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codeName="DieseArbeitsmappe" defaultThemeVersion="124226"/>
  <mc:AlternateContent xmlns:mc="http://schemas.openxmlformats.org/markup-compatibility/2006">
    <mc:Choice Requires="x15">
      <x15ac:absPath xmlns:x15ac="http://schemas.microsoft.com/office/spreadsheetml/2010/11/ac" url="C:\Users\domin\Documents\Uni\IPW\Projekt\Excel\"/>
    </mc:Choice>
  </mc:AlternateContent>
  <bookViews>
    <workbookView xWindow="0" yWindow="0" windowWidth="20490" windowHeight="7530" activeTab="4"/>
  </bookViews>
  <sheets>
    <sheet name="original sheet USC" sheetId="1" r:id="rId1"/>
    <sheet name="Sheet2" sheetId="2" state="hidden" r:id="rId2"/>
    <sheet name="Sheet3" sheetId="3" state="hidden" r:id="rId3"/>
    <sheet name="sheet USC sorted" sheetId="4" r:id="rId4"/>
    <sheet name="List of states_counting" sheetId="5" r:id="rId5"/>
    <sheet name="List of states_ranking" sheetId="6" r:id="rId6"/>
    <sheet name="MULTI" sheetId="7" r:id="rId7"/>
    <sheet name="ARG" sheetId="9" r:id="rId8"/>
    <sheet name="AUS" sheetId="10" r:id="rId9"/>
    <sheet name="BRA" sheetId="11" r:id="rId10"/>
    <sheet name="CAN" sheetId="12" r:id="rId11"/>
    <sheet name="CHN" sheetId="13" r:id="rId12"/>
    <sheet name="DNK" sheetId="14" r:id="rId13"/>
    <sheet name="EGY" sheetId="15" r:id="rId14"/>
    <sheet name="ESA" sheetId="16" r:id="rId15"/>
    <sheet name="ESP" sheetId="35" r:id="rId16"/>
    <sheet name="FRA" sheetId="17" r:id="rId17"/>
    <sheet name="GBR" sheetId="41" r:id="rId18"/>
    <sheet name="GER" sheetId="18" r:id="rId19"/>
    <sheet name="IND" sheetId="19" r:id="rId20"/>
    <sheet name="IDN" sheetId="20" r:id="rId21"/>
    <sheet name="ISR" sheetId="21" r:id="rId22"/>
    <sheet name="ITA" sheetId="22" r:id="rId23"/>
    <sheet name="JPN" sheetId="23" r:id="rId24"/>
    <sheet name="KOR" sheetId="34" r:id="rId25"/>
    <sheet name="LUX" sheetId="25" r:id="rId26"/>
    <sheet name="MYS" sheetId="27" r:id="rId27"/>
    <sheet name="MEX" sheetId="28" r:id="rId28"/>
    <sheet name="NLD" sheetId="29" r:id="rId29"/>
    <sheet name="NOR" sheetId="30" r:id="rId30"/>
    <sheet name="PAK" sheetId="31" r:id="rId31"/>
    <sheet name="RUS" sheetId="32" r:id="rId32"/>
    <sheet name="SAU" sheetId="33" r:id="rId33"/>
    <sheet name="SWE" sheetId="36" r:id="rId34"/>
    <sheet name="TWN" sheetId="37" r:id="rId35"/>
    <sheet name="THA" sheetId="38" r:id="rId36"/>
    <sheet name="TUR" sheetId="39" r:id="rId37"/>
    <sheet name="UAE" sheetId="40" r:id="rId38"/>
    <sheet name="USA" sheetId="42" r:id="rId39"/>
    <sheet name="1-er" sheetId="8" r:id="rId40"/>
  </sheets>
  <definedNames>
    <definedName name="_xlnm.Print_Titles" localSheetId="0">'original sheet USC'!$3:$3</definedName>
    <definedName name="mission" localSheetId="0">'original sheet USC'!$Y$632</definedName>
  </definedNames>
  <calcPr calcId="171027" fullCalcOnLoad="1"/>
</workbook>
</file>

<file path=xl/calcChain.xml><?xml version="1.0" encoding="utf-8"?>
<calcChain xmlns="http://schemas.openxmlformats.org/spreadsheetml/2006/main">
  <c r="AK252" i="5" l="1"/>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5" i="5"/>
  <c r="AK204" i="5"/>
  <c r="AK203" i="5"/>
  <c r="AK202" i="5"/>
  <c r="AK201" i="5"/>
  <c r="AK200" i="5"/>
  <c r="AK199" i="5"/>
  <c r="AK198" i="5"/>
  <c r="AK197" i="5"/>
  <c r="AK196" i="5"/>
  <c r="AK195" i="5"/>
  <c r="AK194" i="5"/>
  <c r="AK193" i="5"/>
  <c r="AK192" i="5"/>
  <c r="AK191" i="5"/>
  <c r="AK190" i="5"/>
  <c r="AK189" i="5"/>
  <c r="AK188" i="5"/>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9" i="5"/>
  <c r="AK148" i="5"/>
  <c r="AK147" i="5"/>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AK8" i="5"/>
  <c r="AK7" i="5"/>
  <c r="AK6" i="5"/>
  <c r="AK5" i="5"/>
  <c r="AK4" i="5"/>
  <c r="AJ252" i="5"/>
  <c r="AI252" i="5"/>
  <c r="AH252" i="5"/>
  <c r="AG252" i="5"/>
  <c r="AF252" i="5"/>
  <c r="AE252" i="5"/>
  <c r="AD252" i="5"/>
  <c r="AC252" i="5"/>
  <c r="AB252" i="5"/>
  <c r="AJ251" i="5"/>
  <c r="AI251" i="5"/>
  <c r="AH251" i="5"/>
  <c r="AG251" i="5"/>
  <c r="AF251" i="5"/>
  <c r="AE251" i="5"/>
  <c r="AD251" i="5"/>
  <c r="AC251" i="5"/>
  <c r="AB251" i="5"/>
  <c r="AJ250" i="5"/>
  <c r="AI250" i="5"/>
  <c r="AH250" i="5"/>
  <c r="AG250" i="5"/>
  <c r="AF250" i="5"/>
  <c r="AE250" i="5"/>
  <c r="AD250" i="5"/>
  <c r="AC250" i="5"/>
  <c r="AB250" i="5"/>
  <c r="AJ249" i="5"/>
  <c r="AI249" i="5"/>
  <c r="AH249" i="5"/>
  <c r="AG249" i="5"/>
  <c r="AF249" i="5"/>
  <c r="AE249" i="5"/>
  <c r="AD249" i="5"/>
  <c r="AC249" i="5"/>
  <c r="AB249" i="5"/>
  <c r="AJ248" i="5"/>
  <c r="AI248" i="5"/>
  <c r="AH248" i="5"/>
  <c r="AG248" i="5"/>
  <c r="AF248" i="5"/>
  <c r="AE248" i="5"/>
  <c r="AD248" i="5"/>
  <c r="AC248" i="5"/>
  <c r="AB248" i="5"/>
  <c r="AJ247" i="5"/>
  <c r="AI247" i="5"/>
  <c r="AH247" i="5"/>
  <c r="AG247" i="5"/>
  <c r="AF247" i="5"/>
  <c r="AE247" i="5"/>
  <c r="AD247" i="5"/>
  <c r="AC247" i="5"/>
  <c r="AB247" i="5"/>
  <c r="AJ246" i="5"/>
  <c r="AI246" i="5"/>
  <c r="AH246" i="5"/>
  <c r="AG246" i="5"/>
  <c r="AF246" i="5"/>
  <c r="AE246" i="5"/>
  <c r="AD246" i="5"/>
  <c r="AC246" i="5"/>
  <c r="AB246" i="5"/>
  <c r="AJ245" i="5"/>
  <c r="AI245" i="5"/>
  <c r="AH245" i="5"/>
  <c r="AG245" i="5"/>
  <c r="AF245" i="5"/>
  <c r="AE245" i="5"/>
  <c r="AD245" i="5"/>
  <c r="AC245" i="5"/>
  <c r="AB245" i="5"/>
  <c r="AJ244" i="5"/>
  <c r="AI244" i="5"/>
  <c r="AH244" i="5"/>
  <c r="AG244" i="5"/>
  <c r="AF244" i="5"/>
  <c r="AE244" i="5"/>
  <c r="AD244" i="5"/>
  <c r="AC244" i="5"/>
  <c r="AB244" i="5"/>
  <c r="AJ243" i="5"/>
  <c r="AI243" i="5"/>
  <c r="AH243" i="5"/>
  <c r="AG243" i="5"/>
  <c r="AF243" i="5"/>
  <c r="AE243" i="5"/>
  <c r="AD243" i="5"/>
  <c r="AC243" i="5"/>
  <c r="AB243" i="5"/>
  <c r="AJ242" i="5"/>
  <c r="AI242" i="5"/>
  <c r="AH242" i="5"/>
  <c r="AG242" i="5"/>
  <c r="AF242" i="5"/>
  <c r="AE242" i="5"/>
  <c r="AD242" i="5"/>
  <c r="AC242" i="5"/>
  <c r="AB242" i="5"/>
  <c r="AJ241" i="5"/>
  <c r="AI241" i="5"/>
  <c r="AH241" i="5"/>
  <c r="AG241" i="5"/>
  <c r="AF241" i="5"/>
  <c r="AE241" i="5"/>
  <c r="AD241" i="5"/>
  <c r="AC241" i="5"/>
  <c r="AB241" i="5"/>
  <c r="AJ240" i="5"/>
  <c r="AI240" i="5"/>
  <c r="AH240" i="5"/>
  <c r="AG240" i="5"/>
  <c r="AF240" i="5"/>
  <c r="AE240" i="5"/>
  <c r="AD240" i="5"/>
  <c r="AC240" i="5"/>
  <c r="AB240" i="5"/>
  <c r="AJ239" i="5"/>
  <c r="AI239" i="5"/>
  <c r="AH239" i="5"/>
  <c r="AG239" i="5"/>
  <c r="AF239" i="5"/>
  <c r="AE239" i="5"/>
  <c r="AD239" i="5"/>
  <c r="AC239" i="5"/>
  <c r="AB239" i="5"/>
  <c r="AJ238" i="5"/>
  <c r="AI238" i="5"/>
  <c r="AH238" i="5"/>
  <c r="AG238" i="5"/>
  <c r="AF238" i="5"/>
  <c r="AE238" i="5"/>
  <c r="AD238" i="5"/>
  <c r="AC238" i="5"/>
  <c r="AB238" i="5"/>
  <c r="AJ237" i="5"/>
  <c r="AI237" i="5"/>
  <c r="AH237" i="5"/>
  <c r="AG237" i="5"/>
  <c r="AF237" i="5"/>
  <c r="AE237" i="5"/>
  <c r="AD237" i="5"/>
  <c r="AC237" i="5"/>
  <c r="AB237" i="5"/>
  <c r="AJ236" i="5"/>
  <c r="AI236" i="5"/>
  <c r="AH236" i="5"/>
  <c r="AG236" i="5"/>
  <c r="AF236" i="5"/>
  <c r="AE236" i="5"/>
  <c r="AD236" i="5"/>
  <c r="AC236" i="5"/>
  <c r="AB236" i="5"/>
  <c r="AJ235" i="5"/>
  <c r="AI235" i="5"/>
  <c r="AH235" i="5"/>
  <c r="AG235" i="5"/>
  <c r="AF235" i="5"/>
  <c r="AE235" i="5"/>
  <c r="AD235" i="5"/>
  <c r="AC235" i="5"/>
  <c r="AB235" i="5"/>
  <c r="AJ234" i="5"/>
  <c r="AI234" i="5"/>
  <c r="AH234" i="5"/>
  <c r="AG234" i="5"/>
  <c r="AF234" i="5"/>
  <c r="AE234" i="5"/>
  <c r="AD234" i="5"/>
  <c r="AC234" i="5"/>
  <c r="AB234" i="5"/>
  <c r="AJ233" i="5"/>
  <c r="AI233" i="5"/>
  <c r="AH233" i="5"/>
  <c r="AG233" i="5"/>
  <c r="AF233" i="5"/>
  <c r="AE233" i="5"/>
  <c r="AD233" i="5"/>
  <c r="AC233" i="5"/>
  <c r="AB233" i="5"/>
  <c r="AJ232" i="5"/>
  <c r="AI232" i="5"/>
  <c r="AH232" i="5"/>
  <c r="AG232" i="5"/>
  <c r="AF232" i="5"/>
  <c r="AE232" i="5"/>
  <c r="AD232" i="5"/>
  <c r="AC232" i="5"/>
  <c r="AB232" i="5"/>
  <c r="AJ231" i="5"/>
  <c r="AI231" i="5"/>
  <c r="AH231" i="5"/>
  <c r="AG231" i="5"/>
  <c r="AF231" i="5"/>
  <c r="AE231" i="5"/>
  <c r="AD231" i="5"/>
  <c r="AC231" i="5"/>
  <c r="AB231" i="5"/>
  <c r="AJ230" i="5"/>
  <c r="AI230" i="5"/>
  <c r="AH230" i="5"/>
  <c r="AG230" i="5"/>
  <c r="AF230" i="5"/>
  <c r="AE230" i="5"/>
  <c r="AD230" i="5"/>
  <c r="AC230" i="5"/>
  <c r="AB230" i="5"/>
  <c r="AJ229" i="5"/>
  <c r="AI229" i="5"/>
  <c r="AH229" i="5"/>
  <c r="AG229" i="5"/>
  <c r="AF229" i="5"/>
  <c r="AE229" i="5"/>
  <c r="AD229" i="5"/>
  <c r="AC229" i="5"/>
  <c r="AB229" i="5"/>
  <c r="AJ228" i="5"/>
  <c r="AI228" i="5"/>
  <c r="AH228" i="5"/>
  <c r="AG228" i="5"/>
  <c r="AF228" i="5"/>
  <c r="AE228" i="5"/>
  <c r="AD228" i="5"/>
  <c r="AC228" i="5"/>
  <c r="AB228" i="5"/>
  <c r="AJ227" i="5"/>
  <c r="AI227" i="5"/>
  <c r="AH227" i="5"/>
  <c r="AG227" i="5"/>
  <c r="AF227" i="5"/>
  <c r="AE227" i="5"/>
  <c r="AD227" i="5"/>
  <c r="AC227" i="5"/>
  <c r="AB227" i="5"/>
  <c r="AJ226" i="5"/>
  <c r="AI226" i="5"/>
  <c r="AH226" i="5"/>
  <c r="AG226" i="5"/>
  <c r="AF226" i="5"/>
  <c r="AE226" i="5"/>
  <c r="AD226" i="5"/>
  <c r="AC226" i="5"/>
  <c r="AB226" i="5"/>
  <c r="AJ225" i="5"/>
  <c r="AI225" i="5"/>
  <c r="AH225" i="5"/>
  <c r="AG225" i="5"/>
  <c r="AF225" i="5"/>
  <c r="AE225" i="5"/>
  <c r="AD225" i="5"/>
  <c r="AC225" i="5"/>
  <c r="AB225" i="5"/>
  <c r="AJ224" i="5"/>
  <c r="AI224" i="5"/>
  <c r="AH224" i="5"/>
  <c r="AG224" i="5"/>
  <c r="AF224" i="5"/>
  <c r="AE224" i="5"/>
  <c r="AD224" i="5"/>
  <c r="AC224" i="5"/>
  <c r="AB224" i="5"/>
  <c r="AJ223" i="5"/>
  <c r="AI223" i="5"/>
  <c r="AH223" i="5"/>
  <c r="AG223" i="5"/>
  <c r="AF223" i="5"/>
  <c r="AE223" i="5"/>
  <c r="AD223" i="5"/>
  <c r="AC223" i="5"/>
  <c r="AB223" i="5"/>
  <c r="AJ222" i="5"/>
  <c r="AI222" i="5"/>
  <c r="AH222" i="5"/>
  <c r="AG222" i="5"/>
  <c r="AF222" i="5"/>
  <c r="AE222" i="5"/>
  <c r="AD222" i="5"/>
  <c r="AC222" i="5"/>
  <c r="AB222" i="5"/>
  <c r="AJ221" i="5"/>
  <c r="AI221" i="5"/>
  <c r="AH221" i="5"/>
  <c r="AG221" i="5"/>
  <c r="AF221" i="5"/>
  <c r="AE221" i="5"/>
  <c r="AD221" i="5"/>
  <c r="AC221" i="5"/>
  <c r="AB221" i="5"/>
  <c r="AJ220" i="5"/>
  <c r="AI220" i="5"/>
  <c r="AH220" i="5"/>
  <c r="AG220" i="5"/>
  <c r="AF220" i="5"/>
  <c r="AE220" i="5"/>
  <c r="AD220" i="5"/>
  <c r="AC220" i="5"/>
  <c r="AB220" i="5"/>
  <c r="AJ219" i="5"/>
  <c r="AI219" i="5"/>
  <c r="AH219" i="5"/>
  <c r="AG219" i="5"/>
  <c r="AF219" i="5"/>
  <c r="AE219" i="5"/>
  <c r="AD219" i="5"/>
  <c r="AC219" i="5"/>
  <c r="AB219" i="5"/>
  <c r="AJ218" i="5"/>
  <c r="AI218" i="5"/>
  <c r="AH218" i="5"/>
  <c r="AG218" i="5"/>
  <c r="AF218" i="5"/>
  <c r="AE218" i="5"/>
  <c r="AD218" i="5"/>
  <c r="AC218" i="5"/>
  <c r="AB218" i="5"/>
  <c r="AJ217" i="5"/>
  <c r="AI217" i="5"/>
  <c r="AH217" i="5"/>
  <c r="AG217" i="5"/>
  <c r="AF217" i="5"/>
  <c r="AE217" i="5"/>
  <c r="AD217" i="5"/>
  <c r="AC217" i="5"/>
  <c r="AB217" i="5"/>
  <c r="AJ216" i="5"/>
  <c r="AI216" i="5"/>
  <c r="AH216" i="5"/>
  <c r="AG216" i="5"/>
  <c r="AF216" i="5"/>
  <c r="AE216" i="5"/>
  <c r="AD216" i="5"/>
  <c r="AC216" i="5"/>
  <c r="AB216" i="5"/>
  <c r="AJ215" i="5"/>
  <c r="AI215" i="5"/>
  <c r="AH215" i="5"/>
  <c r="AG215" i="5"/>
  <c r="AF215" i="5"/>
  <c r="AE215" i="5"/>
  <c r="AD215" i="5"/>
  <c r="AC215" i="5"/>
  <c r="AB215" i="5"/>
  <c r="AJ214" i="5"/>
  <c r="AI214" i="5"/>
  <c r="AH214" i="5"/>
  <c r="AG214" i="5"/>
  <c r="AF214" i="5"/>
  <c r="AE214" i="5"/>
  <c r="AD214" i="5"/>
  <c r="AC214" i="5"/>
  <c r="AB214" i="5"/>
  <c r="AJ213" i="5"/>
  <c r="AI213" i="5"/>
  <c r="AH213" i="5"/>
  <c r="AG213" i="5"/>
  <c r="AF213" i="5"/>
  <c r="AE213" i="5"/>
  <c r="AD213" i="5"/>
  <c r="AC213" i="5"/>
  <c r="AB213" i="5"/>
  <c r="AJ212" i="5"/>
  <c r="AI212" i="5"/>
  <c r="AH212" i="5"/>
  <c r="AG212" i="5"/>
  <c r="AF212" i="5"/>
  <c r="AE212" i="5"/>
  <c r="AD212" i="5"/>
  <c r="AC212" i="5"/>
  <c r="AB212" i="5"/>
  <c r="AJ211" i="5"/>
  <c r="AI211" i="5"/>
  <c r="AH211" i="5"/>
  <c r="AG211" i="5"/>
  <c r="AF211" i="5"/>
  <c r="AE211" i="5"/>
  <c r="AD211" i="5"/>
  <c r="AC211" i="5"/>
  <c r="AB211" i="5"/>
  <c r="AJ210" i="5"/>
  <c r="AI210" i="5"/>
  <c r="AH210" i="5"/>
  <c r="AG210" i="5"/>
  <c r="AF210" i="5"/>
  <c r="AE210" i="5"/>
  <c r="AD210" i="5"/>
  <c r="AC210" i="5"/>
  <c r="AB210" i="5"/>
  <c r="AJ209" i="5"/>
  <c r="AI209" i="5"/>
  <c r="AH209" i="5"/>
  <c r="AG209" i="5"/>
  <c r="AF209" i="5"/>
  <c r="AE209" i="5"/>
  <c r="AD209" i="5"/>
  <c r="AC209" i="5"/>
  <c r="AB209" i="5"/>
  <c r="AJ208" i="5"/>
  <c r="AI208" i="5"/>
  <c r="AH208" i="5"/>
  <c r="AG208" i="5"/>
  <c r="AF208" i="5"/>
  <c r="AE208" i="5"/>
  <c r="AD208" i="5"/>
  <c r="AC208" i="5"/>
  <c r="AB208" i="5"/>
  <c r="AJ207" i="5"/>
  <c r="AI207" i="5"/>
  <c r="AH207" i="5"/>
  <c r="AG207" i="5"/>
  <c r="AF207" i="5"/>
  <c r="AE207" i="5"/>
  <c r="AD207" i="5"/>
  <c r="AC207" i="5"/>
  <c r="AB207" i="5"/>
  <c r="AJ206" i="5"/>
  <c r="AI206" i="5"/>
  <c r="AH206" i="5"/>
  <c r="AG206" i="5"/>
  <c r="AF206" i="5"/>
  <c r="AE206" i="5"/>
  <c r="AD206" i="5"/>
  <c r="AC206" i="5"/>
  <c r="AB206" i="5"/>
  <c r="AJ205" i="5"/>
  <c r="AI205" i="5"/>
  <c r="AH205" i="5"/>
  <c r="AG205" i="5"/>
  <c r="AF205" i="5"/>
  <c r="AE205" i="5"/>
  <c r="AD205" i="5"/>
  <c r="AC205" i="5"/>
  <c r="AB205" i="5"/>
  <c r="AJ204" i="5"/>
  <c r="AI204" i="5"/>
  <c r="AH204" i="5"/>
  <c r="AG204" i="5"/>
  <c r="AF204" i="5"/>
  <c r="AE204" i="5"/>
  <c r="AD204" i="5"/>
  <c r="AC204" i="5"/>
  <c r="AB204" i="5"/>
  <c r="AJ203" i="5"/>
  <c r="AI203" i="5"/>
  <c r="AH203" i="5"/>
  <c r="AG203" i="5"/>
  <c r="AF203" i="5"/>
  <c r="AE203" i="5"/>
  <c r="AD203" i="5"/>
  <c r="AC203" i="5"/>
  <c r="AB203" i="5"/>
  <c r="AJ202" i="5"/>
  <c r="AI202" i="5"/>
  <c r="AH202" i="5"/>
  <c r="AG202" i="5"/>
  <c r="AF202" i="5"/>
  <c r="AE202" i="5"/>
  <c r="AD202" i="5"/>
  <c r="AC202" i="5"/>
  <c r="AB202" i="5"/>
  <c r="AJ201" i="5"/>
  <c r="AI201" i="5"/>
  <c r="AH201" i="5"/>
  <c r="AG201" i="5"/>
  <c r="AF201" i="5"/>
  <c r="AE201" i="5"/>
  <c r="AD201" i="5"/>
  <c r="AC201" i="5"/>
  <c r="AB201" i="5"/>
  <c r="AJ200" i="5"/>
  <c r="AI200" i="5"/>
  <c r="AH200" i="5"/>
  <c r="AG200" i="5"/>
  <c r="AF200" i="5"/>
  <c r="AE200" i="5"/>
  <c r="AD200" i="5"/>
  <c r="AC200" i="5"/>
  <c r="AB200" i="5"/>
  <c r="AJ199" i="5"/>
  <c r="AI199" i="5"/>
  <c r="AH199" i="5"/>
  <c r="AG199" i="5"/>
  <c r="AF199" i="5"/>
  <c r="AE199" i="5"/>
  <c r="AD199" i="5"/>
  <c r="AC199" i="5"/>
  <c r="AB199" i="5"/>
  <c r="AJ198" i="5"/>
  <c r="AI198" i="5"/>
  <c r="AH198" i="5"/>
  <c r="AG198" i="5"/>
  <c r="AF198" i="5"/>
  <c r="AE198" i="5"/>
  <c r="AD198" i="5"/>
  <c r="AC198" i="5"/>
  <c r="AB198" i="5"/>
  <c r="AJ197" i="5"/>
  <c r="AI197" i="5"/>
  <c r="AH197" i="5"/>
  <c r="AG197" i="5"/>
  <c r="AF197" i="5"/>
  <c r="AE197" i="5"/>
  <c r="AD197" i="5"/>
  <c r="AC197" i="5"/>
  <c r="AB197" i="5"/>
  <c r="AJ196" i="5"/>
  <c r="AI196" i="5"/>
  <c r="AH196" i="5"/>
  <c r="AG196" i="5"/>
  <c r="AF196" i="5"/>
  <c r="AE196" i="5"/>
  <c r="AD196" i="5"/>
  <c r="AC196" i="5"/>
  <c r="AB196" i="5"/>
  <c r="AJ195" i="5"/>
  <c r="AI195" i="5"/>
  <c r="AH195" i="5"/>
  <c r="AG195" i="5"/>
  <c r="AF195" i="5"/>
  <c r="AE195" i="5"/>
  <c r="AD195" i="5"/>
  <c r="AC195" i="5"/>
  <c r="AB195" i="5"/>
  <c r="AJ194" i="5"/>
  <c r="AI194" i="5"/>
  <c r="AH194" i="5"/>
  <c r="AG194" i="5"/>
  <c r="AF194" i="5"/>
  <c r="AE194" i="5"/>
  <c r="AD194" i="5"/>
  <c r="AC194" i="5"/>
  <c r="AB194" i="5"/>
  <c r="AJ193" i="5"/>
  <c r="AI193" i="5"/>
  <c r="AH193" i="5"/>
  <c r="AG193" i="5"/>
  <c r="AF193" i="5"/>
  <c r="AE193" i="5"/>
  <c r="AD193" i="5"/>
  <c r="AC193" i="5"/>
  <c r="AB193" i="5"/>
  <c r="AJ192" i="5"/>
  <c r="AI192" i="5"/>
  <c r="AH192" i="5"/>
  <c r="AG192" i="5"/>
  <c r="AF192" i="5"/>
  <c r="AE192" i="5"/>
  <c r="AD192" i="5"/>
  <c r="AC192" i="5"/>
  <c r="AB192" i="5"/>
  <c r="AJ191" i="5"/>
  <c r="AI191" i="5"/>
  <c r="AH191" i="5"/>
  <c r="AG191" i="5"/>
  <c r="AF191" i="5"/>
  <c r="AE191" i="5"/>
  <c r="AD191" i="5"/>
  <c r="AC191" i="5"/>
  <c r="AB191" i="5"/>
  <c r="AJ190" i="5"/>
  <c r="AI190" i="5"/>
  <c r="AH190" i="5"/>
  <c r="AG190" i="5"/>
  <c r="AF190" i="5"/>
  <c r="AE190" i="5"/>
  <c r="AD190" i="5"/>
  <c r="AC190" i="5"/>
  <c r="AB190" i="5"/>
  <c r="AJ189" i="5"/>
  <c r="AI189" i="5"/>
  <c r="AH189" i="5"/>
  <c r="AG189" i="5"/>
  <c r="AF189" i="5"/>
  <c r="AE189" i="5"/>
  <c r="AD189" i="5"/>
  <c r="AC189" i="5"/>
  <c r="AB189" i="5"/>
  <c r="AJ188" i="5"/>
  <c r="AI188" i="5"/>
  <c r="AH188" i="5"/>
  <c r="AG188" i="5"/>
  <c r="AF188" i="5"/>
  <c r="AE188" i="5"/>
  <c r="AD188" i="5"/>
  <c r="AC188" i="5"/>
  <c r="AB188" i="5"/>
  <c r="AJ187" i="5"/>
  <c r="AI187" i="5"/>
  <c r="AH187" i="5"/>
  <c r="AG187" i="5"/>
  <c r="AF187" i="5"/>
  <c r="AE187" i="5"/>
  <c r="AD187" i="5"/>
  <c r="AC187" i="5"/>
  <c r="AB187" i="5"/>
  <c r="AJ186" i="5"/>
  <c r="AI186" i="5"/>
  <c r="AH186" i="5"/>
  <c r="AG186" i="5"/>
  <c r="AF186" i="5"/>
  <c r="AE186" i="5"/>
  <c r="AD186" i="5"/>
  <c r="AC186" i="5"/>
  <c r="AB186" i="5"/>
  <c r="AJ185" i="5"/>
  <c r="AI185" i="5"/>
  <c r="AH185" i="5"/>
  <c r="AG185" i="5"/>
  <c r="AF185" i="5"/>
  <c r="AE185" i="5"/>
  <c r="AD185" i="5"/>
  <c r="AC185" i="5"/>
  <c r="AB185" i="5"/>
  <c r="AJ184" i="5"/>
  <c r="AI184" i="5"/>
  <c r="AH184" i="5"/>
  <c r="AG184" i="5"/>
  <c r="AF184" i="5"/>
  <c r="AE184" i="5"/>
  <c r="AD184" i="5"/>
  <c r="AC184" i="5"/>
  <c r="AB184" i="5"/>
  <c r="AJ183" i="5"/>
  <c r="AI183" i="5"/>
  <c r="AH183" i="5"/>
  <c r="AG183" i="5"/>
  <c r="AF183" i="5"/>
  <c r="AE183" i="5"/>
  <c r="AD183" i="5"/>
  <c r="AC183" i="5"/>
  <c r="AB183" i="5"/>
  <c r="AJ182" i="5"/>
  <c r="AI182" i="5"/>
  <c r="AH182" i="5"/>
  <c r="AG182" i="5"/>
  <c r="AF182" i="5"/>
  <c r="AE182" i="5"/>
  <c r="AD182" i="5"/>
  <c r="AC182" i="5"/>
  <c r="AB182" i="5"/>
  <c r="AJ181" i="5"/>
  <c r="AI181" i="5"/>
  <c r="AH181" i="5"/>
  <c r="AG181" i="5"/>
  <c r="AF181" i="5"/>
  <c r="AE181" i="5"/>
  <c r="AD181" i="5"/>
  <c r="AC181" i="5"/>
  <c r="AB181" i="5"/>
  <c r="AJ180" i="5"/>
  <c r="AI180" i="5"/>
  <c r="AH180" i="5"/>
  <c r="AG180" i="5"/>
  <c r="AF180" i="5"/>
  <c r="AE180" i="5"/>
  <c r="AD180" i="5"/>
  <c r="AC180" i="5"/>
  <c r="AB180" i="5"/>
  <c r="AJ179" i="5"/>
  <c r="AI179" i="5"/>
  <c r="AH179" i="5"/>
  <c r="AG179" i="5"/>
  <c r="AF179" i="5"/>
  <c r="AE179" i="5"/>
  <c r="AD179" i="5"/>
  <c r="AC179" i="5"/>
  <c r="AB179" i="5"/>
  <c r="AJ178" i="5"/>
  <c r="AI178" i="5"/>
  <c r="AH178" i="5"/>
  <c r="AG178" i="5"/>
  <c r="AF178" i="5"/>
  <c r="AE178" i="5"/>
  <c r="AD178" i="5"/>
  <c r="AC178" i="5"/>
  <c r="AB178" i="5"/>
  <c r="AJ177" i="5"/>
  <c r="AI177" i="5"/>
  <c r="AH177" i="5"/>
  <c r="AG177" i="5"/>
  <c r="AF177" i="5"/>
  <c r="AE177" i="5"/>
  <c r="AD177" i="5"/>
  <c r="AC177" i="5"/>
  <c r="AB177" i="5"/>
  <c r="AJ176" i="5"/>
  <c r="AI176" i="5"/>
  <c r="AH176" i="5"/>
  <c r="AG176" i="5"/>
  <c r="AF176" i="5"/>
  <c r="AE176" i="5"/>
  <c r="AD176" i="5"/>
  <c r="AC176" i="5"/>
  <c r="AB176" i="5"/>
  <c r="AJ175" i="5"/>
  <c r="AI175" i="5"/>
  <c r="AH175" i="5"/>
  <c r="AG175" i="5"/>
  <c r="AF175" i="5"/>
  <c r="AE175" i="5"/>
  <c r="AD175" i="5"/>
  <c r="AC175" i="5"/>
  <c r="AB175" i="5"/>
  <c r="AJ174" i="5"/>
  <c r="AI174" i="5"/>
  <c r="AH174" i="5"/>
  <c r="AG174" i="5"/>
  <c r="AF174" i="5"/>
  <c r="AE174" i="5"/>
  <c r="AD174" i="5"/>
  <c r="AC174" i="5"/>
  <c r="AB174" i="5"/>
  <c r="AJ173" i="5"/>
  <c r="AI173" i="5"/>
  <c r="AH173" i="5"/>
  <c r="AG173" i="5"/>
  <c r="AF173" i="5"/>
  <c r="AE173" i="5"/>
  <c r="AD173" i="5"/>
  <c r="AC173" i="5"/>
  <c r="AB173" i="5"/>
  <c r="AJ172" i="5"/>
  <c r="AI172" i="5"/>
  <c r="AH172" i="5"/>
  <c r="AG172" i="5"/>
  <c r="AF172" i="5"/>
  <c r="AE172" i="5"/>
  <c r="AD172" i="5"/>
  <c r="AC172" i="5"/>
  <c r="AB172" i="5"/>
  <c r="AJ171" i="5"/>
  <c r="AI171" i="5"/>
  <c r="AH171" i="5"/>
  <c r="AG171" i="5"/>
  <c r="AF171" i="5"/>
  <c r="AE171" i="5"/>
  <c r="AD171" i="5"/>
  <c r="AC171" i="5"/>
  <c r="AB171" i="5"/>
  <c r="AJ170" i="5"/>
  <c r="AI170" i="5"/>
  <c r="AH170" i="5"/>
  <c r="AG170" i="5"/>
  <c r="AF170" i="5"/>
  <c r="AE170" i="5"/>
  <c r="AD170" i="5"/>
  <c r="AC170" i="5"/>
  <c r="AB170" i="5"/>
  <c r="AJ169" i="5"/>
  <c r="AI169" i="5"/>
  <c r="AH169" i="5"/>
  <c r="AG169" i="5"/>
  <c r="AF169" i="5"/>
  <c r="AE169" i="5"/>
  <c r="AD169" i="5"/>
  <c r="AC169" i="5"/>
  <c r="AB169" i="5"/>
  <c r="AJ168" i="5"/>
  <c r="AI168" i="5"/>
  <c r="AH168" i="5"/>
  <c r="AG168" i="5"/>
  <c r="AF168" i="5"/>
  <c r="AE168" i="5"/>
  <c r="AD168" i="5"/>
  <c r="AC168" i="5"/>
  <c r="AB168" i="5"/>
  <c r="AJ167" i="5"/>
  <c r="AI167" i="5"/>
  <c r="AH167" i="5"/>
  <c r="AG167" i="5"/>
  <c r="AF167" i="5"/>
  <c r="AE167" i="5"/>
  <c r="AD167" i="5"/>
  <c r="AC167" i="5"/>
  <c r="AB167" i="5"/>
  <c r="AJ166" i="5"/>
  <c r="AI166" i="5"/>
  <c r="AH166" i="5"/>
  <c r="AG166" i="5"/>
  <c r="AF166" i="5"/>
  <c r="AE166" i="5"/>
  <c r="AD166" i="5"/>
  <c r="AC166" i="5"/>
  <c r="AB166" i="5"/>
  <c r="AJ165" i="5"/>
  <c r="AI165" i="5"/>
  <c r="AH165" i="5"/>
  <c r="AG165" i="5"/>
  <c r="AF165" i="5"/>
  <c r="AE165" i="5"/>
  <c r="AD165" i="5"/>
  <c r="AC165" i="5"/>
  <c r="AB165" i="5"/>
  <c r="AJ164" i="5"/>
  <c r="AI164" i="5"/>
  <c r="AH164" i="5"/>
  <c r="AG164" i="5"/>
  <c r="AF164" i="5"/>
  <c r="AE164" i="5"/>
  <c r="AD164" i="5"/>
  <c r="AC164" i="5"/>
  <c r="AB164" i="5"/>
  <c r="AJ163" i="5"/>
  <c r="AI163" i="5"/>
  <c r="AH163" i="5"/>
  <c r="AG163" i="5"/>
  <c r="AF163" i="5"/>
  <c r="AE163" i="5"/>
  <c r="AD163" i="5"/>
  <c r="AC163" i="5"/>
  <c r="AB163" i="5"/>
  <c r="AJ162" i="5"/>
  <c r="AI162" i="5"/>
  <c r="AH162" i="5"/>
  <c r="AG162" i="5"/>
  <c r="AF162" i="5"/>
  <c r="AE162" i="5"/>
  <c r="AD162" i="5"/>
  <c r="AC162" i="5"/>
  <c r="AB162" i="5"/>
  <c r="AJ161" i="5"/>
  <c r="AI161" i="5"/>
  <c r="AH161" i="5"/>
  <c r="AG161" i="5"/>
  <c r="AF161" i="5"/>
  <c r="AE161" i="5"/>
  <c r="AD161" i="5"/>
  <c r="AC161" i="5"/>
  <c r="AB161" i="5"/>
  <c r="AJ160" i="5"/>
  <c r="AI160" i="5"/>
  <c r="AH160" i="5"/>
  <c r="AG160" i="5"/>
  <c r="AF160" i="5"/>
  <c r="AE160" i="5"/>
  <c r="AD160" i="5"/>
  <c r="AC160" i="5"/>
  <c r="AB160" i="5"/>
  <c r="AJ159" i="5"/>
  <c r="AI159" i="5"/>
  <c r="AH159" i="5"/>
  <c r="AG159" i="5"/>
  <c r="AF159" i="5"/>
  <c r="AE159" i="5"/>
  <c r="AD159" i="5"/>
  <c r="AC159" i="5"/>
  <c r="AB159" i="5"/>
  <c r="AJ158" i="5"/>
  <c r="AI158" i="5"/>
  <c r="AH158" i="5"/>
  <c r="AG158" i="5"/>
  <c r="AF158" i="5"/>
  <c r="AE158" i="5"/>
  <c r="AD158" i="5"/>
  <c r="AC158" i="5"/>
  <c r="AB158" i="5"/>
  <c r="AJ157" i="5"/>
  <c r="AI157" i="5"/>
  <c r="AH157" i="5"/>
  <c r="AG157" i="5"/>
  <c r="AF157" i="5"/>
  <c r="AE157" i="5"/>
  <c r="AD157" i="5"/>
  <c r="AC157" i="5"/>
  <c r="AB157" i="5"/>
  <c r="AJ156" i="5"/>
  <c r="AI156" i="5"/>
  <c r="AH156" i="5"/>
  <c r="AG156" i="5"/>
  <c r="AF156" i="5"/>
  <c r="AE156" i="5"/>
  <c r="AD156" i="5"/>
  <c r="AC156" i="5"/>
  <c r="AB156" i="5"/>
  <c r="AJ155" i="5"/>
  <c r="AI155" i="5"/>
  <c r="AH155" i="5"/>
  <c r="AG155" i="5"/>
  <c r="AF155" i="5"/>
  <c r="AE155" i="5"/>
  <c r="AD155" i="5"/>
  <c r="AC155" i="5"/>
  <c r="AB155" i="5"/>
  <c r="AJ154" i="5"/>
  <c r="AI154" i="5"/>
  <c r="AH154" i="5"/>
  <c r="AG154" i="5"/>
  <c r="AF154" i="5"/>
  <c r="AE154" i="5"/>
  <c r="AD154" i="5"/>
  <c r="AC154" i="5"/>
  <c r="AB154" i="5"/>
  <c r="AJ153" i="5"/>
  <c r="AI153" i="5"/>
  <c r="AH153" i="5"/>
  <c r="AG153" i="5"/>
  <c r="AF153" i="5"/>
  <c r="AE153" i="5"/>
  <c r="AD153" i="5"/>
  <c r="AC153" i="5"/>
  <c r="AB153" i="5"/>
  <c r="AJ152" i="5"/>
  <c r="AI152" i="5"/>
  <c r="AH152" i="5"/>
  <c r="AG152" i="5"/>
  <c r="AF152" i="5"/>
  <c r="AE152" i="5"/>
  <c r="AD152" i="5"/>
  <c r="AC152" i="5"/>
  <c r="AB152" i="5"/>
  <c r="AJ151" i="5"/>
  <c r="AI151" i="5"/>
  <c r="AH151" i="5"/>
  <c r="AG151" i="5"/>
  <c r="AF151" i="5"/>
  <c r="AE151" i="5"/>
  <c r="AD151" i="5"/>
  <c r="AC151" i="5"/>
  <c r="AB151" i="5"/>
  <c r="AJ150" i="5"/>
  <c r="AI150" i="5"/>
  <c r="AH150" i="5"/>
  <c r="AG150" i="5"/>
  <c r="AF150" i="5"/>
  <c r="AE150" i="5"/>
  <c r="AD150" i="5"/>
  <c r="AC150" i="5"/>
  <c r="AB150" i="5"/>
  <c r="AJ149" i="5"/>
  <c r="AI149" i="5"/>
  <c r="AH149" i="5"/>
  <c r="AG149" i="5"/>
  <c r="AF149" i="5"/>
  <c r="AE149" i="5"/>
  <c r="AD149" i="5"/>
  <c r="AC149" i="5"/>
  <c r="AB149" i="5"/>
  <c r="AJ148" i="5"/>
  <c r="AI148" i="5"/>
  <c r="AH148" i="5"/>
  <c r="AG148" i="5"/>
  <c r="AF148" i="5"/>
  <c r="AE148" i="5"/>
  <c r="AD148" i="5"/>
  <c r="AC148" i="5"/>
  <c r="AB148" i="5"/>
  <c r="AJ147" i="5"/>
  <c r="AI147" i="5"/>
  <c r="AH147" i="5"/>
  <c r="AG147" i="5"/>
  <c r="AF147" i="5"/>
  <c r="AE147" i="5"/>
  <c r="AD147" i="5"/>
  <c r="AC147" i="5"/>
  <c r="AB147" i="5"/>
  <c r="AJ146" i="5"/>
  <c r="AI146" i="5"/>
  <c r="AH146" i="5"/>
  <c r="AG146" i="5"/>
  <c r="AF146" i="5"/>
  <c r="AE146" i="5"/>
  <c r="AD146" i="5"/>
  <c r="AC146" i="5"/>
  <c r="AB146" i="5"/>
  <c r="AJ145" i="5"/>
  <c r="AI145" i="5"/>
  <c r="AH145" i="5"/>
  <c r="AG145" i="5"/>
  <c r="AF145" i="5"/>
  <c r="AE145" i="5"/>
  <c r="AD145" i="5"/>
  <c r="AC145" i="5"/>
  <c r="AB145" i="5"/>
  <c r="AJ144" i="5"/>
  <c r="AI144" i="5"/>
  <c r="AH144" i="5"/>
  <c r="AG144" i="5"/>
  <c r="AF144" i="5"/>
  <c r="AE144" i="5"/>
  <c r="AD144" i="5"/>
  <c r="AC144" i="5"/>
  <c r="AB144" i="5"/>
  <c r="AJ143" i="5"/>
  <c r="AI143" i="5"/>
  <c r="AH143" i="5"/>
  <c r="AG143" i="5"/>
  <c r="AF143" i="5"/>
  <c r="AE143" i="5"/>
  <c r="AD143" i="5"/>
  <c r="AC143" i="5"/>
  <c r="AB143" i="5"/>
  <c r="AJ142" i="5"/>
  <c r="AI142" i="5"/>
  <c r="AH142" i="5"/>
  <c r="AG142" i="5"/>
  <c r="AF142" i="5"/>
  <c r="AE142" i="5"/>
  <c r="AD142" i="5"/>
  <c r="AC142" i="5"/>
  <c r="AB142" i="5"/>
  <c r="AJ141" i="5"/>
  <c r="AI141" i="5"/>
  <c r="AH141" i="5"/>
  <c r="AG141" i="5"/>
  <c r="AF141" i="5"/>
  <c r="AE141" i="5"/>
  <c r="AD141" i="5"/>
  <c r="AC141" i="5"/>
  <c r="AB141" i="5"/>
  <c r="AJ140" i="5"/>
  <c r="AI140" i="5"/>
  <c r="AH140" i="5"/>
  <c r="AG140" i="5"/>
  <c r="AF140" i="5"/>
  <c r="AE140" i="5"/>
  <c r="AD140" i="5"/>
  <c r="AC140" i="5"/>
  <c r="AB140" i="5"/>
  <c r="AJ139" i="5"/>
  <c r="AI139" i="5"/>
  <c r="AH139" i="5"/>
  <c r="AG139" i="5"/>
  <c r="AF139" i="5"/>
  <c r="AE139" i="5"/>
  <c r="AD139" i="5"/>
  <c r="AC139" i="5"/>
  <c r="AB139" i="5"/>
  <c r="AJ138" i="5"/>
  <c r="AI138" i="5"/>
  <c r="AH138" i="5"/>
  <c r="AG138" i="5"/>
  <c r="AF138" i="5"/>
  <c r="AE138" i="5"/>
  <c r="AD138" i="5"/>
  <c r="AC138" i="5"/>
  <c r="AB138" i="5"/>
  <c r="AJ137" i="5"/>
  <c r="AI137" i="5"/>
  <c r="AH137" i="5"/>
  <c r="AG137" i="5"/>
  <c r="AF137" i="5"/>
  <c r="AE137" i="5"/>
  <c r="AD137" i="5"/>
  <c r="AC137" i="5"/>
  <c r="AB137" i="5"/>
  <c r="AJ136" i="5"/>
  <c r="AI136" i="5"/>
  <c r="AH136" i="5"/>
  <c r="AG136" i="5"/>
  <c r="AF136" i="5"/>
  <c r="AE136" i="5"/>
  <c r="AD136" i="5"/>
  <c r="AC136" i="5"/>
  <c r="AB136" i="5"/>
  <c r="AJ135" i="5"/>
  <c r="AI135" i="5"/>
  <c r="AH135" i="5"/>
  <c r="AG135" i="5"/>
  <c r="AF135" i="5"/>
  <c r="AE135" i="5"/>
  <c r="AD135" i="5"/>
  <c r="AC135" i="5"/>
  <c r="AB135" i="5"/>
  <c r="AJ134" i="5"/>
  <c r="AI134" i="5"/>
  <c r="AH134" i="5"/>
  <c r="AG134" i="5"/>
  <c r="AF134" i="5"/>
  <c r="AE134" i="5"/>
  <c r="AD134" i="5"/>
  <c r="AC134" i="5"/>
  <c r="AB134" i="5"/>
  <c r="AJ133" i="5"/>
  <c r="AI133" i="5"/>
  <c r="AH133" i="5"/>
  <c r="AG133" i="5"/>
  <c r="AF133" i="5"/>
  <c r="AE133" i="5"/>
  <c r="AD133" i="5"/>
  <c r="AC133" i="5"/>
  <c r="AB133" i="5"/>
  <c r="AJ132" i="5"/>
  <c r="AI132" i="5"/>
  <c r="AH132" i="5"/>
  <c r="AG132" i="5"/>
  <c r="AF132" i="5"/>
  <c r="AE132" i="5"/>
  <c r="AD132" i="5"/>
  <c r="AC132" i="5"/>
  <c r="AB132" i="5"/>
  <c r="AJ131" i="5"/>
  <c r="AI131" i="5"/>
  <c r="AH131" i="5"/>
  <c r="AG131" i="5"/>
  <c r="AF131" i="5"/>
  <c r="AE131" i="5"/>
  <c r="AD131" i="5"/>
  <c r="AC131" i="5"/>
  <c r="AB131" i="5"/>
  <c r="AJ130" i="5"/>
  <c r="AI130" i="5"/>
  <c r="AH130" i="5"/>
  <c r="AG130" i="5"/>
  <c r="AF130" i="5"/>
  <c r="AE130" i="5"/>
  <c r="AD130" i="5"/>
  <c r="AC130" i="5"/>
  <c r="AB130" i="5"/>
  <c r="AJ129" i="5"/>
  <c r="AI129" i="5"/>
  <c r="AH129" i="5"/>
  <c r="AG129" i="5"/>
  <c r="AF129" i="5"/>
  <c r="AE129" i="5"/>
  <c r="AD129" i="5"/>
  <c r="AC129" i="5"/>
  <c r="AB129" i="5"/>
  <c r="AJ128" i="5"/>
  <c r="AI128" i="5"/>
  <c r="AH128" i="5"/>
  <c r="AG128" i="5"/>
  <c r="AF128" i="5"/>
  <c r="AE128" i="5"/>
  <c r="AD128" i="5"/>
  <c r="AC128" i="5"/>
  <c r="AB128" i="5"/>
  <c r="AJ127" i="5"/>
  <c r="AI127" i="5"/>
  <c r="AH127" i="5"/>
  <c r="AG127" i="5"/>
  <c r="AF127" i="5"/>
  <c r="AE127" i="5"/>
  <c r="AD127" i="5"/>
  <c r="AC127" i="5"/>
  <c r="AB127" i="5"/>
  <c r="AJ126" i="5"/>
  <c r="AI126" i="5"/>
  <c r="AH126" i="5"/>
  <c r="AG126" i="5"/>
  <c r="AF126" i="5"/>
  <c r="AE126" i="5"/>
  <c r="AD126" i="5"/>
  <c r="AC126" i="5"/>
  <c r="AB126" i="5"/>
  <c r="AJ125" i="5"/>
  <c r="AI125" i="5"/>
  <c r="AH125" i="5"/>
  <c r="AG125" i="5"/>
  <c r="AF125" i="5"/>
  <c r="AE125" i="5"/>
  <c r="AD125" i="5"/>
  <c r="AC125" i="5"/>
  <c r="AB125" i="5"/>
  <c r="AJ124" i="5"/>
  <c r="AI124" i="5"/>
  <c r="AH124" i="5"/>
  <c r="AG124" i="5"/>
  <c r="AF124" i="5"/>
  <c r="AE124" i="5"/>
  <c r="AD124" i="5"/>
  <c r="AC124" i="5"/>
  <c r="AB124" i="5"/>
  <c r="AJ123" i="5"/>
  <c r="AI123" i="5"/>
  <c r="AH123" i="5"/>
  <c r="AG123" i="5"/>
  <c r="AF123" i="5"/>
  <c r="AE123" i="5"/>
  <c r="AD123" i="5"/>
  <c r="AC123" i="5"/>
  <c r="AB123" i="5"/>
  <c r="AJ122" i="5"/>
  <c r="AI122" i="5"/>
  <c r="AH122" i="5"/>
  <c r="AG122" i="5"/>
  <c r="AF122" i="5"/>
  <c r="AE122" i="5"/>
  <c r="AD122" i="5"/>
  <c r="AC122" i="5"/>
  <c r="AB122" i="5"/>
  <c r="AJ121" i="5"/>
  <c r="AI121" i="5"/>
  <c r="AH121" i="5"/>
  <c r="AG121" i="5"/>
  <c r="AF121" i="5"/>
  <c r="AE121" i="5"/>
  <c r="AD121" i="5"/>
  <c r="AC121" i="5"/>
  <c r="AB121" i="5"/>
  <c r="AJ120" i="5"/>
  <c r="AI120" i="5"/>
  <c r="AH120" i="5"/>
  <c r="AG120" i="5"/>
  <c r="AF120" i="5"/>
  <c r="AE120" i="5"/>
  <c r="AD120" i="5"/>
  <c r="AC120" i="5"/>
  <c r="AB120" i="5"/>
  <c r="AJ119" i="5"/>
  <c r="AI119" i="5"/>
  <c r="AH119" i="5"/>
  <c r="AG119" i="5"/>
  <c r="AF119" i="5"/>
  <c r="AE119" i="5"/>
  <c r="AD119" i="5"/>
  <c r="AC119" i="5"/>
  <c r="AB119" i="5"/>
  <c r="AJ118" i="5"/>
  <c r="AI118" i="5"/>
  <c r="AH118" i="5"/>
  <c r="AG118" i="5"/>
  <c r="AF118" i="5"/>
  <c r="AE118" i="5"/>
  <c r="AD118" i="5"/>
  <c r="AC118" i="5"/>
  <c r="AB118" i="5"/>
  <c r="AJ117" i="5"/>
  <c r="AI117" i="5"/>
  <c r="AH117" i="5"/>
  <c r="AG117" i="5"/>
  <c r="AF117" i="5"/>
  <c r="AE117" i="5"/>
  <c r="AD117" i="5"/>
  <c r="AC117" i="5"/>
  <c r="AB117" i="5"/>
  <c r="AJ116" i="5"/>
  <c r="AI116" i="5"/>
  <c r="AH116" i="5"/>
  <c r="AG116" i="5"/>
  <c r="AF116" i="5"/>
  <c r="AE116" i="5"/>
  <c r="AD116" i="5"/>
  <c r="AC116" i="5"/>
  <c r="AB116" i="5"/>
  <c r="AJ115" i="5"/>
  <c r="AI115" i="5"/>
  <c r="AH115" i="5"/>
  <c r="AG115" i="5"/>
  <c r="AF115" i="5"/>
  <c r="AE115" i="5"/>
  <c r="AD115" i="5"/>
  <c r="AC115" i="5"/>
  <c r="AB115" i="5"/>
  <c r="AJ114" i="5"/>
  <c r="AI114" i="5"/>
  <c r="AH114" i="5"/>
  <c r="AG114" i="5"/>
  <c r="AF114" i="5"/>
  <c r="AE114" i="5"/>
  <c r="AD114" i="5"/>
  <c r="AC114" i="5"/>
  <c r="AB114" i="5"/>
  <c r="AJ113" i="5"/>
  <c r="AI113" i="5"/>
  <c r="AH113" i="5"/>
  <c r="AG113" i="5"/>
  <c r="AF113" i="5"/>
  <c r="AE113" i="5"/>
  <c r="AD113" i="5"/>
  <c r="AC113" i="5"/>
  <c r="AB113" i="5"/>
  <c r="AJ112" i="5"/>
  <c r="AI112" i="5"/>
  <c r="AH112" i="5"/>
  <c r="AG112" i="5"/>
  <c r="AF112" i="5"/>
  <c r="AE112" i="5"/>
  <c r="AD112" i="5"/>
  <c r="AC112" i="5"/>
  <c r="AB112" i="5"/>
  <c r="AJ111" i="5"/>
  <c r="AI111" i="5"/>
  <c r="AH111" i="5"/>
  <c r="AG111" i="5"/>
  <c r="AF111" i="5"/>
  <c r="AE111" i="5"/>
  <c r="AD111" i="5"/>
  <c r="AC111" i="5"/>
  <c r="AB111" i="5"/>
  <c r="AJ110" i="5"/>
  <c r="AI110" i="5"/>
  <c r="AH110" i="5"/>
  <c r="AG110" i="5"/>
  <c r="AF110" i="5"/>
  <c r="AE110" i="5"/>
  <c r="AD110" i="5"/>
  <c r="AC110" i="5"/>
  <c r="AB110" i="5"/>
  <c r="AJ109" i="5"/>
  <c r="AI109" i="5"/>
  <c r="AH109" i="5"/>
  <c r="AG109" i="5"/>
  <c r="AF109" i="5"/>
  <c r="AE109" i="5"/>
  <c r="AD109" i="5"/>
  <c r="AC109" i="5"/>
  <c r="AB109" i="5"/>
  <c r="AJ108" i="5"/>
  <c r="AI108" i="5"/>
  <c r="AH108" i="5"/>
  <c r="AG108" i="5"/>
  <c r="AF108" i="5"/>
  <c r="AE108" i="5"/>
  <c r="AD108" i="5"/>
  <c r="AC108" i="5"/>
  <c r="AB108" i="5"/>
  <c r="AJ107" i="5"/>
  <c r="AI107" i="5"/>
  <c r="AH107" i="5"/>
  <c r="AG107" i="5"/>
  <c r="AF107" i="5"/>
  <c r="AE107" i="5"/>
  <c r="AD107" i="5"/>
  <c r="AC107" i="5"/>
  <c r="AB107" i="5"/>
  <c r="AJ106" i="5"/>
  <c r="AI106" i="5"/>
  <c r="AH106" i="5"/>
  <c r="AG106" i="5"/>
  <c r="AF106" i="5"/>
  <c r="AE106" i="5"/>
  <c r="AD106" i="5"/>
  <c r="AC106" i="5"/>
  <c r="AB106" i="5"/>
  <c r="AJ105" i="5"/>
  <c r="AI105" i="5"/>
  <c r="AH105" i="5"/>
  <c r="AG105" i="5"/>
  <c r="AF105" i="5"/>
  <c r="AE105" i="5"/>
  <c r="AD105" i="5"/>
  <c r="AC105" i="5"/>
  <c r="AB105" i="5"/>
  <c r="AJ104" i="5"/>
  <c r="AI104" i="5"/>
  <c r="AH104" i="5"/>
  <c r="AG104" i="5"/>
  <c r="AF104" i="5"/>
  <c r="AE104" i="5"/>
  <c r="AD104" i="5"/>
  <c r="AC104" i="5"/>
  <c r="AB104" i="5"/>
  <c r="AJ103" i="5"/>
  <c r="AI103" i="5"/>
  <c r="AH103" i="5"/>
  <c r="AG103" i="5"/>
  <c r="AF103" i="5"/>
  <c r="AE103" i="5"/>
  <c r="AD103" i="5"/>
  <c r="AC103" i="5"/>
  <c r="AB103" i="5"/>
  <c r="AJ102" i="5"/>
  <c r="AI102" i="5"/>
  <c r="AH102" i="5"/>
  <c r="AG102" i="5"/>
  <c r="AF102" i="5"/>
  <c r="AE102" i="5"/>
  <c r="AD102" i="5"/>
  <c r="AC102" i="5"/>
  <c r="AB102" i="5"/>
  <c r="AJ101" i="5"/>
  <c r="AI101" i="5"/>
  <c r="AH101" i="5"/>
  <c r="AG101" i="5"/>
  <c r="AF101" i="5"/>
  <c r="AE101" i="5"/>
  <c r="AD101" i="5"/>
  <c r="AC101" i="5"/>
  <c r="AB101" i="5"/>
  <c r="AJ100" i="5"/>
  <c r="AI100" i="5"/>
  <c r="AH100" i="5"/>
  <c r="AG100" i="5"/>
  <c r="AF100" i="5"/>
  <c r="AE100" i="5"/>
  <c r="AD100" i="5"/>
  <c r="AC100" i="5"/>
  <c r="AB100" i="5"/>
  <c r="AJ99" i="5"/>
  <c r="AI99" i="5"/>
  <c r="AH99" i="5"/>
  <c r="AG99" i="5"/>
  <c r="AF99" i="5"/>
  <c r="AE99" i="5"/>
  <c r="AD99" i="5"/>
  <c r="AC99" i="5"/>
  <c r="AB99" i="5"/>
  <c r="AJ98" i="5"/>
  <c r="AI98" i="5"/>
  <c r="AH98" i="5"/>
  <c r="AG98" i="5"/>
  <c r="AF98" i="5"/>
  <c r="AE98" i="5"/>
  <c r="AD98" i="5"/>
  <c r="AC98" i="5"/>
  <c r="AB98" i="5"/>
  <c r="AJ97" i="5"/>
  <c r="AI97" i="5"/>
  <c r="AH97" i="5"/>
  <c r="AG97" i="5"/>
  <c r="AF97" i="5"/>
  <c r="AE97" i="5"/>
  <c r="AD97" i="5"/>
  <c r="AC97" i="5"/>
  <c r="AB97" i="5"/>
  <c r="AJ96" i="5"/>
  <c r="AI96" i="5"/>
  <c r="AH96" i="5"/>
  <c r="AG96" i="5"/>
  <c r="AF96" i="5"/>
  <c r="AE96" i="5"/>
  <c r="AD96" i="5"/>
  <c r="AC96" i="5"/>
  <c r="AB96" i="5"/>
  <c r="AJ95" i="5"/>
  <c r="AI95" i="5"/>
  <c r="AH95" i="5"/>
  <c r="AG95" i="5"/>
  <c r="AF95" i="5"/>
  <c r="AE95" i="5"/>
  <c r="AD95" i="5"/>
  <c r="AC95" i="5"/>
  <c r="AB95" i="5"/>
  <c r="AJ94" i="5"/>
  <c r="AI94" i="5"/>
  <c r="AH94" i="5"/>
  <c r="AG94" i="5"/>
  <c r="AF94" i="5"/>
  <c r="AE94" i="5"/>
  <c r="AD94" i="5"/>
  <c r="AC94" i="5"/>
  <c r="AB94" i="5"/>
  <c r="AJ93" i="5"/>
  <c r="AI93" i="5"/>
  <c r="AH93" i="5"/>
  <c r="AG93" i="5"/>
  <c r="AF93" i="5"/>
  <c r="AE93" i="5"/>
  <c r="AD93" i="5"/>
  <c r="AC93" i="5"/>
  <c r="AB93" i="5"/>
  <c r="AJ92" i="5"/>
  <c r="AI92" i="5"/>
  <c r="AH92" i="5"/>
  <c r="AG92" i="5"/>
  <c r="AF92" i="5"/>
  <c r="AE92" i="5"/>
  <c r="AD92" i="5"/>
  <c r="AC92" i="5"/>
  <c r="AB92" i="5"/>
  <c r="AJ91" i="5"/>
  <c r="AI91" i="5"/>
  <c r="AH91" i="5"/>
  <c r="AG91" i="5"/>
  <c r="AF91" i="5"/>
  <c r="AE91" i="5"/>
  <c r="AD91" i="5"/>
  <c r="AC91" i="5"/>
  <c r="AB91" i="5"/>
  <c r="AJ90" i="5"/>
  <c r="AI90" i="5"/>
  <c r="AH90" i="5"/>
  <c r="AG90" i="5"/>
  <c r="AF90" i="5"/>
  <c r="AE90" i="5"/>
  <c r="AD90" i="5"/>
  <c r="AC90" i="5"/>
  <c r="AB90" i="5"/>
  <c r="AJ89" i="5"/>
  <c r="AI89" i="5"/>
  <c r="AH89" i="5"/>
  <c r="AG89" i="5"/>
  <c r="AF89" i="5"/>
  <c r="AE89" i="5"/>
  <c r="AD89" i="5"/>
  <c r="AC89" i="5"/>
  <c r="AB89" i="5"/>
  <c r="AJ88" i="5"/>
  <c r="AI88" i="5"/>
  <c r="AH88" i="5"/>
  <c r="AG88" i="5"/>
  <c r="AF88" i="5"/>
  <c r="AE88" i="5"/>
  <c r="AD88" i="5"/>
  <c r="AC88" i="5"/>
  <c r="AB88" i="5"/>
  <c r="AJ87" i="5"/>
  <c r="AI87" i="5"/>
  <c r="AH87" i="5"/>
  <c r="AG87" i="5"/>
  <c r="AF87" i="5"/>
  <c r="AE87" i="5"/>
  <c r="AD87" i="5"/>
  <c r="AC87" i="5"/>
  <c r="AB87" i="5"/>
  <c r="AJ86" i="5"/>
  <c r="AI86" i="5"/>
  <c r="AH86" i="5"/>
  <c r="AG86" i="5"/>
  <c r="AF86" i="5"/>
  <c r="AE86" i="5"/>
  <c r="AD86" i="5"/>
  <c r="AC86" i="5"/>
  <c r="AB86" i="5"/>
  <c r="AJ85" i="5"/>
  <c r="AI85" i="5"/>
  <c r="AH85" i="5"/>
  <c r="AG85" i="5"/>
  <c r="AF85" i="5"/>
  <c r="AE85" i="5"/>
  <c r="AD85" i="5"/>
  <c r="AC85" i="5"/>
  <c r="AB85" i="5"/>
  <c r="AJ84" i="5"/>
  <c r="AI84" i="5"/>
  <c r="AH84" i="5"/>
  <c r="AG84" i="5"/>
  <c r="AF84" i="5"/>
  <c r="AE84" i="5"/>
  <c r="AD84" i="5"/>
  <c r="AC84" i="5"/>
  <c r="AB84" i="5"/>
  <c r="AJ83" i="5"/>
  <c r="AI83" i="5"/>
  <c r="AH83" i="5"/>
  <c r="AG83" i="5"/>
  <c r="AF83" i="5"/>
  <c r="AE83" i="5"/>
  <c r="AD83" i="5"/>
  <c r="AC83" i="5"/>
  <c r="AB83" i="5"/>
  <c r="AJ82" i="5"/>
  <c r="AI82" i="5"/>
  <c r="AH82" i="5"/>
  <c r="AG82" i="5"/>
  <c r="AF82" i="5"/>
  <c r="AE82" i="5"/>
  <c r="AD82" i="5"/>
  <c r="AC82" i="5"/>
  <c r="AB82" i="5"/>
  <c r="AJ81" i="5"/>
  <c r="AI81" i="5"/>
  <c r="AH81" i="5"/>
  <c r="AG81" i="5"/>
  <c r="AF81" i="5"/>
  <c r="AE81" i="5"/>
  <c r="AD81" i="5"/>
  <c r="AC81" i="5"/>
  <c r="AB81" i="5"/>
  <c r="AJ80" i="5"/>
  <c r="AI80" i="5"/>
  <c r="AH80" i="5"/>
  <c r="AG80" i="5"/>
  <c r="AF80" i="5"/>
  <c r="AE80" i="5"/>
  <c r="AD80" i="5"/>
  <c r="AC80" i="5"/>
  <c r="AB80" i="5"/>
  <c r="AJ79" i="5"/>
  <c r="AI79" i="5"/>
  <c r="AH79" i="5"/>
  <c r="AG79" i="5"/>
  <c r="AF79" i="5"/>
  <c r="AE79" i="5"/>
  <c r="AD79" i="5"/>
  <c r="AC79" i="5"/>
  <c r="AB79" i="5"/>
  <c r="AJ78" i="5"/>
  <c r="AI78" i="5"/>
  <c r="AH78" i="5"/>
  <c r="AG78" i="5"/>
  <c r="AF78" i="5"/>
  <c r="AE78" i="5"/>
  <c r="AD78" i="5"/>
  <c r="AC78" i="5"/>
  <c r="AB78" i="5"/>
  <c r="AJ77" i="5"/>
  <c r="AI77" i="5"/>
  <c r="AH77" i="5"/>
  <c r="AG77" i="5"/>
  <c r="AF77" i="5"/>
  <c r="AE77" i="5"/>
  <c r="AD77" i="5"/>
  <c r="AC77" i="5"/>
  <c r="AB77" i="5"/>
  <c r="AJ76" i="5"/>
  <c r="AI76" i="5"/>
  <c r="AH76" i="5"/>
  <c r="AG76" i="5"/>
  <c r="AF76" i="5"/>
  <c r="AE76" i="5"/>
  <c r="AD76" i="5"/>
  <c r="AC76" i="5"/>
  <c r="AB76" i="5"/>
  <c r="AJ75" i="5"/>
  <c r="AI75" i="5"/>
  <c r="AH75" i="5"/>
  <c r="AG75" i="5"/>
  <c r="AF75" i="5"/>
  <c r="AE75" i="5"/>
  <c r="AD75" i="5"/>
  <c r="AC75" i="5"/>
  <c r="AB75" i="5"/>
  <c r="AJ74" i="5"/>
  <c r="AI74" i="5"/>
  <c r="AH74" i="5"/>
  <c r="AG74" i="5"/>
  <c r="AF74" i="5"/>
  <c r="AE74" i="5"/>
  <c r="AD74" i="5"/>
  <c r="AC74" i="5"/>
  <c r="AB74" i="5"/>
  <c r="AJ73" i="5"/>
  <c r="AI73" i="5"/>
  <c r="AH73" i="5"/>
  <c r="AG73" i="5"/>
  <c r="AF73" i="5"/>
  <c r="AE73" i="5"/>
  <c r="AD73" i="5"/>
  <c r="AC73" i="5"/>
  <c r="AB73" i="5"/>
  <c r="AJ72" i="5"/>
  <c r="AI72" i="5"/>
  <c r="AH72" i="5"/>
  <c r="AG72" i="5"/>
  <c r="AF72" i="5"/>
  <c r="AE72" i="5"/>
  <c r="AD72" i="5"/>
  <c r="AC72" i="5"/>
  <c r="AB72" i="5"/>
  <c r="AJ71" i="5"/>
  <c r="AI71" i="5"/>
  <c r="AH71" i="5"/>
  <c r="AG71" i="5"/>
  <c r="AF71" i="5"/>
  <c r="AE71" i="5"/>
  <c r="AD71" i="5"/>
  <c r="AC71" i="5"/>
  <c r="AB71" i="5"/>
  <c r="AJ70" i="5"/>
  <c r="AI70" i="5"/>
  <c r="AH70" i="5"/>
  <c r="AG70" i="5"/>
  <c r="AF70" i="5"/>
  <c r="AE70" i="5"/>
  <c r="AD70" i="5"/>
  <c r="AC70" i="5"/>
  <c r="AB70" i="5"/>
  <c r="AJ69" i="5"/>
  <c r="AI69" i="5"/>
  <c r="AH69" i="5"/>
  <c r="AG69" i="5"/>
  <c r="AF69" i="5"/>
  <c r="AE69" i="5"/>
  <c r="AD69" i="5"/>
  <c r="AC69" i="5"/>
  <c r="AB69" i="5"/>
  <c r="AJ68" i="5"/>
  <c r="AI68" i="5"/>
  <c r="AH68" i="5"/>
  <c r="AG68" i="5"/>
  <c r="AF68" i="5"/>
  <c r="AE68" i="5"/>
  <c r="AD68" i="5"/>
  <c r="AC68" i="5"/>
  <c r="AB68" i="5"/>
  <c r="AJ67" i="5"/>
  <c r="AI67" i="5"/>
  <c r="AH67" i="5"/>
  <c r="AG67" i="5"/>
  <c r="AF67" i="5"/>
  <c r="AE67" i="5"/>
  <c r="AD67" i="5"/>
  <c r="AC67" i="5"/>
  <c r="AB67" i="5"/>
  <c r="AJ66" i="5"/>
  <c r="AI66" i="5"/>
  <c r="AH66" i="5"/>
  <c r="AG66" i="5"/>
  <c r="AF66" i="5"/>
  <c r="AE66" i="5"/>
  <c r="AD66" i="5"/>
  <c r="AC66" i="5"/>
  <c r="AB66" i="5"/>
  <c r="AJ65" i="5"/>
  <c r="AI65" i="5"/>
  <c r="AH65" i="5"/>
  <c r="AG65" i="5"/>
  <c r="AF65" i="5"/>
  <c r="AE65" i="5"/>
  <c r="AD65" i="5"/>
  <c r="AC65" i="5"/>
  <c r="AB65" i="5"/>
  <c r="AJ64" i="5"/>
  <c r="AI64" i="5"/>
  <c r="AH64" i="5"/>
  <c r="AG64" i="5"/>
  <c r="AF64" i="5"/>
  <c r="AE64" i="5"/>
  <c r="AD64" i="5"/>
  <c r="AC64" i="5"/>
  <c r="AB64" i="5"/>
  <c r="AJ63" i="5"/>
  <c r="AI63" i="5"/>
  <c r="AH63" i="5"/>
  <c r="AG63" i="5"/>
  <c r="AF63" i="5"/>
  <c r="AE63" i="5"/>
  <c r="AD63" i="5"/>
  <c r="AC63" i="5"/>
  <c r="AB63" i="5"/>
  <c r="AJ62" i="5"/>
  <c r="AI62" i="5"/>
  <c r="AH62" i="5"/>
  <c r="AG62" i="5"/>
  <c r="AF62" i="5"/>
  <c r="AE62" i="5"/>
  <c r="AD62" i="5"/>
  <c r="AC62" i="5"/>
  <c r="AB62" i="5"/>
  <c r="AJ61" i="5"/>
  <c r="AI61" i="5"/>
  <c r="AH61" i="5"/>
  <c r="AG61" i="5"/>
  <c r="AF61" i="5"/>
  <c r="AE61" i="5"/>
  <c r="AD61" i="5"/>
  <c r="AC61" i="5"/>
  <c r="AB61" i="5"/>
  <c r="AJ60" i="5"/>
  <c r="AI60" i="5"/>
  <c r="AH60" i="5"/>
  <c r="AG60" i="5"/>
  <c r="AF60" i="5"/>
  <c r="AE60" i="5"/>
  <c r="AD60" i="5"/>
  <c r="AC60" i="5"/>
  <c r="AB60" i="5"/>
  <c r="AJ59" i="5"/>
  <c r="AI59" i="5"/>
  <c r="AH59" i="5"/>
  <c r="AG59" i="5"/>
  <c r="AF59" i="5"/>
  <c r="AE59" i="5"/>
  <c r="AD59" i="5"/>
  <c r="AC59" i="5"/>
  <c r="AB59" i="5"/>
  <c r="AJ58" i="5"/>
  <c r="AI58" i="5"/>
  <c r="AH58" i="5"/>
  <c r="AG58" i="5"/>
  <c r="AF58" i="5"/>
  <c r="AE58" i="5"/>
  <c r="AD58" i="5"/>
  <c r="AC58" i="5"/>
  <c r="AB58" i="5"/>
  <c r="AJ57" i="5"/>
  <c r="AI57" i="5"/>
  <c r="AH57" i="5"/>
  <c r="AG57" i="5"/>
  <c r="AF57" i="5"/>
  <c r="AE57" i="5"/>
  <c r="AD57" i="5"/>
  <c r="AC57" i="5"/>
  <c r="AB57" i="5"/>
  <c r="AJ56" i="5"/>
  <c r="AI56" i="5"/>
  <c r="AH56" i="5"/>
  <c r="AG56" i="5"/>
  <c r="AF56" i="5"/>
  <c r="AE56" i="5"/>
  <c r="AD56" i="5"/>
  <c r="AC56" i="5"/>
  <c r="AB56" i="5"/>
  <c r="AJ55" i="5"/>
  <c r="AI55" i="5"/>
  <c r="AH55" i="5"/>
  <c r="AG55" i="5"/>
  <c r="AF55" i="5"/>
  <c r="AE55" i="5"/>
  <c r="AD55" i="5"/>
  <c r="AC55" i="5"/>
  <c r="AB55" i="5"/>
  <c r="AJ54" i="5"/>
  <c r="AI54" i="5"/>
  <c r="AH54" i="5"/>
  <c r="AG54" i="5"/>
  <c r="AF54" i="5"/>
  <c r="AE54" i="5"/>
  <c r="AD54" i="5"/>
  <c r="AC54" i="5"/>
  <c r="AB54" i="5"/>
  <c r="AJ53" i="5"/>
  <c r="AI53" i="5"/>
  <c r="AH53" i="5"/>
  <c r="AG53" i="5"/>
  <c r="AF53" i="5"/>
  <c r="AE53" i="5"/>
  <c r="AD53" i="5"/>
  <c r="AC53" i="5"/>
  <c r="AB53" i="5"/>
  <c r="AJ52" i="5"/>
  <c r="AI52" i="5"/>
  <c r="AH52" i="5"/>
  <c r="AG52" i="5"/>
  <c r="AF52" i="5"/>
  <c r="AE52" i="5"/>
  <c r="AD52" i="5"/>
  <c r="AC52" i="5"/>
  <c r="AB52" i="5"/>
  <c r="AJ51" i="5"/>
  <c r="AI51" i="5"/>
  <c r="AH51" i="5"/>
  <c r="AG51" i="5"/>
  <c r="AF51" i="5"/>
  <c r="AE51" i="5"/>
  <c r="AD51" i="5"/>
  <c r="AC51" i="5"/>
  <c r="AB51" i="5"/>
  <c r="AJ50" i="5"/>
  <c r="AI50" i="5"/>
  <c r="AH50" i="5"/>
  <c r="AG50" i="5"/>
  <c r="AF50" i="5"/>
  <c r="AE50" i="5"/>
  <c r="AD50" i="5"/>
  <c r="AC50" i="5"/>
  <c r="AB50" i="5"/>
  <c r="AJ49" i="5"/>
  <c r="AI49" i="5"/>
  <c r="AH49" i="5"/>
  <c r="AG49" i="5"/>
  <c r="AF49" i="5"/>
  <c r="AE49" i="5"/>
  <c r="AD49" i="5"/>
  <c r="AC49" i="5"/>
  <c r="AB49" i="5"/>
  <c r="AJ48" i="5"/>
  <c r="AI48" i="5"/>
  <c r="AH48" i="5"/>
  <c r="AG48" i="5"/>
  <c r="AF48" i="5"/>
  <c r="AE48" i="5"/>
  <c r="AD48" i="5"/>
  <c r="AC48" i="5"/>
  <c r="AB48" i="5"/>
  <c r="AJ47" i="5"/>
  <c r="AI47" i="5"/>
  <c r="AH47" i="5"/>
  <c r="AG47" i="5"/>
  <c r="AF47" i="5"/>
  <c r="AE47" i="5"/>
  <c r="AD47" i="5"/>
  <c r="AC47" i="5"/>
  <c r="AB47" i="5"/>
  <c r="AJ46" i="5"/>
  <c r="AI46" i="5"/>
  <c r="AH46" i="5"/>
  <c r="AG46" i="5"/>
  <c r="AF46" i="5"/>
  <c r="AE46" i="5"/>
  <c r="AD46" i="5"/>
  <c r="AC46" i="5"/>
  <c r="AB46" i="5"/>
  <c r="AJ45" i="5"/>
  <c r="AI45" i="5"/>
  <c r="AH45" i="5"/>
  <c r="AG45" i="5"/>
  <c r="AF45" i="5"/>
  <c r="AE45" i="5"/>
  <c r="AD45" i="5"/>
  <c r="AC45" i="5"/>
  <c r="AB45" i="5"/>
  <c r="AJ44" i="5"/>
  <c r="AI44" i="5"/>
  <c r="AH44" i="5"/>
  <c r="AG44" i="5"/>
  <c r="AF44" i="5"/>
  <c r="AE44" i="5"/>
  <c r="AD44" i="5"/>
  <c r="AC44" i="5"/>
  <c r="AB44" i="5"/>
  <c r="AJ43" i="5"/>
  <c r="AI43" i="5"/>
  <c r="AH43" i="5"/>
  <c r="AG43" i="5"/>
  <c r="AF43" i="5"/>
  <c r="AE43" i="5"/>
  <c r="AD43" i="5"/>
  <c r="AC43" i="5"/>
  <c r="AB43" i="5"/>
  <c r="AJ42" i="5"/>
  <c r="AI42" i="5"/>
  <c r="AH42" i="5"/>
  <c r="AG42" i="5"/>
  <c r="AF42" i="5"/>
  <c r="AE42" i="5"/>
  <c r="AD42" i="5"/>
  <c r="AC42" i="5"/>
  <c r="AB42" i="5"/>
  <c r="AJ41" i="5"/>
  <c r="AI41" i="5"/>
  <c r="AH41" i="5"/>
  <c r="AG41" i="5"/>
  <c r="AF41" i="5"/>
  <c r="AE41" i="5"/>
  <c r="AD41" i="5"/>
  <c r="AC41" i="5"/>
  <c r="AB41" i="5"/>
  <c r="AJ40" i="5"/>
  <c r="AI40" i="5"/>
  <c r="AH40" i="5"/>
  <c r="AG40" i="5"/>
  <c r="AF40" i="5"/>
  <c r="AE40" i="5"/>
  <c r="AD40" i="5"/>
  <c r="AC40" i="5"/>
  <c r="AB40" i="5"/>
  <c r="AJ39" i="5"/>
  <c r="AI39" i="5"/>
  <c r="AH39" i="5"/>
  <c r="AG39" i="5"/>
  <c r="AF39" i="5"/>
  <c r="AE39" i="5"/>
  <c r="AD39" i="5"/>
  <c r="AC39" i="5"/>
  <c r="AB39" i="5"/>
  <c r="AJ38" i="5"/>
  <c r="AI38" i="5"/>
  <c r="AH38" i="5"/>
  <c r="AG38" i="5"/>
  <c r="AF38" i="5"/>
  <c r="AE38" i="5"/>
  <c r="AD38" i="5"/>
  <c r="AC38" i="5"/>
  <c r="AB38" i="5"/>
  <c r="AJ37" i="5"/>
  <c r="AI37" i="5"/>
  <c r="AH37" i="5"/>
  <c r="AG37" i="5"/>
  <c r="AF37" i="5"/>
  <c r="AE37" i="5"/>
  <c r="AD37" i="5"/>
  <c r="AC37" i="5"/>
  <c r="AB37" i="5"/>
  <c r="AJ36" i="5"/>
  <c r="AI36" i="5"/>
  <c r="AH36" i="5"/>
  <c r="AG36" i="5"/>
  <c r="AF36" i="5"/>
  <c r="AE36" i="5"/>
  <c r="AD36" i="5"/>
  <c r="AC36" i="5"/>
  <c r="AB36" i="5"/>
  <c r="AJ35" i="5"/>
  <c r="AI35" i="5"/>
  <c r="AH35" i="5"/>
  <c r="AG35" i="5"/>
  <c r="AF35" i="5"/>
  <c r="AE35" i="5"/>
  <c r="AD35" i="5"/>
  <c r="AC35" i="5"/>
  <c r="AB35" i="5"/>
  <c r="AJ34" i="5"/>
  <c r="AI34" i="5"/>
  <c r="AH34" i="5"/>
  <c r="AG34" i="5"/>
  <c r="AF34" i="5"/>
  <c r="AE34" i="5"/>
  <c r="AD34" i="5"/>
  <c r="AC34" i="5"/>
  <c r="AB34" i="5"/>
  <c r="AJ33" i="5"/>
  <c r="AI33" i="5"/>
  <c r="AH33" i="5"/>
  <c r="AG33" i="5"/>
  <c r="AF33" i="5"/>
  <c r="AE33" i="5"/>
  <c r="AD33" i="5"/>
  <c r="AC33" i="5"/>
  <c r="AB33" i="5"/>
  <c r="AJ32" i="5"/>
  <c r="AI32" i="5"/>
  <c r="AH32" i="5"/>
  <c r="AG32" i="5"/>
  <c r="AF32" i="5"/>
  <c r="AE32" i="5"/>
  <c r="AD32" i="5"/>
  <c r="AC32" i="5"/>
  <c r="AB32" i="5"/>
  <c r="AJ31" i="5"/>
  <c r="AI31" i="5"/>
  <c r="AH31" i="5"/>
  <c r="AG31" i="5"/>
  <c r="AF31" i="5"/>
  <c r="AE31" i="5"/>
  <c r="AD31" i="5"/>
  <c r="AC31" i="5"/>
  <c r="AB31" i="5"/>
  <c r="AJ30" i="5"/>
  <c r="AI30" i="5"/>
  <c r="AH30" i="5"/>
  <c r="AG30" i="5"/>
  <c r="AF30" i="5"/>
  <c r="AE30" i="5"/>
  <c r="AD30" i="5"/>
  <c r="AC30" i="5"/>
  <c r="AB30" i="5"/>
  <c r="AJ29" i="5"/>
  <c r="AI29" i="5"/>
  <c r="AH29" i="5"/>
  <c r="AG29" i="5"/>
  <c r="AF29" i="5"/>
  <c r="AE29" i="5"/>
  <c r="AD29" i="5"/>
  <c r="AC29" i="5"/>
  <c r="AB29" i="5"/>
  <c r="AJ28" i="5"/>
  <c r="AI28" i="5"/>
  <c r="AH28" i="5"/>
  <c r="AG28" i="5"/>
  <c r="AF28" i="5"/>
  <c r="AE28" i="5"/>
  <c r="AD28" i="5"/>
  <c r="AC28" i="5"/>
  <c r="AB28" i="5"/>
  <c r="AJ27" i="5"/>
  <c r="AI27" i="5"/>
  <c r="AH27" i="5"/>
  <c r="AG27" i="5"/>
  <c r="AF27" i="5"/>
  <c r="AE27" i="5"/>
  <c r="AD27" i="5"/>
  <c r="AC27" i="5"/>
  <c r="AB27" i="5"/>
  <c r="AJ26" i="5"/>
  <c r="AI26" i="5"/>
  <c r="AH26" i="5"/>
  <c r="AG26" i="5"/>
  <c r="AF26" i="5"/>
  <c r="AE26" i="5"/>
  <c r="AD26" i="5"/>
  <c r="AC26" i="5"/>
  <c r="AB26" i="5"/>
  <c r="AJ25" i="5"/>
  <c r="AI25" i="5"/>
  <c r="AH25" i="5"/>
  <c r="AG25" i="5"/>
  <c r="AF25" i="5"/>
  <c r="AE25" i="5"/>
  <c r="AD25" i="5"/>
  <c r="AC25" i="5"/>
  <c r="AB25" i="5"/>
  <c r="AJ24" i="5"/>
  <c r="AI24" i="5"/>
  <c r="AH24" i="5"/>
  <c r="AG24" i="5"/>
  <c r="AF24" i="5"/>
  <c r="AE24" i="5"/>
  <c r="AD24" i="5"/>
  <c r="AC24" i="5"/>
  <c r="AB24" i="5"/>
  <c r="AJ23" i="5"/>
  <c r="AI23" i="5"/>
  <c r="AH23" i="5"/>
  <c r="AG23" i="5"/>
  <c r="AF23" i="5"/>
  <c r="AE23" i="5"/>
  <c r="AD23" i="5"/>
  <c r="AC23" i="5"/>
  <c r="AB23" i="5"/>
  <c r="AJ22" i="5"/>
  <c r="AI22" i="5"/>
  <c r="AH22" i="5"/>
  <c r="AG22" i="5"/>
  <c r="AF22" i="5"/>
  <c r="AE22" i="5"/>
  <c r="AD22" i="5"/>
  <c r="AC22" i="5"/>
  <c r="AB22" i="5"/>
  <c r="AJ21" i="5"/>
  <c r="AI21" i="5"/>
  <c r="AH21" i="5"/>
  <c r="AG21" i="5"/>
  <c r="AF21" i="5"/>
  <c r="AE21" i="5"/>
  <c r="AD21" i="5"/>
  <c r="AC21" i="5"/>
  <c r="AB21" i="5"/>
  <c r="AJ20" i="5"/>
  <c r="AI20" i="5"/>
  <c r="AH20" i="5"/>
  <c r="AG20" i="5"/>
  <c r="AF20" i="5"/>
  <c r="AE20" i="5"/>
  <c r="AD20" i="5"/>
  <c r="AC20" i="5"/>
  <c r="AB20" i="5"/>
  <c r="AJ19" i="5"/>
  <c r="AI19" i="5"/>
  <c r="AH19" i="5"/>
  <c r="AG19" i="5"/>
  <c r="AF19" i="5"/>
  <c r="AE19" i="5"/>
  <c r="AD19" i="5"/>
  <c r="AC19" i="5"/>
  <c r="AB19" i="5"/>
  <c r="AJ18" i="5"/>
  <c r="AI18" i="5"/>
  <c r="AH18" i="5"/>
  <c r="AG18" i="5"/>
  <c r="AF18" i="5"/>
  <c r="AE18" i="5"/>
  <c r="AD18" i="5"/>
  <c r="AC18" i="5"/>
  <c r="AB18" i="5"/>
  <c r="AJ17" i="5"/>
  <c r="AI17" i="5"/>
  <c r="AH17" i="5"/>
  <c r="AG17" i="5"/>
  <c r="AF17" i="5"/>
  <c r="AE17" i="5"/>
  <c r="AD17" i="5"/>
  <c r="AC17" i="5"/>
  <c r="AB17" i="5"/>
  <c r="AJ16" i="5"/>
  <c r="AI16" i="5"/>
  <c r="AH16" i="5"/>
  <c r="AG16" i="5"/>
  <c r="AF16" i="5"/>
  <c r="AE16" i="5"/>
  <c r="AD16" i="5"/>
  <c r="AC16" i="5"/>
  <c r="AB16" i="5"/>
  <c r="AJ15" i="5"/>
  <c r="AI15" i="5"/>
  <c r="AH15" i="5"/>
  <c r="AG15" i="5"/>
  <c r="AF15" i="5"/>
  <c r="AE15" i="5"/>
  <c r="AD15" i="5"/>
  <c r="AC15" i="5"/>
  <c r="AB15" i="5"/>
  <c r="AJ14" i="5"/>
  <c r="AI14" i="5"/>
  <c r="AH14" i="5"/>
  <c r="AG14" i="5"/>
  <c r="AF14" i="5"/>
  <c r="AE14" i="5"/>
  <c r="AD14" i="5"/>
  <c r="AC14" i="5"/>
  <c r="AB14" i="5"/>
  <c r="AJ13" i="5"/>
  <c r="AI13" i="5"/>
  <c r="AH13" i="5"/>
  <c r="AG13" i="5"/>
  <c r="AF13" i="5"/>
  <c r="AE13" i="5"/>
  <c r="AD13" i="5"/>
  <c r="AC13" i="5"/>
  <c r="AB13" i="5"/>
  <c r="AJ12" i="5"/>
  <c r="AI12" i="5"/>
  <c r="AH12" i="5"/>
  <c r="AG12" i="5"/>
  <c r="AF12" i="5"/>
  <c r="AE12" i="5"/>
  <c r="AD12" i="5"/>
  <c r="AC12" i="5"/>
  <c r="AB12" i="5"/>
  <c r="AJ11" i="5"/>
  <c r="AI11" i="5"/>
  <c r="AH11" i="5"/>
  <c r="AG11" i="5"/>
  <c r="AF11" i="5"/>
  <c r="AE11" i="5"/>
  <c r="AD11" i="5"/>
  <c r="AC11" i="5"/>
  <c r="AB11" i="5"/>
  <c r="AJ10" i="5"/>
  <c r="AI10" i="5"/>
  <c r="AH10" i="5"/>
  <c r="AG10" i="5"/>
  <c r="AF10" i="5"/>
  <c r="AE10" i="5"/>
  <c r="AD10" i="5"/>
  <c r="AC10" i="5"/>
  <c r="AB10" i="5"/>
  <c r="AJ9" i="5"/>
  <c r="AI9" i="5"/>
  <c r="AH9" i="5"/>
  <c r="AG9" i="5"/>
  <c r="AF9" i="5"/>
  <c r="AE9" i="5"/>
  <c r="AD9" i="5"/>
  <c r="AC9" i="5"/>
  <c r="AB9" i="5"/>
  <c r="AJ8" i="5"/>
  <c r="AI8" i="5"/>
  <c r="AH8" i="5"/>
  <c r="AG8" i="5"/>
  <c r="AF8" i="5"/>
  <c r="AE8" i="5"/>
  <c r="AD8" i="5"/>
  <c r="AC8" i="5"/>
  <c r="AB8" i="5"/>
  <c r="AJ7" i="5"/>
  <c r="AI7" i="5"/>
  <c r="AH7" i="5"/>
  <c r="AG7" i="5"/>
  <c r="AF7" i="5"/>
  <c r="AE7" i="5"/>
  <c r="AD7" i="5"/>
  <c r="AC7" i="5"/>
  <c r="AB7" i="5"/>
  <c r="AJ6" i="5"/>
  <c r="AI6" i="5"/>
  <c r="AH6" i="5"/>
  <c r="AG6" i="5"/>
  <c r="AF6" i="5"/>
  <c r="AE6" i="5"/>
  <c r="AD6" i="5"/>
  <c r="AC6" i="5"/>
  <c r="AB6" i="5"/>
  <c r="AJ5" i="5"/>
  <c r="AI5" i="5"/>
  <c r="AH5" i="5"/>
  <c r="AG5" i="5"/>
  <c r="AF5" i="5"/>
  <c r="AE5" i="5"/>
  <c r="AD5" i="5"/>
  <c r="AC5" i="5"/>
  <c r="AB5" i="5"/>
  <c r="AJ4" i="5"/>
  <c r="AI4" i="5"/>
  <c r="AH4" i="5"/>
  <c r="AG4" i="5"/>
  <c r="AF4" i="5"/>
  <c r="AE4" i="5"/>
  <c r="AD4" i="5"/>
  <c r="AC4" i="5"/>
  <c r="AB4" i="5"/>
  <c r="AA252" i="5"/>
  <c r="AA251" i="5"/>
  <c r="AA250" i="5"/>
  <c r="AA249" i="5"/>
  <c r="AA248" i="5"/>
  <c r="AA247" i="5"/>
  <c r="AA246" i="5"/>
  <c r="AA245" i="5"/>
  <c r="AA244" i="5"/>
  <c r="AA243" i="5"/>
  <c r="AA242" i="5"/>
  <c r="AA241" i="5"/>
  <c r="AA240" i="5"/>
  <c r="AA239" i="5"/>
  <c r="AA238" i="5"/>
  <c r="AA237" i="5"/>
  <c r="AA236" i="5"/>
  <c r="AA235" i="5"/>
  <c r="AA234" i="5"/>
  <c r="AA233" i="5"/>
  <c r="AA232" i="5"/>
  <c r="AA231" i="5"/>
  <c r="AA230" i="5"/>
  <c r="AA229" i="5"/>
  <c r="AA228" i="5"/>
  <c r="AA227" i="5"/>
  <c r="AA226" i="5"/>
  <c r="AA225" i="5"/>
  <c r="AA224" i="5"/>
  <c r="AA223" i="5"/>
  <c r="AA222" i="5"/>
  <c r="AA221" i="5"/>
  <c r="AA220" i="5"/>
  <c r="AA219" i="5"/>
  <c r="AA218" i="5"/>
  <c r="AA217" i="5"/>
  <c r="AA216" i="5"/>
  <c r="AA215" i="5"/>
  <c r="AA214" i="5"/>
  <c r="AA213" i="5"/>
  <c r="AA212" i="5"/>
  <c r="AA211" i="5"/>
  <c r="AA210" i="5"/>
  <c r="AA209" i="5"/>
  <c r="AA208" i="5"/>
  <c r="AA207" i="5"/>
  <c r="AA206" i="5"/>
  <c r="AA205" i="5"/>
  <c r="AA204" i="5"/>
  <c r="AA203" i="5"/>
  <c r="AA202" i="5"/>
  <c r="AA201" i="5"/>
  <c r="AA200" i="5"/>
  <c r="AA199" i="5"/>
  <c r="AA198" i="5"/>
  <c r="AA197" i="5"/>
  <c r="AA196" i="5"/>
  <c r="AA195" i="5"/>
  <c r="AA194" i="5"/>
  <c r="AA193" i="5"/>
  <c r="AA192" i="5"/>
  <c r="AA191" i="5"/>
  <c r="AA190" i="5"/>
  <c r="AA189" i="5"/>
  <c r="AA188" i="5"/>
  <c r="AA187" i="5"/>
  <c r="AA186" i="5"/>
  <c r="AA185" i="5"/>
  <c r="AA184" i="5"/>
  <c r="AA183" i="5"/>
  <c r="AA182" i="5"/>
  <c r="AA181" i="5"/>
  <c r="AA180" i="5"/>
  <c r="AA179" i="5"/>
  <c r="AA178" i="5"/>
  <c r="AA177" i="5"/>
  <c r="AA176" i="5"/>
  <c r="AA175" i="5"/>
  <c r="AA174" i="5"/>
  <c r="AA173" i="5"/>
  <c r="AA172" i="5"/>
  <c r="AA171" i="5"/>
  <c r="AA170" i="5"/>
  <c r="AA169" i="5"/>
  <c r="AA168" i="5"/>
  <c r="AA167" i="5"/>
  <c r="AA166" i="5"/>
  <c r="AA165" i="5"/>
  <c r="AA164" i="5"/>
  <c r="AA163" i="5"/>
  <c r="AA162" i="5"/>
  <c r="AA161" i="5"/>
  <c r="AA160" i="5"/>
  <c r="AA159" i="5"/>
  <c r="AA158" i="5"/>
  <c r="AA157" i="5"/>
  <c r="AA156" i="5"/>
  <c r="AA155" i="5"/>
  <c r="AA154" i="5"/>
  <c r="AA153" i="5"/>
  <c r="AA152" i="5"/>
  <c r="AA151" i="5"/>
  <c r="AA150" i="5"/>
  <c r="AA149" i="5"/>
  <c r="AA148" i="5"/>
  <c r="AA147" i="5"/>
  <c r="AA146" i="5"/>
  <c r="AA145" i="5"/>
  <c r="AA144" i="5"/>
  <c r="AA143" i="5"/>
  <c r="AA142" i="5"/>
  <c r="AA141" i="5"/>
  <c r="AA140" i="5"/>
  <c r="AA139" i="5"/>
  <c r="AA138" i="5"/>
  <c r="AA137" i="5"/>
  <c r="AA136" i="5"/>
  <c r="AA135" i="5"/>
  <c r="AA134" i="5"/>
  <c r="AA133" i="5"/>
  <c r="AA132" i="5"/>
  <c r="AA131"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AA6" i="5"/>
  <c r="AA5" i="5"/>
  <c r="AA4" i="5"/>
  <c r="Y250" i="5"/>
  <c r="Y218" i="5"/>
  <c r="Y186" i="5"/>
  <c r="Y159" i="5"/>
  <c r="Y151" i="5"/>
  <c r="Y143" i="5"/>
  <c r="Y135" i="5"/>
  <c r="Y127" i="5"/>
  <c r="Y119" i="5"/>
  <c r="Y111" i="5"/>
  <c r="Y103" i="5"/>
  <c r="Y95" i="5"/>
  <c r="Y87" i="5"/>
  <c r="Y79" i="5"/>
  <c r="Y71" i="5"/>
  <c r="Y63" i="5"/>
  <c r="Y55" i="5"/>
  <c r="Y47" i="5"/>
  <c r="Y39" i="5"/>
  <c r="Y31" i="5"/>
  <c r="Y23" i="5"/>
  <c r="Y15" i="5"/>
  <c r="Y7" i="5"/>
  <c r="X252" i="5"/>
  <c r="X251" i="5"/>
  <c r="X250" i="5"/>
  <c r="X249" i="5"/>
  <c r="X248" i="5"/>
  <c r="X247" i="5"/>
  <c r="X246" i="5"/>
  <c r="X245" i="5"/>
  <c r="X244" i="5"/>
  <c r="X243" i="5"/>
  <c r="X242" i="5"/>
  <c r="X241" i="5"/>
  <c r="X240" i="5"/>
  <c r="X239" i="5"/>
  <c r="X238" i="5"/>
  <c r="X237" i="5"/>
  <c r="X236" i="5"/>
  <c r="X235" i="5"/>
  <c r="X234" i="5"/>
  <c r="X233" i="5"/>
  <c r="X232" i="5"/>
  <c r="X231" i="5"/>
  <c r="X230" i="5"/>
  <c r="X229" i="5"/>
  <c r="X228" i="5"/>
  <c r="X227" i="5"/>
  <c r="X226" i="5"/>
  <c r="X225" i="5"/>
  <c r="X224" i="5"/>
  <c r="X223" i="5"/>
  <c r="X222" i="5"/>
  <c r="X221" i="5"/>
  <c r="X220" i="5"/>
  <c r="X219" i="5"/>
  <c r="X218" i="5"/>
  <c r="X217" i="5"/>
  <c r="X216" i="5"/>
  <c r="X215" i="5"/>
  <c r="X214" i="5"/>
  <c r="X213" i="5"/>
  <c r="X212" i="5"/>
  <c r="X211" i="5"/>
  <c r="X210" i="5"/>
  <c r="X209" i="5"/>
  <c r="X208" i="5"/>
  <c r="X207" i="5"/>
  <c r="X206" i="5"/>
  <c r="X205" i="5"/>
  <c r="X204" i="5"/>
  <c r="X203" i="5"/>
  <c r="X202" i="5"/>
  <c r="X201" i="5"/>
  <c r="X200" i="5"/>
  <c r="X199" i="5"/>
  <c r="X198" i="5"/>
  <c r="X197" i="5"/>
  <c r="X196" i="5"/>
  <c r="X195" i="5"/>
  <c r="X194" i="5"/>
  <c r="X193" i="5"/>
  <c r="X192" i="5"/>
  <c r="X191" i="5"/>
  <c r="X190" i="5"/>
  <c r="X189" i="5"/>
  <c r="X188" i="5"/>
  <c r="X187" i="5"/>
  <c r="X186" i="5"/>
  <c r="X185" i="5"/>
  <c r="X184" i="5"/>
  <c r="X183" i="5"/>
  <c r="X182" i="5"/>
  <c r="X181" i="5"/>
  <c r="X180" i="5"/>
  <c r="X179" i="5"/>
  <c r="X178" i="5"/>
  <c r="X177" i="5"/>
  <c r="X176" i="5"/>
  <c r="X175" i="5"/>
  <c r="X174" i="5"/>
  <c r="X173" i="5"/>
  <c r="X172" i="5"/>
  <c r="X171" i="5"/>
  <c r="X170" i="5"/>
  <c r="X169" i="5"/>
  <c r="X168" i="5"/>
  <c r="X167" i="5"/>
  <c r="X166" i="5"/>
  <c r="X165" i="5"/>
  <c r="X164" i="5"/>
  <c r="X163" i="5"/>
  <c r="X162" i="5"/>
  <c r="X161" i="5"/>
  <c r="X160" i="5"/>
  <c r="X159" i="5"/>
  <c r="X158" i="5"/>
  <c r="X157" i="5"/>
  <c r="X156" i="5"/>
  <c r="X155" i="5"/>
  <c r="X154" i="5"/>
  <c r="X153" i="5"/>
  <c r="X152" i="5"/>
  <c r="X151" i="5"/>
  <c r="X150" i="5"/>
  <c r="X149" i="5"/>
  <c r="X148" i="5"/>
  <c r="X147" i="5"/>
  <c r="X146" i="5"/>
  <c r="X145" i="5"/>
  <c r="X144" i="5"/>
  <c r="X143" i="5"/>
  <c r="X142" i="5"/>
  <c r="X141" i="5"/>
  <c r="X140" i="5"/>
  <c r="X139" i="5"/>
  <c r="X138" i="5"/>
  <c r="X137" i="5"/>
  <c r="X136" i="5"/>
  <c r="X135" i="5"/>
  <c r="X134" i="5"/>
  <c r="X133" i="5"/>
  <c r="X132" i="5"/>
  <c r="X131" i="5"/>
  <c r="X130" i="5"/>
  <c r="X129" i="5"/>
  <c r="X128" i="5"/>
  <c r="X127" i="5"/>
  <c r="X126" i="5"/>
  <c r="X125" i="5"/>
  <c r="X124" i="5"/>
  <c r="X123" i="5"/>
  <c r="X122" i="5"/>
  <c r="X121" i="5"/>
  <c r="X120" i="5"/>
  <c r="X119" i="5"/>
  <c r="X118" i="5"/>
  <c r="X117" i="5"/>
  <c r="X116" i="5"/>
  <c r="X115" i="5"/>
  <c r="X114" i="5"/>
  <c r="X113" i="5"/>
  <c r="X112" i="5"/>
  <c r="X111" i="5"/>
  <c r="X110" i="5"/>
  <c r="X109" i="5"/>
  <c r="X108" i="5"/>
  <c r="X107" i="5"/>
  <c r="X106" i="5"/>
  <c r="X105" i="5"/>
  <c r="X104" i="5"/>
  <c r="X103" i="5"/>
  <c r="X102" i="5"/>
  <c r="X101" i="5"/>
  <c r="X100" i="5"/>
  <c r="X99" i="5"/>
  <c r="X98" i="5"/>
  <c r="X97" i="5"/>
  <c r="X96" i="5"/>
  <c r="X95" i="5"/>
  <c r="X94" i="5"/>
  <c r="X93" i="5"/>
  <c r="X92" i="5"/>
  <c r="X91" i="5"/>
  <c r="X90" i="5"/>
  <c r="X89" i="5"/>
  <c r="X88" i="5"/>
  <c r="X87" i="5"/>
  <c r="X86" i="5"/>
  <c r="X85" i="5"/>
  <c r="X84" i="5"/>
  <c r="X83" i="5"/>
  <c r="X82" i="5"/>
  <c r="X81" i="5"/>
  <c r="X80" i="5"/>
  <c r="X79" i="5"/>
  <c r="X78" i="5"/>
  <c r="X77" i="5"/>
  <c r="X76" i="5"/>
  <c r="X75" i="5"/>
  <c r="X74" i="5"/>
  <c r="X73" i="5"/>
  <c r="X72" i="5"/>
  <c r="X71" i="5"/>
  <c r="X70" i="5"/>
  <c r="X69" i="5"/>
  <c r="X68" i="5"/>
  <c r="X67" i="5"/>
  <c r="X66" i="5"/>
  <c r="X65" i="5"/>
  <c r="X64" i="5"/>
  <c r="X63" i="5"/>
  <c r="X62" i="5"/>
  <c r="X61" i="5"/>
  <c r="X60" i="5"/>
  <c r="X59" i="5"/>
  <c r="X58" i="5"/>
  <c r="X57" i="5"/>
  <c r="X56"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X11" i="5"/>
  <c r="X10" i="5"/>
  <c r="X9" i="5"/>
  <c r="X8" i="5"/>
  <c r="X7" i="5"/>
  <c r="X6" i="5"/>
  <c r="X5"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8" i="5"/>
  <c r="W17" i="5"/>
  <c r="W16" i="5"/>
  <c r="W15" i="5"/>
  <c r="W14" i="5"/>
  <c r="W13" i="5"/>
  <c r="W12" i="5"/>
  <c r="W11" i="5"/>
  <c r="W10" i="5"/>
  <c r="W9" i="5"/>
  <c r="W8" i="5"/>
  <c r="W7" i="5"/>
  <c r="W6" i="5"/>
  <c r="W5" i="5"/>
  <c r="V252" i="5"/>
  <c r="V251" i="5"/>
  <c r="V250" i="5"/>
  <c r="V249" i="5"/>
  <c r="V248" i="5"/>
  <c r="V247" i="5"/>
  <c r="V246" i="5"/>
  <c r="V245" i="5"/>
  <c r="V244" i="5"/>
  <c r="V243" i="5"/>
  <c r="V242" i="5"/>
  <c r="V241" i="5"/>
  <c r="V240" i="5"/>
  <c r="V239" i="5"/>
  <c r="V238" i="5"/>
  <c r="V237" i="5"/>
  <c r="V236" i="5"/>
  <c r="V235" i="5"/>
  <c r="V234" i="5"/>
  <c r="V233" i="5"/>
  <c r="V232" i="5"/>
  <c r="V231" i="5"/>
  <c r="V230" i="5"/>
  <c r="V229" i="5"/>
  <c r="V228" i="5"/>
  <c r="V227" i="5"/>
  <c r="V226" i="5"/>
  <c r="V225" i="5"/>
  <c r="V224" i="5"/>
  <c r="V223" i="5"/>
  <c r="V222" i="5"/>
  <c r="V221" i="5"/>
  <c r="V220" i="5"/>
  <c r="V219" i="5"/>
  <c r="V218" i="5"/>
  <c r="V217" i="5"/>
  <c r="V216" i="5"/>
  <c r="V215" i="5"/>
  <c r="V214" i="5"/>
  <c r="V213" i="5"/>
  <c r="V212" i="5"/>
  <c r="V211" i="5"/>
  <c r="V210" i="5"/>
  <c r="V209" i="5"/>
  <c r="V208" i="5"/>
  <c r="V207" i="5"/>
  <c r="V206" i="5"/>
  <c r="V205" i="5"/>
  <c r="V204" i="5"/>
  <c r="V203" i="5"/>
  <c r="V202" i="5"/>
  <c r="V201" i="5"/>
  <c r="V200" i="5"/>
  <c r="V199" i="5"/>
  <c r="V198" i="5"/>
  <c r="V197" i="5"/>
  <c r="V196" i="5"/>
  <c r="V195" i="5"/>
  <c r="V194" i="5"/>
  <c r="V193" i="5"/>
  <c r="V192" i="5"/>
  <c r="V191" i="5"/>
  <c r="V190" i="5"/>
  <c r="V189" i="5"/>
  <c r="V188" i="5"/>
  <c r="V187" i="5"/>
  <c r="V186" i="5"/>
  <c r="V185" i="5"/>
  <c r="V184" i="5"/>
  <c r="V183" i="5"/>
  <c r="V182" i="5"/>
  <c r="V181" i="5"/>
  <c r="V180" i="5"/>
  <c r="V179" i="5"/>
  <c r="V178" i="5"/>
  <c r="V177" i="5"/>
  <c r="V176" i="5"/>
  <c r="V175" i="5"/>
  <c r="V174" i="5"/>
  <c r="V173" i="5"/>
  <c r="V172" i="5"/>
  <c r="V171" i="5"/>
  <c r="V170" i="5"/>
  <c r="V169" i="5"/>
  <c r="V168" i="5"/>
  <c r="V167" i="5"/>
  <c r="V166" i="5"/>
  <c r="V165" i="5"/>
  <c r="V164" i="5"/>
  <c r="V163" i="5"/>
  <c r="V162" i="5"/>
  <c r="V161" i="5"/>
  <c r="V160" i="5"/>
  <c r="V159" i="5"/>
  <c r="V158" i="5"/>
  <c r="V157" i="5"/>
  <c r="V156" i="5"/>
  <c r="V155" i="5"/>
  <c r="V154" i="5"/>
  <c r="V153" i="5"/>
  <c r="V152" i="5"/>
  <c r="V151" i="5"/>
  <c r="V150" i="5"/>
  <c r="V149" i="5"/>
  <c r="V148" i="5"/>
  <c r="V147" i="5"/>
  <c r="V146" i="5"/>
  <c r="V145" i="5"/>
  <c r="V144" i="5"/>
  <c r="V143" i="5"/>
  <c r="V142" i="5"/>
  <c r="V141" i="5"/>
  <c r="V140" i="5"/>
  <c r="V139" i="5"/>
  <c r="V138" i="5"/>
  <c r="V137" i="5"/>
  <c r="V136" i="5"/>
  <c r="V135" i="5"/>
  <c r="V134" i="5"/>
  <c r="V133" i="5"/>
  <c r="V132" i="5"/>
  <c r="V131" i="5"/>
  <c r="V130" i="5"/>
  <c r="V129" i="5"/>
  <c r="V128" i="5"/>
  <c r="V127" i="5"/>
  <c r="V126" i="5"/>
  <c r="V125" i="5"/>
  <c r="V124" i="5"/>
  <c r="V123" i="5"/>
  <c r="V122" i="5"/>
  <c r="V121" i="5"/>
  <c r="V120" i="5"/>
  <c r="V119" i="5"/>
  <c r="V118" i="5"/>
  <c r="V117" i="5"/>
  <c r="V116" i="5"/>
  <c r="V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V13" i="5"/>
  <c r="V12" i="5"/>
  <c r="V11" i="5"/>
  <c r="V10" i="5"/>
  <c r="V9" i="5"/>
  <c r="V8" i="5"/>
  <c r="V7" i="5"/>
  <c r="V6" i="5"/>
  <c r="V5" i="5"/>
  <c r="U252" i="5"/>
  <c r="U251" i="5"/>
  <c r="U250" i="5"/>
  <c r="U249" i="5"/>
  <c r="U248" i="5"/>
  <c r="U247" i="5"/>
  <c r="U246" i="5"/>
  <c r="U245" i="5"/>
  <c r="U244" i="5"/>
  <c r="U243" i="5"/>
  <c r="U242" i="5"/>
  <c r="U241" i="5"/>
  <c r="U240" i="5"/>
  <c r="U239" i="5"/>
  <c r="U238" i="5"/>
  <c r="U237" i="5"/>
  <c r="U236" i="5"/>
  <c r="U235" i="5"/>
  <c r="U234" i="5"/>
  <c r="U233" i="5"/>
  <c r="U232" i="5"/>
  <c r="U231" i="5"/>
  <c r="U230" i="5"/>
  <c r="U229" i="5"/>
  <c r="U228" i="5"/>
  <c r="U227" i="5"/>
  <c r="U226" i="5"/>
  <c r="U225" i="5"/>
  <c r="U224" i="5"/>
  <c r="U223" i="5"/>
  <c r="U222" i="5"/>
  <c r="U221" i="5"/>
  <c r="U220" i="5"/>
  <c r="U219" i="5"/>
  <c r="U218" i="5"/>
  <c r="U217" i="5"/>
  <c r="U216" i="5"/>
  <c r="U215" i="5"/>
  <c r="U214" i="5"/>
  <c r="U213" i="5"/>
  <c r="U212" i="5"/>
  <c r="U211" i="5"/>
  <c r="U210" i="5"/>
  <c r="U209" i="5"/>
  <c r="U208" i="5"/>
  <c r="U207" i="5"/>
  <c r="U206" i="5"/>
  <c r="U205" i="5"/>
  <c r="U204" i="5"/>
  <c r="U203" i="5"/>
  <c r="U202" i="5"/>
  <c r="U201" i="5"/>
  <c r="U200" i="5"/>
  <c r="U199" i="5"/>
  <c r="U198" i="5"/>
  <c r="U197" i="5"/>
  <c r="U196" i="5"/>
  <c r="U195" i="5"/>
  <c r="U194" i="5"/>
  <c r="U193" i="5"/>
  <c r="U192" i="5"/>
  <c r="U191" i="5"/>
  <c r="U190" i="5"/>
  <c r="U189" i="5"/>
  <c r="U188" i="5"/>
  <c r="U187" i="5"/>
  <c r="U186" i="5"/>
  <c r="U185" i="5"/>
  <c r="U184" i="5"/>
  <c r="U183" i="5"/>
  <c r="U182" i="5"/>
  <c r="U181" i="5"/>
  <c r="U180" i="5"/>
  <c r="U179" i="5"/>
  <c r="U178" i="5"/>
  <c r="U177" i="5"/>
  <c r="U176" i="5"/>
  <c r="U175" i="5"/>
  <c r="U174" i="5"/>
  <c r="U173" i="5"/>
  <c r="U172" i="5"/>
  <c r="U171" i="5"/>
  <c r="U170" i="5"/>
  <c r="U169" i="5"/>
  <c r="U168" i="5"/>
  <c r="U167" i="5"/>
  <c r="U166" i="5"/>
  <c r="U165" i="5"/>
  <c r="U164" i="5"/>
  <c r="U163" i="5"/>
  <c r="U162" i="5"/>
  <c r="U161" i="5"/>
  <c r="U160" i="5"/>
  <c r="U159" i="5"/>
  <c r="U158" i="5"/>
  <c r="U157" i="5"/>
  <c r="U156" i="5"/>
  <c r="U155" i="5"/>
  <c r="U154" i="5"/>
  <c r="U153" i="5"/>
  <c r="U152" i="5"/>
  <c r="U151" i="5"/>
  <c r="U150" i="5"/>
  <c r="U149" i="5"/>
  <c r="U148" i="5"/>
  <c r="U147" i="5"/>
  <c r="U146" i="5"/>
  <c r="U145" i="5"/>
  <c r="U144" i="5"/>
  <c r="U143" i="5"/>
  <c r="U142" i="5"/>
  <c r="U141" i="5"/>
  <c r="U140" i="5"/>
  <c r="U139" i="5"/>
  <c r="U138" i="5"/>
  <c r="U137" i="5"/>
  <c r="U136" i="5"/>
  <c r="U135" i="5"/>
  <c r="U134" i="5"/>
  <c r="U133" i="5"/>
  <c r="U132" i="5"/>
  <c r="U131" i="5"/>
  <c r="U130" i="5"/>
  <c r="U129" i="5"/>
  <c r="U128" i="5"/>
  <c r="U127" i="5"/>
  <c r="U126" i="5"/>
  <c r="U125" i="5"/>
  <c r="U124" i="5"/>
  <c r="U123" i="5"/>
  <c r="U122" i="5"/>
  <c r="U121" i="5"/>
  <c r="U120" i="5"/>
  <c r="U119" i="5"/>
  <c r="U118" i="5"/>
  <c r="U117" i="5"/>
  <c r="U116" i="5"/>
  <c r="U115" i="5"/>
  <c r="U114" i="5"/>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S252" i="5"/>
  <c r="S251" i="5"/>
  <c r="S250" i="5"/>
  <c r="S249" i="5"/>
  <c r="S248" i="5"/>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O252" i="5"/>
  <c r="Y252" i="5"/>
  <c r="O251" i="5"/>
  <c r="Y251" i="5"/>
  <c r="O250" i="5"/>
  <c r="O249" i="5"/>
  <c r="Y249" i="5"/>
  <c r="O248" i="5"/>
  <c r="Y248" i="5"/>
  <c r="O247" i="5"/>
  <c r="Y247" i="5"/>
  <c r="O246" i="5"/>
  <c r="Y246" i="5"/>
  <c r="O245" i="5"/>
  <c r="Y245" i="5"/>
  <c r="O244" i="5"/>
  <c r="Y244" i="5"/>
  <c r="O243" i="5"/>
  <c r="Y243" i="5"/>
  <c r="O242" i="5"/>
  <c r="Y242" i="5"/>
  <c r="O241" i="5"/>
  <c r="Y241" i="5"/>
  <c r="O240" i="5"/>
  <c r="Y257" i="5"/>
  <c r="O239" i="5"/>
  <c r="Y239" i="5"/>
  <c r="O238" i="5"/>
  <c r="Y238" i="5"/>
  <c r="O237" i="5"/>
  <c r="Y237" i="5"/>
  <c r="O236" i="5"/>
  <c r="Y236" i="5"/>
  <c r="Z236" i="5"/>
  <c r="O235" i="5"/>
  <c r="Y235" i="5"/>
  <c r="O234" i="5"/>
  <c r="Y234" i="5"/>
  <c r="O233" i="5"/>
  <c r="Y233" i="5"/>
  <c r="O232" i="5"/>
  <c r="Y232" i="5"/>
  <c r="Z232" i="5"/>
  <c r="O231" i="5"/>
  <c r="Y231" i="5"/>
  <c r="O230" i="5"/>
  <c r="Y230" i="5"/>
  <c r="O229" i="5"/>
  <c r="Y229" i="5"/>
  <c r="O228" i="5"/>
  <c r="Y228" i="5"/>
  <c r="Z228" i="5"/>
  <c r="O227" i="5"/>
  <c r="Y227" i="5"/>
  <c r="O226" i="5"/>
  <c r="Y226" i="5"/>
  <c r="O225" i="5"/>
  <c r="Y225" i="5"/>
  <c r="O224" i="5"/>
  <c r="Y224" i="5"/>
  <c r="O223" i="5"/>
  <c r="Y223" i="5"/>
  <c r="O222" i="5"/>
  <c r="Y222" i="5"/>
  <c r="O221" i="5"/>
  <c r="Y221" i="5"/>
  <c r="O220" i="5"/>
  <c r="Y220" i="5"/>
  <c r="Z220" i="5"/>
  <c r="O219" i="5"/>
  <c r="Y219" i="5"/>
  <c r="O218" i="5"/>
  <c r="O217" i="5"/>
  <c r="Y217" i="5"/>
  <c r="O216" i="5"/>
  <c r="Y216" i="5"/>
  <c r="Z216" i="5"/>
  <c r="O215" i="5"/>
  <c r="Y215" i="5"/>
  <c r="O214" i="5"/>
  <c r="Y214" i="5"/>
  <c r="O213" i="5"/>
  <c r="Y213" i="5"/>
  <c r="O212" i="5"/>
  <c r="Y212" i="5"/>
  <c r="Z212" i="5"/>
  <c r="O211" i="5"/>
  <c r="Y211" i="5"/>
  <c r="O210" i="5"/>
  <c r="Y210" i="5"/>
  <c r="O209" i="5"/>
  <c r="Y209" i="5"/>
  <c r="O208" i="5"/>
  <c r="Y208" i="5"/>
  <c r="O207" i="5"/>
  <c r="Y207" i="5"/>
  <c r="O206" i="5"/>
  <c r="Y206" i="5"/>
  <c r="O205" i="5"/>
  <c r="Y205" i="5"/>
  <c r="O204" i="5"/>
  <c r="Y204" i="5"/>
  <c r="Z204" i="5"/>
  <c r="O203" i="5"/>
  <c r="Y203" i="5"/>
  <c r="O202" i="5"/>
  <c r="Y202" i="5"/>
  <c r="O201" i="5"/>
  <c r="Y201" i="5"/>
  <c r="O200" i="5"/>
  <c r="Y200" i="5"/>
  <c r="Z200" i="5"/>
  <c r="O199" i="5"/>
  <c r="Y199" i="5"/>
  <c r="O198" i="5"/>
  <c r="Y198" i="5"/>
  <c r="O197" i="5"/>
  <c r="Y197" i="5"/>
  <c r="O196" i="5"/>
  <c r="Y196" i="5"/>
  <c r="Z196" i="5"/>
  <c r="O195" i="5"/>
  <c r="Y195" i="5"/>
  <c r="O194" i="5"/>
  <c r="Y194" i="5"/>
  <c r="O193" i="5"/>
  <c r="Y193" i="5"/>
  <c r="O192" i="5"/>
  <c r="Y192" i="5"/>
  <c r="O191" i="5"/>
  <c r="Y191" i="5"/>
  <c r="O190" i="5"/>
  <c r="Y190" i="5"/>
  <c r="O189" i="5"/>
  <c r="Y189" i="5"/>
  <c r="O188" i="5"/>
  <c r="Y188" i="5"/>
  <c r="Z188" i="5"/>
  <c r="O187" i="5"/>
  <c r="Y187" i="5"/>
  <c r="O186" i="5"/>
  <c r="O185" i="5"/>
  <c r="Y185" i="5"/>
  <c r="O184" i="5"/>
  <c r="Y184" i="5"/>
  <c r="Z184" i="5"/>
  <c r="O183" i="5"/>
  <c r="Y183" i="5"/>
  <c r="O182" i="5"/>
  <c r="Y182" i="5"/>
  <c r="O181" i="5"/>
  <c r="Y181" i="5"/>
  <c r="O180" i="5"/>
  <c r="Y180" i="5"/>
  <c r="Z180" i="5"/>
  <c r="O179" i="5"/>
  <c r="Y179" i="5"/>
  <c r="O178" i="5"/>
  <c r="Y178" i="5"/>
  <c r="O177" i="5"/>
  <c r="Y177" i="5"/>
  <c r="O176" i="5"/>
  <c r="Y176" i="5"/>
  <c r="O175" i="5"/>
  <c r="Y175" i="5"/>
  <c r="O174" i="5"/>
  <c r="Y174" i="5"/>
  <c r="O173" i="5"/>
  <c r="Y173" i="5"/>
  <c r="O172" i="5"/>
  <c r="Y172" i="5"/>
  <c r="Z172" i="5"/>
  <c r="O171" i="5"/>
  <c r="Y171" i="5"/>
  <c r="O170" i="5"/>
  <c r="Y170" i="5"/>
  <c r="O169" i="5"/>
  <c r="Y169" i="5"/>
  <c r="O168" i="5"/>
  <c r="Y168" i="5"/>
  <c r="Z168" i="5"/>
  <c r="O167" i="5"/>
  <c r="Y167" i="5"/>
  <c r="O166" i="5"/>
  <c r="Y166" i="5"/>
  <c r="O165" i="5"/>
  <c r="Y165" i="5"/>
  <c r="O164" i="5"/>
  <c r="Y164" i="5"/>
  <c r="Z164" i="5"/>
  <c r="O163" i="5"/>
  <c r="Y163" i="5"/>
  <c r="O162" i="5"/>
  <c r="Y162" i="5"/>
  <c r="O161" i="5"/>
  <c r="Y161" i="5"/>
  <c r="O160" i="5"/>
  <c r="Y160" i="5"/>
  <c r="O159" i="5"/>
  <c r="O158" i="5"/>
  <c r="Y158" i="5"/>
  <c r="O157" i="5"/>
  <c r="Y157" i="5"/>
  <c r="O156" i="5"/>
  <c r="Y156" i="5"/>
  <c r="O155" i="5"/>
  <c r="Y155" i="5"/>
  <c r="O154" i="5"/>
  <c r="Y154" i="5"/>
  <c r="O153" i="5"/>
  <c r="Y153" i="5"/>
  <c r="O152" i="5"/>
  <c r="Y152" i="5"/>
  <c r="O151" i="5"/>
  <c r="O150" i="5"/>
  <c r="Y150" i="5"/>
  <c r="O149" i="5"/>
  <c r="Y149" i="5"/>
  <c r="O148" i="5"/>
  <c r="Y148" i="5"/>
  <c r="O147" i="5"/>
  <c r="Y147" i="5"/>
  <c r="O146" i="5"/>
  <c r="Y146" i="5"/>
  <c r="O145" i="5"/>
  <c r="Y145" i="5"/>
  <c r="O144" i="5"/>
  <c r="Y144" i="5"/>
  <c r="O143" i="5"/>
  <c r="O142" i="5"/>
  <c r="Y142" i="5"/>
  <c r="O141" i="5"/>
  <c r="Y141" i="5"/>
  <c r="O140" i="5"/>
  <c r="Y140" i="5"/>
  <c r="O139" i="5"/>
  <c r="Y139" i="5"/>
  <c r="O138" i="5"/>
  <c r="Y138" i="5"/>
  <c r="O137" i="5"/>
  <c r="Y137" i="5"/>
  <c r="O136" i="5"/>
  <c r="Y136" i="5"/>
  <c r="O135" i="5"/>
  <c r="O134" i="5"/>
  <c r="Y134" i="5"/>
  <c r="O133" i="5"/>
  <c r="Y133" i="5"/>
  <c r="O132" i="5"/>
  <c r="Y132" i="5"/>
  <c r="O131" i="5"/>
  <c r="Y131" i="5"/>
  <c r="O130" i="5"/>
  <c r="Y130" i="5"/>
  <c r="O129" i="5"/>
  <c r="Y129" i="5"/>
  <c r="O128" i="5"/>
  <c r="Y128" i="5"/>
  <c r="O127" i="5"/>
  <c r="O126" i="5"/>
  <c r="Y126" i="5"/>
  <c r="O125" i="5"/>
  <c r="Y125" i="5"/>
  <c r="O124" i="5"/>
  <c r="Y124" i="5"/>
  <c r="O123" i="5"/>
  <c r="Y123" i="5"/>
  <c r="O122" i="5"/>
  <c r="Y122" i="5"/>
  <c r="O121" i="5"/>
  <c r="Y121" i="5"/>
  <c r="O120" i="5"/>
  <c r="Y120" i="5"/>
  <c r="O119" i="5"/>
  <c r="O118" i="5"/>
  <c r="Y118" i="5"/>
  <c r="O117" i="5"/>
  <c r="Y117" i="5"/>
  <c r="O116" i="5"/>
  <c r="Y116" i="5"/>
  <c r="O115" i="5"/>
  <c r="Y115" i="5"/>
  <c r="O114" i="5"/>
  <c r="Y114" i="5"/>
  <c r="O113" i="5"/>
  <c r="Y113" i="5"/>
  <c r="O112" i="5"/>
  <c r="Y112" i="5"/>
  <c r="O111" i="5"/>
  <c r="O110" i="5"/>
  <c r="Y110" i="5"/>
  <c r="O109" i="5"/>
  <c r="Y109" i="5"/>
  <c r="O108" i="5"/>
  <c r="Y108" i="5"/>
  <c r="O107" i="5"/>
  <c r="Y107" i="5"/>
  <c r="O106" i="5"/>
  <c r="Y106" i="5"/>
  <c r="O105" i="5"/>
  <c r="Y105" i="5"/>
  <c r="O104" i="5"/>
  <c r="Y104" i="5"/>
  <c r="O103" i="5"/>
  <c r="O102" i="5"/>
  <c r="Y102" i="5"/>
  <c r="O101" i="5"/>
  <c r="Y101" i="5"/>
  <c r="O100" i="5"/>
  <c r="Y100" i="5"/>
  <c r="O99" i="5"/>
  <c r="Y99" i="5"/>
  <c r="O98" i="5"/>
  <c r="Y98" i="5"/>
  <c r="O97" i="5"/>
  <c r="Y97" i="5"/>
  <c r="O96" i="5"/>
  <c r="Y96" i="5"/>
  <c r="O95" i="5"/>
  <c r="O94" i="5"/>
  <c r="Y94" i="5"/>
  <c r="O93" i="5"/>
  <c r="Y93" i="5"/>
  <c r="O92" i="5"/>
  <c r="Y92" i="5"/>
  <c r="O91" i="5"/>
  <c r="Y91" i="5"/>
  <c r="O90" i="5"/>
  <c r="Y90" i="5"/>
  <c r="O89" i="5"/>
  <c r="Y89" i="5"/>
  <c r="O88" i="5"/>
  <c r="Y88" i="5"/>
  <c r="O87" i="5"/>
  <c r="O86" i="5"/>
  <c r="Y86" i="5"/>
  <c r="O85" i="5"/>
  <c r="Y85" i="5"/>
  <c r="O84" i="5"/>
  <c r="Y84" i="5"/>
  <c r="O83" i="5"/>
  <c r="Y83" i="5"/>
  <c r="O82" i="5"/>
  <c r="Y82" i="5"/>
  <c r="O81" i="5"/>
  <c r="Y81" i="5"/>
  <c r="O80" i="5"/>
  <c r="Y80" i="5"/>
  <c r="O79" i="5"/>
  <c r="O78" i="5"/>
  <c r="Y78" i="5"/>
  <c r="O77" i="5"/>
  <c r="Y77" i="5"/>
  <c r="O76" i="5"/>
  <c r="Y76" i="5"/>
  <c r="O75" i="5"/>
  <c r="Y75" i="5"/>
  <c r="O74" i="5"/>
  <c r="Y74" i="5"/>
  <c r="O73" i="5"/>
  <c r="Y73" i="5"/>
  <c r="O72" i="5"/>
  <c r="Y72" i="5"/>
  <c r="O71" i="5"/>
  <c r="O70" i="5"/>
  <c r="Y70" i="5"/>
  <c r="O69" i="5"/>
  <c r="Y69" i="5"/>
  <c r="O68" i="5"/>
  <c r="Y68" i="5"/>
  <c r="O67" i="5"/>
  <c r="Y67" i="5"/>
  <c r="O66" i="5"/>
  <c r="Y66" i="5"/>
  <c r="O65" i="5"/>
  <c r="Y65" i="5"/>
  <c r="O64" i="5"/>
  <c r="Y64" i="5"/>
  <c r="O63" i="5"/>
  <c r="O62" i="5"/>
  <c r="Y62" i="5"/>
  <c r="O61" i="5"/>
  <c r="Y61" i="5"/>
  <c r="O60" i="5"/>
  <c r="Y60" i="5"/>
  <c r="O59" i="5"/>
  <c r="Y59" i="5"/>
  <c r="O58" i="5"/>
  <c r="Y58" i="5"/>
  <c r="O57" i="5"/>
  <c r="Y57" i="5"/>
  <c r="O56" i="5"/>
  <c r="Y56" i="5"/>
  <c r="O55" i="5"/>
  <c r="O54" i="5"/>
  <c r="Y54" i="5"/>
  <c r="O53" i="5"/>
  <c r="Y53" i="5"/>
  <c r="O52" i="5"/>
  <c r="Y52" i="5"/>
  <c r="O51" i="5"/>
  <c r="Y51" i="5"/>
  <c r="O50" i="5"/>
  <c r="Y50" i="5"/>
  <c r="O49" i="5"/>
  <c r="Y49" i="5"/>
  <c r="O48" i="5"/>
  <c r="Y48" i="5"/>
  <c r="O47" i="5"/>
  <c r="O46" i="5"/>
  <c r="Y46" i="5"/>
  <c r="O45" i="5"/>
  <c r="Y45" i="5"/>
  <c r="O44" i="5"/>
  <c r="Y44" i="5"/>
  <c r="O43" i="5"/>
  <c r="Y43" i="5"/>
  <c r="O42" i="5"/>
  <c r="Y42" i="5"/>
  <c r="O41" i="5"/>
  <c r="Y41" i="5"/>
  <c r="O40" i="5"/>
  <c r="Y40" i="5"/>
  <c r="O39" i="5"/>
  <c r="O38" i="5"/>
  <c r="Y38" i="5"/>
  <c r="O37" i="5"/>
  <c r="Y37" i="5"/>
  <c r="O36" i="5"/>
  <c r="Y36" i="5"/>
  <c r="O35" i="5"/>
  <c r="Y35" i="5"/>
  <c r="O34" i="5"/>
  <c r="Y34" i="5"/>
  <c r="O33" i="5"/>
  <c r="Y33" i="5"/>
  <c r="O32" i="5"/>
  <c r="Y32" i="5"/>
  <c r="O31" i="5"/>
  <c r="O30" i="5"/>
  <c r="Y30" i="5"/>
  <c r="O29" i="5"/>
  <c r="Y29" i="5"/>
  <c r="O28" i="5"/>
  <c r="Y28" i="5"/>
  <c r="O27" i="5"/>
  <c r="Y27" i="5"/>
  <c r="O26" i="5"/>
  <c r="Y26" i="5"/>
  <c r="O25" i="5"/>
  <c r="Y25" i="5"/>
  <c r="O24" i="5"/>
  <c r="Y24" i="5"/>
  <c r="O23" i="5"/>
  <c r="O22" i="5"/>
  <c r="Y22" i="5"/>
  <c r="O21" i="5"/>
  <c r="Y21" i="5"/>
  <c r="O20" i="5"/>
  <c r="Y20" i="5"/>
  <c r="O19" i="5"/>
  <c r="Y19" i="5"/>
  <c r="O18" i="5"/>
  <c r="Y18" i="5"/>
  <c r="O17" i="5"/>
  <c r="Y17" i="5"/>
  <c r="O16" i="5"/>
  <c r="Y16" i="5"/>
  <c r="O15" i="5"/>
  <c r="O14" i="5"/>
  <c r="Y14" i="5"/>
  <c r="O13" i="5"/>
  <c r="Y13" i="5"/>
  <c r="O12" i="5"/>
  <c r="Y12" i="5"/>
  <c r="O11" i="5"/>
  <c r="Y11" i="5"/>
  <c r="O10" i="5"/>
  <c r="Y10" i="5"/>
  <c r="O9" i="5"/>
  <c r="Y9" i="5"/>
  <c r="O8" i="5"/>
  <c r="Y8" i="5"/>
  <c r="O7" i="5"/>
  <c r="O6" i="5"/>
  <c r="Y6" i="5"/>
  <c r="O5" i="5"/>
  <c r="Y5" i="5"/>
  <c r="X4" i="5"/>
  <c r="V4" i="5"/>
  <c r="T4" i="5"/>
  <c r="R4" i="5"/>
  <c r="W4" i="5"/>
  <c r="U4" i="5"/>
  <c r="S4" i="5"/>
  <c r="Q4" i="5"/>
  <c r="P4" i="5"/>
  <c r="O4" i="5"/>
  <c r="N102" i="42"/>
  <c r="N103" i="42"/>
  <c r="N104" i="42"/>
  <c r="N105" i="42"/>
  <c r="N106" i="42"/>
  <c r="N107" i="42"/>
  <c r="N8" i="37"/>
  <c r="N7" i="37"/>
  <c r="N6" i="37"/>
  <c r="N5" i="37"/>
  <c r="N4" i="37"/>
  <c r="N3" i="37"/>
  <c r="N2" i="37"/>
  <c r="N206" i="42"/>
  <c r="N37" i="42"/>
  <c r="N38" i="42"/>
  <c r="N39" i="42"/>
  <c r="N40" i="42"/>
  <c r="N41" i="42"/>
  <c r="N203" i="42"/>
  <c r="N204" i="42"/>
  <c r="N228" i="42"/>
  <c r="N207" i="42"/>
  <c r="N208" i="42"/>
  <c r="N209" i="42"/>
  <c r="N210" i="42"/>
  <c r="N211" i="42"/>
  <c r="N212" i="42"/>
  <c r="N224" i="42"/>
  <c r="N225" i="42"/>
  <c r="N231" i="42"/>
  <c r="N232" i="42"/>
  <c r="N233" i="42"/>
  <c r="N234" i="42"/>
  <c r="N244" i="42"/>
  <c r="N246" i="42"/>
  <c r="N69" i="42"/>
  <c r="N9" i="8"/>
  <c r="N8" i="8"/>
  <c r="N236" i="42"/>
  <c r="N235" i="42"/>
  <c r="N444" i="42"/>
  <c r="N226" i="42"/>
  <c r="N443" i="42"/>
  <c r="N442" i="42"/>
  <c r="N223" i="42"/>
  <c r="N222" i="42"/>
  <c r="N221" i="42"/>
  <c r="N441" i="42"/>
  <c r="N440" i="42"/>
  <c r="N35" i="42"/>
  <c r="N439" i="42"/>
  <c r="N438" i="42"/>
  <c r="N242" i="42"/>
  <c r="N437" i="42"/>
  <c r="N436" i="42"/>
  <c r="N435" i="42"/>
  <c r="N434" i="42"/>
  <c r="N76" i="42"/>
  <c r="N75" i="42"/>
  <c r="N241" i="42"/>
  <c r="N240" i="42"/>
  <c r="N33" i="42"/>
  <c r="N32" i="42"/>
  <c r="N31" i="42"/>
  <c r="N30" i="42"/>
  <c r="N29" i="42"/>
  <c r="N28" i="42"/>
  <c r="N27" i="42"/>
  <c r="N26" i="42"/>
  <c r="N25" i="42"/>
  <c r="N24" i="42"/>
  <c r="N92" i="42"/>
  <c r="N91" i="42"/>
  <c r="N90" i="42"/>
  <c r="N239" i="42"/>
  <c r="N238" i="42"/>
  <c r="N433" i="42"/>
  <c r="N201" i="42"/>
  <c r="N200" i="42"/>
  <c r="N199" i="42"/>
  <c r="N198" i="42"/>
  <c r="N197" i="42"/>
  <c r="N196" i="42"/>
  <c r="N195" i="42"/>
  <c r="N194" i="42"/>
  <c r="N119" i="42"/>
  <c r="N118" i="42"/>
  <c r="N117" i="42"/>
  <c r="N432" i="42"/>
  <c r="N431" i="42"/>
  <c r="N430" i="42"/>
  <c r="N237" i="42"/>
  <c r="N34" i="42"/>
  <c r="N429" i="42"/>
  <c r="N428" i="42"/>
  <c r="N427" i="42"/>
  <c r="N426" i="42"/>
  <c r="N23" i="42"/>
  <c r="N22" i="42"/>
  <c r="N21" i="42"/>
  <c r="N101" i="42"/>
  <c r="N20" i="42"/>
  <c r="N100" i="42"/>
  <c r="N99" i="42"/>
  <c r="N98" i="42"/>
  <c r="N97" i="42"/>
  <c r="N96" i="42"/>
  <c r="N95" i="42"/>
  <c r="N94" i="42"/>
  <c r="N93" i="42"/>
  <c r="N425" i="42"/>
  <c r="N220" i="42"/>
  <c r="N424" i="42"/>
  <c r="N243" i="42"/>
  <c r="N229" i="42"/>
  <c r="N423" i="42"/>
  <c r="N19" i="42"/>
  <c r="N89" i="42"/>
  <c r="N88" i="42"/>
  <c r="N87" i="42"/>
  <c r="N205" i="42"/>
  <c r="N422" i="42"/>
  <c r="N421" i="42"/>
  <c r="N420" i="42"/>
  <c r="N419" i="42"/>
  <c r="N418" i="42"/>
  <c r="N417" i="42"/>
  <c r="N416" i="42"/>
  <c r="N415" i="42"/>
  <c r="N414" i="42"/>
  <c r="N413" i="42"/>
  <c r="N412" i="42"/>
  <c r="N411" i="42"/>
  <c r="N410" i="42"/>
  <c r="N409" i="42"/>
  <c r="N408" i="42"/>
  <c r="N407" i="42"/>
  <c r="N406" i="42"/>
  <c r="N405" i="42"/>
  <c r="N404" i="42"/>
  <c r="N403" i="42"/>
  <c r="N402" i="42"/>
  <c r="N401" i="42"/>
  <c r="N400" i="42"/>
  <c r="N399" i="42"/>
  <c r="N398" i="42"/>
  <c r="N397" i="42"/>
  <c r="N396" i="42"/>
  <c r="N395" i="42"/>
  <c r="N394" i="42"/>
  <c r="N193" i="42"/>
  <c r="N108" i="42"/>
  <c r="N219" i="42"/>
  <c r="N218" i="42"/>
  <c r="N217" i="42"/>
  <c r="N216" i="42"/>
  <c r="N215" i="42"/>
  <c r="N116" i="42"/>
  <c r="N67" i="42"/>
  <c r="N66" i="42"/>
  <c r="N65" i="42"/>
  <c r="N64" i="42"/>
  <c r="N63" i="42"/>
  <c r="N62" i="42"/>
  <c r="N61" i="42"/>
  <c r="N60" i="42"/>
  <c r="N59" i="42"/>
  <c r="N58" i="42"/>
  <c r="N57" i="42"/>
  <c r="N56" i="42"/>
  <c r="N55" i="42"/>
  <c r="N54" i="42"/>
  <c r="N53" i="42"/>
  <c r="N52" i="42"/>
  <c r="N51" i="42"/>
  <c r="N50" i="42"/>
  <c r="N49" i="42"/>
  <c r="N48" i="42"/>
  <c r="N47" i="42"/>
  <c r="N46" i="42"/>
  <c r="N45" i="42"/>
  <c r="N44" i="42"/>
  <c r="N43" i="42"/>
  <c r="N42" i="42"/>
  <c r="N115" i="42"/>
  <c r="N114" i="42"/>
  <c r="N18" i="42"/>
  <c r="N17" i="42"/>
  <c r="N16" i="42"/>
  <c r="N15" i="42"/>
  <c r="N14" i="42"/>
  <c r="N393" i="42"/>
  <c r="N86" i="42"/>
  <c r="N85" i="42"/>
  <c r="N214" i="42"/>
  <c r="N213" i="42"/>
  <c r="N84" i="42"/>
  <c r="N83" i="42"/>
  <c r="N192" i="42"/>
  <c r="N191" i="42"/>
  <c r="N190" i="42"/>
  <c r="N189" i="42"/>
  <c r="N188" i="42"/>
  <c r="N187" i="42"/>
  <c r="N186" i="42"/>
  <c r="N185" i="42"/>
  <c r="N184" i="42"/>
  <c r="N183" i="42"/>
  <c r="N182" i="42"/>
  <c r="N181" i="42"/>
  <c r="N180" i="42"/>
  <c r="N179" i="42"/>
  <c r="N178" i="42"/>
  <c r="N177" i="42"/>
  <c r="N176" i="42"/>
  <c r="N175" i="42"/>
  <c r="N174" i="42"/>
  <c r="N173" i="42"/>
  <c r="N172" i="42"/>
  <c r="N171" i="42"/>
  <c r="N170" i="42"/>
  <c r="N169" i="42"/>
  <c r="N168" i="42"/>
  <c r="N167" i="42"/>
  <c r="N166" i="42"/>
  <c r="N165" i="42"/>
  <c r="N164" i="42"/>
  <c r="N163" i="42"/>
  <c r="N162" i="42"/>
  <c r="N161" i="42"/>
  <c r="N160" i="42"/>
  <c r="N159" i="42"/>
  <c r="N158" i="42"/>
  <c r="N157" i="42"/>
  <c r="N156" i="42"/>
  <c r="N155" i="42"/>
  <c r="N154" i="42"/>
  <c r="N153" i="42"/>
  <c r="N152" i="42"/>
  <c r="N151" i="42"/>
  <c r="N150" i="42"/>
  <c r="N149" i="42"/>
  <c r="N148" i="42"/>
  <c r="N147" i="42"/>
  <c r="N146" i="42"/>
  <c r="N145" i="42"/>
  <c r="N144" i="42"/>
  <c r="N143" i="42"/>
  <c r="N142" i="42"/>
  <c r="N141" i="42"/>
  <c r="N140" i="42"/>
  <c r="N139" i="42"/>
  <c r="N138" i="42"/>
  <c r="N137" i="42"/>
  <c r="N136" i="42"/>
  <c r="N135" i="42"/>
  <c r="N134" i="42"/>
  <c r="N133" i="42"/>
  <c r="N132" i="42"/>
  <c r="N131" i="42"/>
  <c r="N130" i="42"/>
  <c r="N129" i="42"/>
  <c r="N128" i="42"/>
  <c r="N127" i="42"/>
  <c r="N126" i="42"/>
  <c r="N125" i="42"/>
  <c r="N124" i="42"/>
  <c r="N123" i="42"/>
  <c r="N122" i="42"/>
  <c r="N121" i="42"/>
  <c r="N245" i="42"/>
  <c r="N392" i="42"/>
  <c r="N391" i="42"/>
  <c r="N390" i="42"/>
  <c r="N389" i="42"/>
  <c r="N388" i="42"/>
  <c r="N387" i="42"/>
  <c r="N385" i="42"/>
  <c r="N384" i="42"/>
  <c r="N383" i="42"/>
  <c r="N382" i="42"/>
  <c r="N381" i="42"/>
  <c r="N380" i="42"/>
  <c r="N379" i="42"/>
  <c r="N378" i="42"/>
  <c r="N377" i="42"/>
  <c r="N376" i="42"/>
  <c r="N375" i="42"/>
  <c r="N374" i="42"/>
  <c r="N373" i="42"/>
  <c r="N372" i="42"/>
  <c r="N371" i="42"/>
  <c r="N370" i="42"/>
  <c r="N369" i="42"/>
  <c r="N368" i="42"/>
  <c r="N367" i="42"/>
  <c r="N366" i="42"/>
  <c r="N365" i="42"/>
  <c r="N364" i="42"/>
  <c r="N363" i="42"/>
  <c r="N362" i="42"/>
  <c r="N361" i="42"/>
  <c r="N360" i="42"/>
  <c r="N359" i="42"/>
  <c r="N358" i="42"/>
  <c r="N357" i="42"/>
  <c r="N356" i="42"/>
  <c r="N355" i="42"/>
  <c r="N354" i="42"/>
  <c r="N353" i="42"/>
  <c r="N352" i="42"/>
  <c r="N351" i="42"/>
  <c r="N350" i="42"/>
  <c r="N349" i="42"/>
  <c r="N348" i="42"/>
  <c r="N347" i="42"/>
  <c r="N346" i="42"/>
  <c r="N345" i="42"/>
  <c r="N344" i="42"/>
  <c r="N343" i="42"/>
  <c r="N342" i="42"/>
  <c r="N341" i="42"/>
  <c r="N340" i="42"/>
  <c r="N339" i="42"/>
  <c r="N338" i="42"/>
  <c r="N337" i="42"/>
  <c r="N336" i="42"/>
  <c r="N335" i="42"/>
  <c r="N334" i="42"/>
  <c r="N333" i="42"/>
  <c r="N332" i="42"/>
  <c r="N331" i="42"/>
  <c r="N330" i="42"/>
  <c r="N329" i="42"/>
  <c r="N328" i="42"/>
  <c r="N327" i="42"/>
  <c r="N326" i="42"/>
  <c r="N325" i="42"/>
  <c r="N324" i="42"/>
  <c r="N323" i="42"/>
  <c r="N322" i="42"/>
  <c r="N321" i="42"/>
  <c r="N320" i="42"/>
  <c r="N319" i="42"/>
  <c r="N318" i="42"/>
  <c r="N317" i="42"/>
  <c r="N316" i="42"/>
  <c r="N315" i="42"/>
  <c r="N314" i="42"/>
  <c r="N313" i="42"/>
  <c r="N312" i="42"/>
  <c r="N311" i="42"/>
  <c r="N310" i="42"/>
  <c r="N309" i="42"/>
  <c r="N308" i="42"/>
  <c r="N307" i="42"/>
  <c r="N306" i="42"/>
  <c r="N305" i="42"/>
  <c r="N304" i="42"/>
  <c r="N12" i="42"/>
  <c r="N303" i="42"/>
  <c r="N302" i="42"/>
  <c r="N247" i="42"/>
  <c r="N301" i="42"/>
  <c r="N300" i="42"/>
  <c r="N299" i="42"/>
  <c r="N298" i="42"/>
  <c r="N297" i="42"/>
  <c r="N296" i="42"/>
  <c r="N295" i="42"/>
  <c r="N294" i="42"/>
  <c r="N293" i="42"/>
  <c r="N292" i="42"/>
  <c r="N291" i="42"/>
  <c r="N290" i="42"/>
  <c r="N289" i="42"/>
  <c r="N288" i="42"/>
  <c r="N11" i="42"/>
  <c r="N10" i="42"/>
  <c r="N113" i="42"/>
  <c r="N287" i="42"/>
  <c r="N286" i="42"/>
  <c r="N285" i="42"/>
  <c r="N284" i="42"/>
  <c r="N283" i="42"/>
  <c r="N282" i="42"/>
  <c r="N281" i="42"/>
  <c r="N280" i="42"/>
  <c r="N279" i="42"/>
  <c r="N278" i="42"/>
  <c r="N81" i="42"/>
  <c r="N80" i="42"/>
  <c r="N79" i="42"/>
  <c r="N78" i="42"/>
  <c r="N9" i="42"/>
  <c r="N8" i="42"/>
  <c r="N7" i="42"/>
  <c r="N6" i="42"/>
  <c r="N5" i="42"/>
  <c r="N4" i="42"/>
  <c r="N3" i="42"/>
  <c r="N2" i="42"/>
  <c r="N74" i="42"/>
  <c r="N73" i="42"/>
  <c r="N72" i="42"/>
  <c r="N71" i="42"/>
  <c r="N70" i="42"/>
  <c r="N277" i="42"/>
  <c r="N276" i="42"/>
  <c r="N275" i="42"/>
  <c r="N274" i="42"/>
  <c r="N273" i="42"/>
  <c r="N272" i="42"/>
  <c r="N270" i="42"/>
  <c r="N269" i="42"/>
  <c r="N77" i="42"/>
  <c r="N268" i="42"/>
  <c r="N112" i="42"/>
  <c r="N110" i="42"/>
  <c r="N109" i="42"/>
  <c r="N267" i="42"/>
  <c r="N266" i="42"/>
  <c r="N265" i="42"/>
  <c r="N264" i="42"/>
  <c r="N263" i="42"/>
  <c r="N262" i="42"/>
  <c r="N261" i="42"/>
  <c r="N260" i="42"/>
  <c r="N259" i="42"/>
  <c r="N258" i="42"/>
  <c r="N257" i="42"/>
  <c r="N256" i="42"/>
  <c r="N255" i="42"/>
  <c r="N254" i="42"/>
  <c r="N253" i="42"/>
  <c r="N252" i="42"/>
  <c r="N251" i="42"/>
  <c r="N250" i="42"/>
  <c r="N249" i="42"/>
  <c r="N248" i="42"/>
  <c r="N82" i="42"/>
  <c r="N9" i="41"/>
  <c r="N8" i="41"/>
  <c r="N10" i="41"/>
  <c r="N7" i="41"/>
  <c r="N6" i="41"/>
  <c r="N5" i="41"/>
  <c r="N4" i="41"/>
  <c r="N3" i="41"/>
  <c r="N2" i="41"/>
  <c r="N22" i="41"/>
  <c r="N21" i="41"/>
  <c r="N20" i="41"/>
  <c r="N19" i="41"/>
  <c r="N18" i="41"/>
  <c r="N17" i="41"/>
  <c r="N16" i="41"/>
  <c r="N15" i="41"/>
  <c r="N14" i="41"/>
  <c r="N13" i="41"/>
  <c r="N12" i="41"/>
  <c r="N11" i="41"/>
  <c r="N4" i="40"/>
  <c r="N3" i="40"/>
  <c r="N2" i="40"/>
  <c r="N5" i="39"/>
  <c r="N4" i="39"/>
  <c r="N3" i="39"/>
  <c r="N2" i="39"/>
  <c r="N2" i="38"/>
  <c r="N6" i="38"/>
  <c r="N5" i="38"/>
  <c r="N4" i="38"/>
  <c r="N3" i="38"/>
  <c r="N13" i="8"/>
  <c r="N4" i="36"/>
  <c r="N3" i="36"/>
  <c r="N2" i="36"/>
  <c r="N5" i="35"/>
  <c r="N4" i="35"/>
  <c r="N7" i="35"/>
  <c r="N6" i="35"/>
  <c r="N3" i="35"/>
  <c r="N2" i="35"/>
  <c r="N8" i="35"/>
  <c r="N9" i="35"/>
  <c r="N2" i="34"/>
  <c r="N5" i="34"/>
  <c r="N4" i="34"/>
  <c r="N3" i="34"/>
  <c r="N7" i="8"/>
  <c r="N6" i="8"/>
  <c r="N2" i="33"/>
  <c r="N3" i="33"/>
  <c r="N4" i="33"/>
  <c r="N11" i="33"/>
  <c r="N10" i="33"/>
  <c r="N9" i="33"/>
  <c r="N8" i="33"/>
  <c r="N7" i="33"/>
  <c r="N6" i="33"/>
  <c r="N5" i="33"/>
  <c r="N102" i="32"/>
  <c r="N101" i="32"/>
  <c r="N100" i="32"/>
  <c r="N99" i="32"/>
  <c r="N98" i="32"/>
  <c r="N62" i="32"/>
  <c r="N61" i="32"/>
  <c r="N60" i="32"/>
  <c r="N97" i="32"/>
  <c r="N63" i="32"/>
  <c r="N96" i="32"/>
  <c r="N24" i="32"/>
  <c r="N23" i="32"/>
  <c r="N22" i="32"/>
  <c r="N21" i="32"/>
  <c r="N20" i="32"/>
  <c r="N19" i="32"/>
  <c r="N18" i="32"/>
  <c r="N17" i="32"/>
  <c r="N16" i="32"/>
  <c r="N68" i="32"/>
  <c r="N67" i="32"/>
  <c r="N15" i="32"/>
  <c r="N14" i="32"/>
  <c r="N13" i="32"/>
  <c r="N12" i="32"/>
  <c r="N11" i="32"/>
  <c r="N10" i="32"/>
  <c r="N9" i="32"/>
  <c r="N65" i="32"/>
  <c r="N8" i="32"/>
  <c r="N7" i="32"/>
  <c r="N6" i="32"/>
  <c r="N5" i="32"/>
  <c r="N92" i="32"/>
  <c r="N59" i="32"/>
  <c r="N58" i="32"/>
  <c r="N4" i="32"/>
  <c r="N55" i="32"/>
  <c r="N54" i="32"/>
  <c r="N53" i="32"/>
  <c r="N52" i="32"/>
  <c r="N51" i="32"/>
  <c r="N50" i="32"/>
  <c r="N49" i="32"/>
  <c r="N48" i="32"/>
  <c r="N47" i="32"/>
  <c r="N89" i="32"/>
  <c r="N3" i="32"/>
  <c r="N2" i="32"/>
  <c r="N66" i="32"/>
  <c r="N64" i="32"/>
  <c r="N57" i="32"/>
  <c r="N69" i="32"/>
  <c r="N88" i="32"/>
  <c r="N87" i="32"/>
  <c r="N86" i="32"/>
  <c r="N85" i="32"/>
  <c r="N84" i="32"/>
  <c r="N83" i="32"/>
  <c r="N82" i="32"/>
  <c r="N81" i="32"/>
  <c r="N80" i="32"/>
  <c r="N46" i="32"/>
  <c r="N45" i="32"/>
  <c r="N44" i="32"/>
  <c r="N43" i="32"/>
  <c r="N42" i="32"/>
  <c r="N41" i="32"/>
  <c r="N40" i="32"/>
  <c r="N39" i="32"/>
  <c r="N38" i="32"/>
  <c r="N37" i="32"/>
  <c r="N36" i="32"/>
  <c r="N35" i="32"/>
  <c r="N34" i="32"/>
  <c r="N33" i="32"/>
  <c r="N32" i="32"/>
  <c r="N31" i="32"/>
  <c r="N30" i="32"/>
  <c r="N29" i="32"/>
  <c r="N28" i="32"/>
  <c r="N27" i="32"/>
  <c r="N26" i="32"/>
  <c r="N79" i="32"/>
  <c r="N78" i="32"/>
  <c r="N77" i="32"/>
  <c r="N76" i="32"/>
  <c r="N75" i="32"/>
  <c r="N74" i="32"/>
  <c r="N73" i="32"/>
  <c r="N72" i="32"/>
  <c r="N71" i="32"/>
  <c r="N70" i="32"/>
  <c r="N12" i="8"/>
  <c r="N3" i="31"/>
  <c r="N2" i="31"/>
  <c r="N4" i="30"/>
  <c r="N3" i="30"/>
  <c r="N2" i="30"/>
  <c r="N5" i="8"/>
  <c r="N12" i="29"/>
  <c r="N11" i="29"/>
  <c r="N10" i="29"/>
  <c r="N9" i="29"/>
  <c r="N8" i="29"/>
  <c r="N7" i="29"/>
  <c r="N6" i="29"/>
  <c r="N5" i="29"/>
  <c r="N4" i="29"/>
  <c r="N3" i="29"/>
  <c r="N2" i="29"/>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L2" i="7"/>
  <c r="N4" i="8"/>
  <c r="N4" i="28"/>
  <c r="N3" i="28"/>
  <c r="N2" i="28"/>
  <c r="N2" i="27"/>
  <c r="N6" i="27"/>
  <c r="N5" i="27"/>
  <c r="N4" i="27"/>
  <c r="N3" i="27"/>
  <c r="N15" i="25"/>
  <c r="N14" i="25"/>
  <c r="N13" i="25"/>
  <c r="N12" i="25"/>
  <c r="N11" i="25"/>
  <c r="N10" i="25"/>
  <c r="N9" i="25"/>
  <c r="N8" i="25"/>
  <c r="N7" i="25"/>
  <c r="N6" i="25"/>
  <c r="N5" i="25"/>
  <c r="N4" i="25"/>
  <c r="N3" i="25"/>
  <c r="N2" i="25"/>
  <c r="N11" i="23"/>
  <c r="N18" i="23"/>
  <c r="N45" i="23"/>
  <c r="N44" i="23"/>
  <c r="N43" i="23"/>
  <c r="N42" i="23"/>
  <c r="N41" i="23"/>
  <c r="N40" i="23"/>
  <c r="N39" i="23"/>
  <c r="N17" i="23"/>
  <c r="N16" i="23"/>
  <c r="N38" i="23"/>
  <c r="N37" i="23"/>
  <c r="N4" i="23"/>
  <c r="N2" i="23"/>
  <c r="N15" i="23"/>
  <c r="N14" i="23"/>
  <c r="N13" i="23"/>
  <c r="N36" i="23"/>
  <c r="N35" i="23"/>
  <c r="N34" i="23"/>
  <c r="N33" i="23"/>
  <c r="N32" i="23"/>
  <c r="N31" i="23"/>
  <c r="N30" i="23"/>
  <c r="N29" i="23"/>
  <c r="N9" i="23"/>
  <c r="N8" i="23"/>
  <c r="N7" i="23"/>
  <c r="N6" i="23"/>
  <c r="N5" i="23"/>
  <c r="N28" i="23"/>
  <c r="N12" i="23"/>
  <c r="N27" i="23"/>
  <c r="N26" i="23"/>
  <c r="N25" i="23"/>
  <c r="N24" i="23"/>
  <c r="N23" i="23"/>
  <c r="N22" i="23"/>
  <c r="N21" i="23"/>
  <c r="N20" i="23"/>
  <c r="N10" i="23"/>
  <c r="N3" i="23"/>
  <c r="N19" i="23"/>
  <c r="N8" i="22"/>
  <c r="N3" i="22"/>
  <c r="N2" i="22"/>
  <c r="N5" i="22"/>
  <c r="N4" i="22"/>
  <c r="N6" i="22"/>
  <c r="N7" i="22"/>
  <c r="N6" i="21"/>
  <c r="N5" i="21"/>
  <c r="N4" i="21"/>
  <c r="N3" i="21"/>
  <c r="N2" i="21"/>
  <c r="N8" i="21"/>
  <c r="N7" i="21"/>
  <c r="N3" i="8"/>
  <c r="N8" i="20"/>
  <c r="N7" i="20"/>
  <c r="N6" i="20"/>
  <c r="N5" i="20"/>
  <c r="N4" i="20"/>
  <c r="N2" i="20"/>
  <c r="N3" i="20"/>
  <c r="N4" i="19"/>
  <c r="N2" i="19"/>
  <c r="N24" i="19"/>
  <c r="N23" i="19"/>
  <c r="N18" i="19"/>
  <c r="N22" i="19"/>
  <c r="N17" i="19"/>
  <c r="N15" i="19"/>
  <c r="N14" i="19"/>
  <c r="N13" i="19"/>
  <c r="N12" i="19"/>
  <c r="N11" i="19"/>
  <c r="N10" i="19"/>
  <c r="N9" i="19"/>
  <c r="N21" i="19"/>
  <c r="N8" i="19"/>
  <c r="N7" i="19"/>
  <c r="N6" i="19"/>
  <c r="N3" i="19"/>
  <c r="N20" i="19"/>
  <c r="N19" i="19"/>
  <c r="N5" i="19"/>
  <c r="N11" i="8"/>
  <c r="N19" i="18"/>
  <c r="N18" i="18"/>
  <c r="N9" i="18"/>
  <c r="N7" i="18"/>
  <c r="N6" i="18"/>
  <c r="N5" i="18"/>
  <c r="N4" i="18"/>
  <c r="N3" i="18"/>
  <c r="N17" i="18"/>
  <c r="N16" i="18"/>
  <c r="N15" i="18"/>
  <c r="N14" i="18"/>
  <c r="N13" i="18"/>
  <c r="N8" i="18"/>
  <c r="N2" i="18"/>
  <c r="N12" i="18"/>
  <c r="N10" i="18"/>
  <c r="N11" i="18"/>
  <c r="N14" i="17"/>
  <c r="N6" i="17"/>
  <c r="N5" i="17"/>
  <c r="N4" i="17"/>
  <c r="N17" i="17"/>
  <c r="N16" i="17"/>
  <c r="N3" i="17"/>
  <c r="N2" i="17"/>
  <c r="N12" i="17"/>
  <c r="N11" i="17"/>
  <c r="N13" i="17"/>
  <c r="N10" i="17"/>
  <c r="N9" i="17"/>
  <c r="N8" i="17"/>
  <c r="N7" i="17"/>
  <c r="N15" i="17"/>
  <c r="N13" i="16"/>
  <c r="N14" i="16"/>
  <c r="N12" i="16"/>
  <c r="N11" i="16"/>
  <c r="N2" i="16"/>
  <c r="N10" i="16"/>
  <c r="N9" i="16"/>
  <c r="N8" i="16"/>
  <c r="N7" i="16"/>
  <c r="N6" i="16"/>
  <c r="N4" i="16"/>
  <c r="N17" i="16"/>
  <c r="N16" i="16"/>
  <c r="N3" i="16"/>
  <c r="N5" i="16"/>
  <c r="N15" i="16"/>
  <c r="N3" i="15"/>
  <c r="N2" i="15"/>
  <c r="N4" i="15"/>
  <c r="N2" i="14"/>
  <c r="N3" i="14"/>
  <c r="N10" i="8"/>
  <c r="N39" i="13"/>
  <c r="N27" i="13"/>
  <c r="N26" i="13"/>
  <c r="N19" i="13"/>
  <c r="N3" i="13"/>
  <c r="N2" i="13"/>
  <c r="N61" i="13"/>
  <c r="N13" i="13"/>
  <c r="N12" i="13"/>
  <c r="N32" i="13"/>
  <c r="N31" i="13"/>
  <c r="N30" i="13"/>
  <c r="N29" i="13"/>
  <c r="N28" i="13"/>
  <c r="N11" i="13"/>
  <c r="N10" i="13"/>
  <c r="N9" i="13"/>
  <c r="N60" i="13"/>
  <c r="N18" i="13"/>
  <c r="N59" i="13"/>
  <c r="N58" i="13"/>
  <c r="N37" i="13"/>
  <c r="N36" i="13"/>
  <c r="N35" i="13"/>
  <c r="N48" i="13"/>
  <c r="N47" i="13"/>
  <c r="N46" i="13"/>
  <c r="N45" i="13"/>
  <c r="N44" i="13"/>
  <c r="N43" i="13"/>
  <c r="N42" i="13"/>
  <c r="N41" i="13"/>
  <c r="N38" i="13"/>
  <c r="N8" i="13"/>
  <c r="N34" i="13"/>
  <c r="N33" i="13"/>
  <c r="N20" i="13"/>
  <c r="N25" i="13"/>
  <c r="N24" i="13"/>
  <c r="N23" i="13"/>
  <c r="N22" i="13"/>
  <c r="N21" i="13"/>
  <c r="N17" i="13"/>
  <c r="N16" i="13"/>
  <c r="N15" i="13"/>
  <c r="N14" i="13"/>
  <c r="N57" i="13"/>
  <c r="N7" i="13"/>
  <c r="N6" i="13"/>
  <c r="N5" i="13"/>
  <c r="N4" i="13"/>
  <c r="N56" i="13"/>
  <c r="N55" i="13"/>
  <c r="N54" i="13"/>
  <c r="N53" i="13"/>
  <c r="N52" i="13"/>
  <c r="N51" i="13"/>
  <c r="N15" i="12"/>
  <c r="N3" i="12"/>
  <c r="N14" i="12"/>
  <c r="N13" i="12"/>
  <c r="N12" i="12"/>
  <c r="N11" i="12"/>
  <c r="N10" i="12"/>
  <c r="N9" i="12"/>
  <c r="N2" i="12"/>
  <c r="N8" i="12"/>
  <c r="N17" i="12"/>
  <c r="N16" i="12"/>
  <c r="N7" i="12"/>
  <c r="N6" i="12"/>
  <c r="N5" i="12"/>
  <c r="N4" i="12"/>
  <c r="N9" i="11"/>
  <c r="N8" i="11"/>
  <c r="N3" i="11"/>
  <c r="N7" i="11"/>
  <c r="N6" i="11"/>
  <c r="N5" i="11"/>
  <c r="N2" i="11"/>
  <c r="N4" i="11"/>
  <c r="N5" i="10"/>
  <c r="N4" i="10"/>
  <c r="N3" i="10"/>
  <c r="N2" i="10"/>
  <c r="N6" i="9"/>
  <c r="N5" i="9"/>
  <c r="N4" i="9"/>
  <c r="N3" i="9"/>
  <c r="N2" i="9"/>
  <c r="N2" i="8"/>
  <c r="K89" i="4"/>
  <c r="K88" i="4"/>
  <c r="K87" i="4"/>
  <c r="K86" i="4"/>
  <c r="K85" i="4"/>
  <c r="K84" i="4"/>
  <c r="K420" i="4"/>
  <c r="K83" i="4"/>
  <c r="K82" i="4"/>
  <c r="K81" i="4"/>
  <c r="K80" i="4"/>
  <c r="K79" i="4"/>
  <c r="K78" i="4"/>
  <c r="K77" i="4"/>
  <c r="K76" i="4"/>
  <c r="K419" i="4"/>
  <c r="K418" i="4"/>
  <c r="K417" i="4"/>
  <c r="K75" i="4"/>
  <c r="K445" i="4"/>
  <c r="K912" i="4"/>
  <c r="K113" i="4"/>
  <c r="K911" i="4"/>
  <c r="K910" i="4"/>
  <c r="K909" i="4"/>
  <c r="K908" i="4"/>
  <c r="K907" i="4"/>
  <c r="K906" i="4"/>
  <c r="K905" i="4"/>
  <c r="K904" i="4"/>
  <c r="K309" i="4"/>
  <c r="K903" i="4"/>
  <c r="K902" i="4"/>
  <c r="K901" i="4"/>
  <c r="K900" i="4"/>
  <c r="K928" i="4"/>
  <c r="K927" i="4"/>
  <c r="K416" i="4"/>
  <c r="K415" i="4"/>
  <c r="K414" i="4"/>
  <c r="K200" i="4"/>
  <c r="K489" i="4"/>
  <c r="K488" i="4"/>
  <c r="K413" i="4"/>
  <c r="K899" i="4"/>
  <c r="K898" i="4"/>
  <c r="K897" i="4"/>
  <c r="K896" i="4"/>
  <c r="K895" i="4"/>
  <c r="K894" i="4"/>
  <c r="K893" i="4"/>
  <c r="K464" i="4"/>
  <c r="K463" i="4"/>
  <c r="K412" i="4"/>
  <c r="K892" i="4"/>
  <c r="K891" i="4"/>
  <c r="K890" i="4"/>
  <c r="K244" i="4"/>
  <c r="K889" i="4"/>
  <c r="K487" i="4"/>
  <c r="K888" i="4"/>
  <c r="K74" i="4"/>
  <c r="K468" i="4"/>
  <c r="K467" i="4"/>
  <c r="K324" i="4"/>
  <c r="K323" i="4"/>
  <c r="K322" i="4"/>
  <c r="K461" i="4"/>
  <c r="K185" i="4"/>
  <c r="K184" i="4"/>
  <c r="K183" i="4"/>
  <c r="K182" i="4"/>
  <c r="K181" i="4"/>
  <c r="K460" i="4"/>
  <c r="K459" i="4"/>
  <c r="K458" i="4"/>
  <c r="K457" i="4"/>
  <c r="K172" i="4"/>
  <c r="K887" i="4"/>
  <c r="K147" i="4"/>
  <c r="K308" i="4"/>
  <c r="K307" i="4"/>
  <c r="K35" i="4"/>
  <c r="K178" i="4"/>
  <c r="K177" i="4"/>
  <c r="K306" i="4"/>
  <c r="K193" i="4"/>
  <c r="K886" i="4"/>
  <c r="K885" i="4"/>
  <c r="K884" i="4"/>
  <c r="K883" i="4"/>
  <c r="K882" i="4"/>
  <c r="K881" i="4"/>
  <c r="K880" i="4"/>
  <c r="K879" i="4"/>
  <c r="K411" i="4"/>
  <c r="K112" i="4"/>
  <c r="K878" i="4"/>
  <c r="K125" i="4"/>
  <c r="K124" i="4"/>
  <c r="K449" i="4"/>
  <c r="K926" i="4"/>
  <c r="K243" i="4"/>
  <c r="K241" i="4"/>
  <c r="K240" i="4"/>
  <c r="K239" i="4"/>
  <c r="K433" i="4"/>
  <c r="K877" i="4"/>
  <c r="K876" i="4"/>
  <c r="K875" i="4"/>
  <c r="K925" i="4"/>
  <c r="K410" i="4"/>
  <c r="K409" i="4"/>
  <c r="K408" i="4"/>
  <c r="K407" i="4"/>
  <c r="K406" i="4"/>
  <c r="K405" i="4"/>
  <c r="K404" i="4"/>
  <c r="K403" i="4"/>
  <c r="K402" i="4"/>
  <c r="K401" i="4"/>
  <c r="K400" i="4"/>
  <c r="K19" i="4"/>
  <c r="K18" i="4"/>
  <c r="K432" i="4"/>
  <c r="K127" i="4"/>
  <c r="K126" i="4"/>
  <c r="K123" i="4"/>
  <c r="K122" i="4"/>
  <c r="K444" i="4"/>
  <c r="K874" i="4"/>
  <c r="K873" i="4"/>
  <c r="K872" i="4"/>
  <c r="K871" i="4"/>
  <c r="K238" i="4"/>
  <c r="K111" i="4"/>
  <c r="K870" i="4"/>
  <c r="K486" i="4"/>
  <c r="K485" i="4"/>
  <c r="K484" i="4"/>
  <c r="K483" i="4"/>
  <c r="K482" i="4"/>
  <c r="K481" i="4"/>
  <c r="K869" i="4"/>
  <c r="K448" i="4"/>
  <c r="K868" i="4"/>
  <c r="K447" i="4"/>
  <c r="K867" i="4"/>
  <c r="K866" i="4"/>
  <c r="K73" i="4"/>
  <c r="K72" i="4"/>
  <c r="K186" i="4"/>
  <c r="K199" i="4"/>
  <c r="K198" i="4"/>
  <c r="K71" i="4"/>
  <c r="K70" i="4"/>
  <c r="K69" i="4"/>
  <c r="K68" i="4"/>
  <c r="K67" i="4"/>
  <c r="K66" i="4"/>
  <c r="K65" i="4"/>
  <c r="K64" i="4"/>
  <c r="K63" i="4"/>
  <c r="K62" i="4"/>
  <c r="K61" i="4"/>
  <c r="K305" i="4"/>
  <c r="K237" i="4"/>
  <c r="K236" i="4"/>
  <c r="K235" i="4"/>
  <c r="K865" i="4"/>
  <c r="K864" i="4"/>
  <c r="K863" i="4"/>
  <c r="K862" i="4"/>
  <c r="K861" i="4"/>
  <c r="K34" i="4"/>
  <c r="K17" i="4"/>
  <c r="K860" i="4"/>
  <c r="K859" i="4"/>
  <c r="K858" i="4"/>
  <c r="K857" i="4"/>
  <c r="K856" i="4"/>
  <c r="K855" i="4"/>
  <c r="K854" i="4"/>
  <c r="K853" i="4"/>
  <c r="K431" i="4"/>
  <c r="K430" i="4"/>
  <c r="K429" i="4"/>
  <c r="K428" i="4"/>
  <c r="K427" i="4"/>
  <c r="K426" i="4"/>
  <c r="K425" i="4"/>
  <c r="K424" i="4"/>
  <c r="K423" i="4"/>
  <c r="K422" i="4"/>
  <c r="K266" i="4"/>
  <c r="K265" i="4"/>
  <c r="K264" i="4"/>
  <c r="K852" i="4"/>
  <c r="K146" i="4"/>
  <c r="K145" i="4"/>
  <c r="K144" i="4"/>
  <c r="K143" i="4"/>
  <c r="K142" i="4"/>
  <c r="K110" i="4"/>
  <c r="K109" i="4"/>
  <c r="K304" i="4"/>
  <c r="K108" i="4"/>
  <c r="K399" i="4"/>
  <c r="K398" i="4"/>
  <c r="K397" i="4"/>
  <c r="K396" i="4"/>
  <c r="K395" i="4"/>
  <c r="K394" i="4"/>
  <c r="K393" i="4"/>
  <c r="K171" i="4"/>
  <c r="K392" i="4"/>
  <c r="K234" i="4"/>
  <c r="K263" i="4"/>
  <c r="K303" i="4"/>
  <c r="K141" i="4"/>
  <c r="K140" i="4"/>
  <c r="K139" i="4"/>
  <c r="K138" i="4"/>
  <c r="K137" i="4"/>
  <c r="K391" i="4"/>
  <c r="K390" i="4"/>
  <c r="K389" i="4"/>
  <c r="K388" i="4"/>
  <c r="K387" i="4"/>
  <c r="K33" i="4"/>
  <c r="K32" i="4"/>
  <c r="K851" i="4"/>
  <c r="K850" i="4"/>
  <c r="K320" i="4"/>
  <c r="K386" i="4"/>
  <c r="K385" i="4"/>
  <c r="K107" i="4"/>
  <c r="K106" i="4"/>
  <c r="K233" i="4"/>
  <c r="K384" i="4"/>
  <c r="K849" i="4"/>
  <c r="K848" i="4"/>
  <c r="K847" i="4"/>
  <c r="K383" i="4"/>
  <c r="K382" i="4"/>
  <c r="K381" i="4"/>
  <c r="K380" i="4"/>
  <c r="K379" i="4"/>
  <c r="K378" i="4"/>
  <c r="K377" i="4"/>
  <c r="K376" i="4"/>
  <c r="K375" i="4"/>
  <c r="K121" i="4"/>
  <c r="K846" i="4"/>
  <c r="K176" i="4"/>
  <c r="K175" i="4"/>
  <c r="K326" i="4"/>
  <c r="K96" i="4"/>
  <c r="K845" i="4"/>
  <c r="K844" i="4"/>
  <c r="K843" i="4"/>
  <c r="K842" i="4"/>
  <c r="K841" i="4"/>
  <c r="K840" i="4"/>
  <c r="K839" i="4"/>
  <c r="K838" i="4"/>
  <c r="K837" i="4"/>
  <c r="K836" i="4"/>
  <c r="K835" i="4"/>
  <c r="K834" i="4"/>
  <c r="K833" i="4"/>
  <c r="K832" i="4"/>
  <c r="K831" i="4"/>
  <c r="K830" i="4"/>
  <c r="K829" i="4"/>
  <c r="K828" i="4"/>
  <c r="K827" i="4"/>
  <c r="K826" i="4"/>
  <c r="K825" i="4"/>
  <c r="K824" i="4"/>
  <c r="K823" i="4"/>
  <c r="K822" i="4"/>
  <c r="K821" i="4"/>
  <c r="K820" i="4"/>
  <c r="K819" i="4"/>
  <c r="K818" i="4"/>
  <c r="K817" i="4"/>
  <c r="K816" i="4"/>
  <c r="K815" i="4"/>
  <c r="K814" i="4"/>
  <c r="K813" i="4"/>
  <c r="K812" i="4"/>
  <c r="K11" i="4"/>
  <c r="K10" i="4"/>
  <c r="K9" i="4"/>
  <c r="K8" i="4"/>
  <c r="K192" i="4"/>
  <c r="K191" i="4"/>
  <c r="K811" i="4"/>
  <c r="K446" i="4"/>
  <c r="K170" i="4"/>
  <c r="K169" i="4"/>
  <c r="K232" i="4"/>
  <c r="K319" i="4"/>
  <c r="K318" i="4"/>
  <c r="K317" i="4"/>
  <c r="K316" i="4"/>
  <c r="K315" i="4"/>
  <c r="K314" i="4"/>
  <c r="K313" i="4"/>
  <c r="K312" i="4"/>
  <c r="K311" i="4"/>
  <c r="K810" i="4"/>
  <c r="K809" i="4"/>
  <c r="K808" i="4"/>
  <c r="K807" i="4"/>
  <c r="K806" i="4"/>
  <c r="K805" i="4"/>
  <c r="K804" i="4"/>
  <c r="K31" i="4"/>
  <c r="K30" i="4"/>
  <c r="K29" i="4"/>
  <c r="K28" i="4"/>
  <c r="K99" i="4"/>
  <c r="K98" i="4"/>
  <c r="K321" i="4"/>
  <c r="K803" i="4"/>
  <c r="K60" i="4"/>
  <c r="K802" i="4"/>
  <c r="K801" i="4"/>
  <c r="K800" i="4"/>
  <c r="K799" i="4"/>
  <c r="K798" i="4"/>
  <c r="K797" i="4"/>
  <c r="K796" i="4"/>
  <c r="K795" i="4"/>
  <c r="K794" i="4"/>
  <c r="K793" i="4"/>
  <c r="K792" i="4"/>
  <c r="K791" i="4"/>
  <c r="K790" i="4"/>
  <c r="K789" i="4"/>
  <c r="K788" i="4"/>
  <c r="K787" i="4"/>
  <c r="K786" i="4"/>
  <c r="K785" i="4"/>
  <c r="K784" i="4"/>
  <c r="K783" i="4"/>
  <c r="K782" i="4"/>
  <c r="K781" i="4"/>
  <c r="K780" i="4"/>
  <c r="K779" i="4"/>
  <c r="K778" i="4"/>
  <c r="K777" i="4"/>
  <c r="K776" i="4"/>
  <c r="K775" i="4"/>
  <c r="K774" i="4"/>
  <c r="K773" i="4"/>
  <c r="K772" i="4"/>
  <c r="K302" i="4"/>
  <c r="K443" i="4"/>
  <c r="K442" i="4"/>
  <c r="K7" i="4"/>
  <c r="K231" i="4"/>
  <c r="K230" i="4"/>
  <c r="K917" i="4"/>
  <c r="K916" i="4"/>
  <c r="K374" i="4"/>
  <c r="K27" i="4"/>
  <c r="K373" i="4"/>
  <c r="K372" i="4"/>
  <c r="K771" i="4"/>
  <c r="K770" i="4"/>
  <c r="K94" i="4"/>
  <c r="K769" i="4"/>
  <c r="K768" i="4"/>
  <c r="K767" i="4"/>
  <c r="K766" i="4"/>
  <c r="K765" i="4"/>
  <c r="K764" i="4"/>
  <c r="K301" i="4"/>
  <c r="K300" i="4"/>
  <c r="K299" i="4"/>
  <c r="K298" i="4"/>
  <c r="K297" i="4"/>
  <c r="K371" i="4"/>
  <c r="K370" i="4"/>
  <c r="K763" i="4"/>
  <c r="K762" i="4"/>
  <c r="K262" i="4"/>
  <c r="K261" i="4"/>
  <c r="K260" i="4"/>
  <c r="K242" i="4"/>
  <c r="K267" i="4"/>
  <c r="K369" i="4"/>
  <c r="K924" i="4"/>
  <c r="K915" i="4"/>
  <c r="K6" i="4"/>
  <c r="K5" i="4"/>
  <c r="K4" i="4"/>
  <c r="K3" i="4"/>
  <c r="K174" i="4"/>
  <c r="K760" i="4"/>
  <c r="K759" i="4"/>
  <c r="K758" i="4"/>
  <c r="K757" i="4"/>
  <c r="K368" i="4"/>
  <c r="K437" i="4"/>
  <c r="K436" i="4"/>
  <c r="K435" i="4"/>
  <c r="K434" i="4"/>
  <c r="K229" i="4"/>
  <c r="K228" i="4"/>
  <c r="K227" i="4"/>
  <c r="K756" i="4"/>
  <c r="K755" i="4"/>
  <c r="K754" i="4"/>
  <c r="K753" i="4"/>
  <c r="K168" i="4"/>
  <c r="K59" i="4"/>
  <c r="K226" i="4"/>
  <c r="K225" i="4"/>
  <c r="K224" i="4"/>
  <c r="K223" i="4"/>
  <c r="K222" i="4"/>
  <c r="K221" i="4"/>
  <c r="K220" i="4"/>
  <c r="K219" i="4"/>
  <c r="K920" i="4"/>
  <c r="K919" i="4"/>
  <c r="K462" i="4"/>
  <c r="K167" i="4"/>
  <c r="K166"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115" i="4"/>
  <c r="K165" i="4"/>
  <c r="K164" i="4"/>
  <c r="K163" i="4"/>
  <c r="K162" i="4"/>
  <c r="K161" i="4"/>
  <c r="K160" i="4"/>
  <c r="K159" i="4"/>
  <c r="K480" i="4"/>
  <c r="K479" i="4"/>
  <c r="K478" i="4"/>
  <c r="K477" i="4"/>
  <c r="K476" i="4"/>
  <c r="K475" i="4"/>
  <c r="K474" i="4"/>
  <c r="K473" i="4"/>
  <c r="K472" i="4"/>
  <c r="K471" i="4"/>
  <c r="K470" i="4"/>
  <c r="K158" i="4"/>
  <c r="K646" i="4"/>
  <c r="K218" i="4"/>
  <c r="K217" i="4"/>
  <c r="K216" i="4"/>
  <c r="K215" i="4"/>
  <c r="K214" i="4"/>
  <c r="K469" i="4"/>
  <c r="K645" i="4"/>
  <c r="K644" i="4"/>
  <c r="K114" i="4"/>
  <c r="K296" i="4"/>
  <c r="K295" i="4"/>
  <c r="K294" i="4"/>
  <c r="K293" i="4"/>
  <c r="K922" i="4"/>
  <c r="K58" i="4"/>
  <c r="K57" i="4"/>
  <c r="K441" i="4"/>
  <c r="K440" i="4"/>
  <c r="K292" i="4"/>
  <c r="K643" i="4"/>
  <c r="K150" i="4"/>
  <c r="K129" i="4"/>
  <c r="K128" i="4"/>
  <c r="K130" i="4"/>
  <c r="K642" i="4"/>
  <c r="K157" i="4"/>
  <c r="K56" i="4"/>
  <c r="K156" i="4"/>
  <c r="K213" i="4"/>
  <c r="K149" i="4"/>
  <c r="K148" i="4"/>
  <c r="K367" i="4"/>
  <c r="K366" i="4"/>
  <c r="K365" i="4"/>
  <c r="K364" i="4"/>
  <c r="K363" i="4"/>
  <c r="K362" i="4"/>
  <c r="K361" i="4"/>
  <c r="K360" i="4"/>
  <c r="K359" i="4"/>
  <c r="K641" i="4"/>
  <c r="K640" i="4"/>
  <c r="K639" i="4"/>
  <c r="K638" i="4"/>
  <c r="K637" i="4"/>
  <c r="K105" i="4"/>
  <c r="K358" i="4"/>
  <c r="K357" i="4"/>
  <c r="K356" i="4"/>
  <c r="K355" i="4"/>
  <c r="K354" i="4"/>
  <c r="K353" i="4"/>
  <c r="K352" i="4"/>
  <c r="K351" i="4"/>
  <c r="K350" i="4"/>
  <c r="K349" i="4"/>
  <c r="K348" i="4"/>
  <c r="K347" i="4"/>
  <c r="K346" i="4"/>
  <c r="K345" i="4"/>
  <c r="K344" i="4"/>
  <c r="K343" i="4"/>
  <c r="K342" i="4"/>
  <c r="K341" i="4"/>
  <c r="K340" i="4"/>
  <c r="K339" i="4"/>
  <c r="K338" i="4"/>
  <c r="K636" i="4"/>
  <c r="K635" i="4"/>
  <c r="K634" i="4"/>
  <c r="K633" i="4"/>
  <c r="K632" i="4"/>
  <c r="K631" i="4"/>
  <c r="K630" i="4"/>
  <c r="K629" i="4"/>
  <c r="K628" i="4"/>
  <c r="K627" i="4"/>
  <c r="K626" i="4"/>
  <c r="K625" i="4"/>
  <c r="K624" i="4"/>
  <c r="K623" i="4"/>
  <c r="K622" i="4"/>
  <c r="K621"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104" i="4"/>
  <c r="K103" i="4"/>
  <c r="K291" i="4"/>
  <c r="K585" i="4"/>
  <c r="K584" i="4"/>
  <c r="K583" i="4"/>
  <c r="K582" i="4"/>
  <c r="K581" i="4"/>
  <c r="K580" i="4"/>
  <c r="K179" i="4"/>
  <c r="K579" i="4"/>
  <c r="K578" i="4"/>
  <c r="K577" i="4"/>
  <c r="K576" i="4"/>
  <c r="K575" i="4"/>
  <c r="K574" i="4"/>
  <c r="K573" i="4"/>
  <c r="K572" i="4"/>
  <c r="K571" i="4"/>
  <c r="K570" i="4"/>
  <c r="K569" i="4"/>
  <c r="K568" i="4"/>
  <c r="K567" i="4"/>
  <c r="K921" i="4"/>
  <c r="K566" i="4"/>
  <c r="K565" i="4"/>
  <c r="K450" i="4"/>
  <c r="K564" i="4"/>
  <c r="K563" i="4"/>
  <c r="K562" i="4"/>
  <c r="K55" i="4"/>
  <c r="K54" i="4"/>
  <c r="K53" i="4"/>
  <c r="K52" i="4"/>
  <c r="K51" i="4"/>
  <c r="K561" i="4"/>
  <c r="K560" i="4"/>
  <c r="K337" i="4"/>
  <c r="K336" i="4"/>
  <c r="K335" i="4"/>
  <c r="K334" i="4"/>
  <c r="K333" i="4"/>
  <c r="K332" i="4"/>
  <c r="K331" i="4"/>
  <c r="K330" i="4"/>
  <c r="K421" i="4"/>
  <c r="K290" i="4"/>
  <c r="K289" i="4"/>
  <c r="K288" i="4"/>
  <c r="K287" i="4"/>
  <c r="K286" i="4"/>
  <c r="K285" i="4"/>
  <c r="K284" i="4"/>
  <c r="K283" i="4"/>
  <c r="K282" i="4"/>
  <c r="K281" i="4"/>
  <c r="K280" i="4"/>
  <c r="K279" i="4"/>
  <c r="K278" i="4"/>
  <c r="K277" i="4"/>
  <c r="K465" i="4"/>
  <c r="K16" i="4"/>
  <c r="K120" i="4"/>
  <c r="K119" i="4"/>
  <c r="K118" i="4"/>
  <c r="K117" i="4"/>
  <c r="K102" i="4"/>
  <c r="K190" i="4"/>
  <c r="K189" i="4"/>
  <c r="K923" i="4"/>
  <c r="K559" i="4"/>
  <c r="K918" i="4"/>
  <c r="K558" i="4"/>
  <c r="K101" i="4"/>
  <c r="K329" i="4"/>
  <c r="K97" i="4"/>
  <c r="K155" i="4"/>
  <c r="K557" i="4"/>
  <c r="K556" i="4"/>
  <c r="K555" i="4"/>
  <c r="K554" i="4"/>
  <c r="K553" i="4"/>
  <c r="K552" i="4"/>
  <c r="K551" i="4"/>
  <c r="K550" i="4"/>
  <c r="K549" i="4"/>
  <c r="K548" i="4"/>
  <c r="K276" i="4"/>
  <c r="K466" i="4"/>
  <c r="K547" i="4"/>
  <c r="K546" i="4"/>
  <c r="K545" i="4"/>
  <c r="K544" i="4"/>
  <c r="K543" i="4"/>
  <c r="K542" i="4"/>
  <c r="K541" i="4"/>
  <c r="K540" i="4"/>
  <c r="K539" i="4"/>
  <c r="K538" i="4"/>
  <c r="K537" i="4"/>
  <c r="K536" i="4"/>
  <c r="K212" i="4"/>
  <c r="K92" i="4"/>
  <c r="K535" i="4"/>
  <c r="K534" i="4"/>
  <c r="K533" i="4"/>
  <c r="K532" i="4"/>
  <c r="K531" i="4"/>
  <c r="K530" i="4"/>
  <c r="K136" i="4"/>
  <c r="K529" i="4"/>
  <c r="K528" i="4"/>
  <c r="K527" i="4"/>
  <c r="K526" i="4"/>
  <c r="K525" i="4"/>
  <c r="K524" i="4"/>
  <c r="K522" i="4"/>
  <c r="K521" i="4"/>
  <c r="K116" i="4"/>
  <c r="K310" i="4"/>
  <c r="K439" i="4"/>
  <c r="K211" i="4"/>
  <c r="K210" i="4"/>
  <c r="K209" i="4"/>
  <c r="K208" i="4"/>
  <c r="K197" i="4"/>
  <c r="K196" i="4"/>
  <c r="K195" i="4"/>
  <c r="K456" i="4"/>
  <c r="K455" i="4"/>
  <c r="K454" i="4"/>
  <c r="K453" i="4"/>
  <c r="K452" i="4"/>
  <c r="K451" i="4"/>
  <c r="K180" i="4"/>
  <c r="K520" i="4"/>
  <c r="K135" i="4"/>
  <c r="K134" i="4"/>
  <c r="K519" i="4"/>
  <c r="K50" i="4"/>
  <c r="K49" i="4"/>
  <c r="K48" i="4"/>
  <c r="K47" i="4"/>
  <c r="K518" i="4"/>
  <c r="K517" i="4"/>
  <c r="K26" i="4"/>
  <c r="K91" i="4"/>
  <c r="K90" i="4"/>
  <c r="K154" i="4"/>
  <c r="K153" i="4"/>
  <c r="K152" i="4"/>
  <c r="K516" i="4"/>
  <c r="K25" i="4"/>
  <c r="K24" i="4"/>
  <c r="K131" i="4"/>
  <c r="K173" i="4"/>
  <c r="K515" i="4"/>
  <c r="K207" i="4"/>
  <c r="K206" i="4"/>
  <c r="K205" i="4"/>
  <c r="K204" i="4"/>
  <c r="K15" i="4"/>
  <c r="K14" i="4"/>
  <c r="K13" i="4"/>
  <c r="K328" i="4"/>
  <c r="K133" i="4"/>
  <c r="K46" i="4"/>
  <c r="K45" i="4"/>
  <c r="K44" i="4"/>
  <c r="K43" i="4"/>
  <c r="K42" i="4"/>
  <c r="K132" i="4"/>
  <c r="K275" i="4"/>
  <c r="K274" i="4"/>
  <c r="K273" i="4"/>
  <c r="K325" i="4"/>
  <c r="K514" i="4"/>
  <c r="K513" i="4"/>
  <c r="K272" i="4"/>
  <c r="K271" i="4"/>
  <c r="K270" i="4"/>
  <c r="K269" i="4"/>
  <c r="K203" i="4"/>
  <c r="K258" i="4"/>
  <c r="K257" i="4"/>
  <c r="K256" i="4"/>
  <c r="K255" i="4"/>
  <c r="K254" i="4"/>
  <c r="K253" i="4"/>
  <c r="K252" i="4"/>
  <c r="K251" i="4"/>
  <c r="K250" i="4"/>
  <c r="K249" i="4"/>
  <c r="K248" i="4"/>
  <c r="K247" i="4"/>
  <c r="K246" i="4"/>
  <c r="K245" i="4"/>
  <c r="K512" i="4"/>
  <c r="K41" i="4"/>
  <c r="K40" i="4"/>
  <c r="K39" i="4"/>
  <c r="K38" i="4"/>
  <c r="K100" i="4"/>
  <c r="K268" i="4"/>
  <c r="K37" i="4"/>
  <c r="K36" i="4"/>
  <c r="K914" i="4"/>
  <c r="K913" i="4"/>
  <c r="K151" i="4"/>
  <c r="K23" i="4"/>
  <c r="K22" i="4"/>
  <c r="K21" i="4"/>
  <c r="K20" i="4"/>
  <c r="K511" i="4"/>
  <c r="K510" i="4"/>
  <c r="K188" i="4"/>
  <c r="K187" i="4"/>
  <c r="K509" i="4"/>
  <c r="K508" i="4"/>
  <c r="K507" i="4"/>
  <c r="K506" i="4"/>
  <c r="K505" i="4"/>
  <c r="K504" i="4"/>
  <c r="K503" i="4"/>
  <c r="K502" i="4"/>
  <c r="K501" i="4"/>
  <c r="K500" i="4"/>
  <c r="K499" i="4"/>
  <c r="K498" i="4"/>
  <c r="K497" i="4"/>
  <c r="K496" i="4"/>
  <c r="K495" i="4"/>
  <c r="K438" i="4"/>
  <c r="K12" i="4"/>
  <c r="K2" i="4"/>
  <c r="K202" i="4"/>
  <c r="K201" i="4"/>
  <c r="K494" i="4"/>
  <c r="K194" i="4"/>
  <c r="K327" i="4"/>
  <c r="K493" i="4"/>
  <c r="K259" i="4"/>
  <c r="K492" i="4"/>
  <c r="K491" i="4"/>
  <c r="K490" i="4"/>
  <c r="K95" i="4"/>
  <c r="K345" i="1"/>
  <c r="K898" i="1"/>
  <c r="K320" i="1"/>
  <c r="K319" i="1"/>
  <c r="K318" i="1"/>
  <c r="K909" i="1"/>
  <c r="K919" i="1"/>
  <c r="K920" i="1"/>
  <c r="K895" i="1"/>
  <c r="K366" i="1"/>
  <c r="K202" i="1"/>
  <c r="K391" i="1"/>
  <c r="K390" i="1"/>
  <c r="K533" i="1"/>
  <c r="K763" i="1"/>
  <c r="K691" i="1"/>
  <c r="K792" i="1"/>
  <c r="K863" i="1"/>
  <c r="K618" i="1"/>
  <c r="K145" i="1"/>
  <c r="K901" i="1"/>
  <c r="K111" i="1"/>
  <c r="K15" i="1"/>
  <c r="K636" i="1"/>
  <c r="K394" i="1"/>
  <c r="K784" i="1"/>
  <c r="K2" i="1"/>
  <c r="K3" i="1"/>
  <c r="K4" i="1"/>
  <c r="K5" i="1"/>
  <c r="K6" i="1"/>
  <c r="K7" i="1"/>
  <c r="K8" i="1"/>
  <c r="K9" i="1"/>
  <c r="K10" i="1"/>
  <c r="K11" i="1"/>
  <c r="K12" i="1"/>
  <c r="K13" i="1"/>
  <c r="K14" i="1"/>
  <c r="K16" i="1"/>
  <c r="K17" i="1"/>
  <c r="K18" i="1"/>
  <c r="K19" i="1"/>
  <c r="K20" i="1"/>
  <c r="K21" i="1"/>
  <c r="K22" i="1"/>
  <c r="K23" i="1"/>
  <c r="K24" i="1"/>
  <c r="K25" i="1"/>
  <c r="K26" i="1"/>
  <c r="K27" i="1"/>
  <c r="K28" i="1"/>
  <c r="K29" i="1"/>
  <c r="K30" i="1"/>
  <c r="K31" i="1"/>
  <c r="K32" i="1"/>
  <c r="K33" i="1"/>
  <c r="K34" i="1"/>
  <c r="K70" i="1"/>
  <c r="K71" i="1"/>
  <c r="K35" i="1"/>
  <c r="K36" i="1"/>
  <c r="K37" i="1"/>
  <c r="K38" i="1"/>
  <c r="K39" i="1"/>
  <c r="K40" i="1"/>
  <c r="K41" i="1"/>
  <c r="K42" i="1"/>
  <c r="K43" i="1"/>
  <c r="K44" i="1"/>
  <c r="K45" i="1"/>
  <c r="K46" i="1"/>
  <c r="K47" i="1"/>
  <c r="K49" i="1"/>
  <c r="K48" i="1"/>
  <c r="K50" i="1"/>
  <c r="K51" i="1"/>
  <c r="K52" i="1"/>
  <c r="K53" i="1"/>
  <c r="K54" i="1"/>
  <c r="K55" i="1"/>
  <c r="K56" i="1"/>
  <c r="K57" i="1"/>
  <c r="K58" i="1"/>
  <c r="K59" i="1"/>
  <c r="K60" i="1"/>
  <c r="K61" i="1"/>
  <c r="K62" i="1"/>
  <c r="K63" i="1"/>
  <c r="K64" i="1"/>
  <c r="K65" i="1"/>
  <c r="K66" i="1"/>
  <c r="K67" i="1"/>
  <c r="K68" i="1"/>
  <c r="K69"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2" i="1"/>
  <c r="K113" i="1"/>
  <c r="K114" i="1"/>
  <c r="K115" i="1"/>
  <c r="K116" i="1"/>
  <c r="K117" i="1"/>
  <c r="K118" i="1"/>
  <c r="K119" i="1"/>
  <c r="K120" i="1"/>
  <c r="K121" i="1"/>
  <c r="K122" i="1"/>
  <c r="K123" i="1"/>
  <c r="K124" i="1"/>
  <c r="K125" i="1"/>
  <c r="K126" i="1"/>
  <c r="K127" i="1"/>
  <c r="K128" i="1"/>
  <c r="K129" i="1"/>
  <c r="K130" i="1"/>
  <c r="K131" i="1"/>
  <c r="K133" i="1"/>
  <c r="K134" i="1"/>
  <c r="K135" i="1"/>
  <c r="K136" i="1"/>
  <c r="K137" i="1"/>
  <c r="K138" i="1"/>
  <c r="K139" i="1"/>
  <c r="K140" i="1"/>
  <c r="K141" i="1"/>
  <c r="K142" i="1"/>
  <c r="K143" i="1"/>
  <c r="K144"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21" i="1"/>
  <c r="K322" i="1"/>
  <c r="K323" i="1"/>
  <c r="K324" i="1"/>
  <c r="K325" i="1"/>
  <c r="K326" i="1"/>
  <c r="K327" i="1"/>
  <c r="K328" i="1"/>
  <c r="K329" i="1"/>
  <c r="K330" i="1"/>
  <c r="K331" i="1"/>
  <c r="K332" i="1"/>
  <c r="K333" i="1"/>
  <c r="K334" i="1"/>
  <c r="K335" i="1"/>
  <c r="K336" i="1"/>
  <c r="K337" i="1"/>
  <c r="K338" i="1"/>
  <c r="K339" i="1"/>
  <c r="K893" i="1"/>
  <c r="K340" i="1"/>
  <c r="K341" i="1"/>
  <c r="K342" i="1"/>
  <c r="K343" i="1"/>
  <c r="K344" i="1"/>
  <c r="K346" i="1"/>
  <c r="K347" i="1"/>
  <c r="K348" i="1"/>
  <c r="K349" i="1"/>
  <c r="K350" i="1"/>
  <c r="K351" i="1"/>
  <c r="K352" i="1"/>
  <c r="K353" i="1"/>
  <c r="K354" i="1"/>
  <c r="K355" i="1"/>
  <c r="K356" i="1"/>
  <c r="K357" i="1"/>
  <c r="K358" i="1"/>
  <c r="K359" i="1"/>
  <c r="K360" i="1"/>
  <c r="K361" i="1"/>
  <c r="K362" i="1"/>
  <c r="K363" i="1"/>
  <c r="K364" i="1"/>
  <c r="K365" i="1"/>
  <c r="K367" i="1"/>
  <c r="K368" i="1"/>
  <c r="K369" i="1"/>
  <c r="K370" i="1"/>
  <c r="K371" i="1"/>
  <c r="K372" i="1"/>
  <c r="K373" i="1"/>
  <c r="K374" i="1"/>
  <c r="K375" i="1"/>
  <c r="K376" i="1"/>
  <c r="K377" i="1"/>
  <c r="K378" i="1"/>
  <c r="K379" i="1"/>
  <c r="K380" i="1"/>
  <c r="K381" i="1"/>
  <c r="K382" i="1"/>
  <c r="K383" i="1"/>
  <c r="K384" i="1"/>
  <c r="K385" i="1"/>
  <c r="K386" i="1"/>
  <c r="K387" i="1"/>
  <c r="K388" i="1"/>
  <c r="K389" i="1"/>
  <c r="K392" i="1"/>
  <c r="K393" i="1"/>
  <c r="K396" i="1"/>
  <c r="K397" i="1"/>
  <c r="K398" i="1"/>
  <c r="K399" i="1"/>
  <c r="K400" i="1"/>
  <c r="K401" i="1"/>
  <c r="K402" i="1"/>
  <c r="K403" i="1"/>
  <c r="K404" i="1"/>
  <c r="K405" i="1"/>
  <c r="K406" i="1"/>
  <c r="K407" i="1"/>
  <c r="K408" i="1"/>
  <c r="K409" i="1"/>
  <c r="K410" i="1"/>
  <c r="K411" i="1"/>
  <c r="K412" i="1"/>
  <c r="K413"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2"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9" i="1"/>
  <c r="K590" i="1"/>
  <c r="K591" i="1"/>
  <c r="K592" i="1"/>
  <c r="K593" i="1"/>
  <c r="K594" i="1"/>
  <c r="K595" i="1"/>
  <c r="K596" i="1"/>
  <c r="K597" i="1"/>
  <c r="K598" i="1"/>
  <c r="K599" i="1"/>
  <c r="K588" i="1"/>
  <c r="K600" i="1"/>
  <c r="K601" i="1"/>
  <c r="K602" i="1"/>
  <c r="K603" i="1"/>
  <c r="K604" i="1"/>
  <c r="K605" i="1"/>
  <c r="K606" i="1"/>
  <c r="K607" i="1"/>
  <c r="K608" i="1"/>
  <c r="K609" i="1"/>
  <c r="K610" i="1"/>
  <c r="K611" i="1"/>
  <c r="K612" i="1"/>
  <c r="K613" i="1"/>
  <c r="K614" i="1"/>
  <c r="K615" i="1"/>
  <c r="K619" i="1"/>
  <c r="K616" i="1"/>
  <c r="K617" i="1"/>
  <c r="K620" i="1"/>
  <c r="K621" i="1"/>
  <c r="K622" i="1"/>
  <c r="K623" i="1"/>
  <c r="K624" i="1"/>
  <c r="K625" i="1"/>
  <c r="K626" i="1"/>
  <c r="K627" i="1"/>
  <c r="K628" i="1"/>
  <c r="K629" i="1"/>
  <c r="K630" i="1"/>
  <c r="K631" i="1"/>
  <c r="K632" i="1"/>
  <c r="K633" i="1"/>
  <c r="K634" i="1"/>
  <c r="K635"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2" i="1"/>
  <c r="K693" i="1"/>
  <c r="K395"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4" i="1"/>
  <c r="K765" i="1"/>
  <c r="K766" i="1"/>
  <c r="K767" i="1"/>
  <c r="K768" i="1"/>
  <c r="K769" i="1"/>
  <c r="K770" i="1"/>
  <c r="K771" i="1"/>
  <c r="K772" i="1"/>
  <c r="K773" i="1"/>
  <c r="K774" i="1"/>
  <c r="K775" i="1"/>
  <c r="K776" i="1"/>
  <c r="K777" i="1"/>
  <c r="K778" i="1"/>
  <c r="K779" i="1"/>
  <c r="K780" i="1"/>
  <c r="K781" i="1"/>
  <c r="K782" i="1"/>
  <c r="K783" i="1"/>
  <c r="K785" i="1"/>
  <c r="K786" i="1"/>
  <c r="K787" i="1"/>
  <c r="K788" i="1"/>
  <c r="K789" i="1"/>
  <c r="K790" i="1"/>
  <c r="K791" i="1"/>
  <c r="K793" i="1"/>
  <c r="K794" i="1"/>
  <c r="K795" i="1"/>
  <c r="K796" i="1"/>
  <c r="K797" i="1"/>
  <c r="K798" i="1"/>
  <c r="K799" i="1"/>
  <c r="K800" i="1"/>
  <c r="K801" i="1"/>
  <c r="K802" i="1"/>
  <c r="K803" i="1"/>
  <c r="K806" i="1"/>
  <c r="K807" i="1"/>
  <c r="K804" i="1"/>
  <c r="K805"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4" i="1"/>
  <c r="K896" i="1"/>
  <c r="K897" i="1"/>
  <c r="K899" i="1"/>
  <c r="K900" i="1"/>
  <c r="K902" i="1"/>
  <c r="K903" i="1"/>
  <c r="K904" i="1"/>
  <c r="K905" i="1"/>
  <c r="K906" i="1"/>
  <c r="K907" i="1"/>
  <c r="K908" i="1"/>
  <c r="K910" i="1"/>
  <c r="K911" i="1"/>
  <c r="K912" i="1"/>
  <c r="K913" i="1"/>
  <c r="K914" i="1"/>
  <c r="K915" i="1"/>
  <c r="K916" i="1"/>
  <c r="K917" i="1"/>
  <c r="K918" i="1"/>
  <c r="K921" i="1"/>
  <c r="K922" i="1"/>
  <c r="K923" i="1"/>
  <c r="K924" i="1"/>
  <c r="K925" i="1"/>
  <c r="K926" i="1"/>
  <c r="K927" i="1"/>
  <c r="Y240" i="5"/>
  <c r="Y4" i="5"/>
  <c r="Z4" i="5"/>
  <c r="Z9" i="5"/>
  <c r="Z13" i="5"/>
  <c r="Z21" i="5"/>
  <c r="Z25" i="5"/>
  <c r="Z29" i="5"/>
  <c r="Z33" i="5"/>
  <c r="Z37" i="5"/>
  <c r="Z41" i="5"/>
  <c r="Z45" i="5"/>
  <c r="Z49" i="5"/>
  <c r="Z57" i="5"/>
  <c r="Z61" i="5"/>
  <c r="Z65" i="5"/>
  <c r="Z69" i="5"/>
  <c r="Z73" i="5"/>
  <c r="Z77" i="5"/>
  <c r="Z81" i="5"/>
  <c r="Z85" i="5"/>
  <c r="Z89" i="5"/>
  <c r="Z93" i="5"/>
  <c r="Z97" i="5"/>
  <c r="Z101" i="5"/>
  <c r="Z105" i="5"/>
  <c r="Z109" i="5"/>
  <c r="Z113" i="5"/>
  <c r="Z117" i="5"/>
  <c r="Z121" i="5"/>
  <c r="Z125" i="5"/>
  <c r="Z129" i="5"/>
  <c r="Z133" i="5"/>
  <c r="Z137" i="5"/>
  <c r="Z141" i="5"/>
  <c r="Z145" i="5"/>
  <c r="Z149" i="5"/>
  <c r="Z153" i="5"/>
  <c r="Z157" i="5"/>
  <c r="Z161" i="5"/>
  <c r="Z165" i="5"/>
  <c r="Z169" i="5"/>
  <c r="Z177" i="5"/>
  <c r="Z5" i="5"/>
  <c r="Z17" i="5"/>
  <c r="Z53" i="5"/>
  <c r="Z181" i="5"/>
  <c r="Z201" i="5"/>
  <c r="Z213" i="5"/>
  <c r="Z229" i="5"/>
  <c r="Z173" i="5"/>
  <c r="Z185" i="5"/>
  <c r="Z197" i="5"/>
  <c r="Z209" i="5"/>
  <c r="Z217" i="5"/>
  <c r="Z221" i="5"/>
  <c r="Z233" i="5"/>
  <c r="Z6" i="5"/>
  <c r="Z10" i="5"/>
  <c r="Z14" i="5"/>
  <c r="Z18" i="5"/>
  <c r="Z22" i="5"/>
  <c r="Z26" i="5"/>
  <c r="Z30" i="5"/>
  <c r="Z34" i="5"/>
  <c r="Z38" i="5"/>
  <c r="Z42" i="5"/>
  <c r="Z46" i="5"/>
  <c r="Z50" i="5"/>
  <c r="Z54" i="5"/>
  <c r="Z58" i="5"/>
  <c r="Z62" i="5"/>
  <c r="Z66" i="5"/>
  <c r="Z70" i="5"/>
  <c r="Z74" i="5"/>
  <c r="Z78" i="5"/>
  <c r="Z82" i="5"/>
  <c r="Z86" i="5"/>
  <c r="Z90" i="5"/>
  <c r="Z94" i="5"/>
  <c r="Z98" i="5"/>
  <c r="Z102" i="5"/>
  <c r="Z106" i="5"/>
  <c r="Z110" i="5"/>
  <c r="Z114" i="5"/>
  <c r="Z118" i="5"/>
  <c r="Z122" i="5"/>
  <c r="Z126" i="5"/>
  <c r="Z130" i="5"/>
  <c r="Z134" i="5"/>
  <c r="Z138" i="5"/>
  <c r="Z142" i="5"/>
  <c r="Z146" i="5"/>
  <c r="Z150" i="5"/>
  <c r="Z154" i="5"/>
  <c r="Z158" i="5"/>
  <c r="Z162" i="5"/>
  <c r="Z166" i="5"/>
  <c r="Z174" i="5"/>
  <c r="Z178" i="5"/>
  <c r="Z182" i="5"/>
  <c r="Z190" i="5"/>
  <c r="Z194" i="5"/>
  <c r="Z198" i="5"/>
  <c r="Z206" i="5"/>
  <c r="Z210" i="5"/>
  <c r="Z214" i="5"/>
  <c r="Z222" i="5"/>
  <c r="Z226" i="5"/>
  <c r="Z230" i="5"/>
  <c r="Z238" i="5"/>
  <c r="Z242" i="5"/>
  <c r="Z246" i="5"/>
  <c r="Z189" i="5"/>
  <c r="Z193" i="5"/>
  <c r="Z205" i="5"/>
  <c r="Z225" i="5"/>
  <c r="Z163" i="5"/>
  <c r="Z179" i="5"/>
  <c r="Z195" i="5"/>
  <c r="Z211" i="5"/>
  <c r="Z227" i="5"/>
  <c r="Z243" i="5"/>
  <c r="Z239" i="5"/>
  <c r="Z223" i="5"/>
  <c r="Z207" i="5"/>
  <c r="Z191" i="5"/>
  <c r="Z175" i="5"/>
  <c r="Z247" i="5"/>
  <c r="Z167" i="5"/>
  <c r="Z219" i="5"/>
  <c r="Z203" i="5"/>
  <c r="Z187" i="5"/>
  <c r="Z171" i="5"/>
  <c r="Z155" i="5"/>
  <c r="Z123" i="5"/>
  <c r="Z107" i="5"/>
  <c r="Z43" i="5"/>
  <c r="Z27" i="5"/>
  <c r="Z231" i="5"/>
  <c r="Z215" i="5"/>
  <c r="Z199" i="5"/>
  <c r="Z183" i="5"/>
  <c r="Z251" i="5"/>
  <c r="Z235" i="5"/>
  <c r="Z91" i="5"/>
  <c r="Z75" i="5"/>
  <c r="Z139" i="5"/>
  <c r="Z59" i="5"/>
  <c r="Z11" i="5"/>
  <c r="Z244" i="5"/>
  <c r="Z248" i="5"/>
  <c r="Z252" i="5"/>
  <c r="Z12" i="5"/>
  <c r="Z20" i="5"/>
  <c r="Z28" i="5"/>
  <c r="Z36" i="5"/>
  <c r="Z44" i="5"/>
  <c r="Z52" i="5"/>
  <c r="Z60" i="5"/>
  <c r="Z68" i="5"/>
  <c r="Z76" i="5"/>
  <c r="Z84" i="5"/>
  <c r="Z92" i="5"/>
  <c r="Z100" i="5"/>
  <c r="Z108" i="5"/>
  <c r="Z116" i="5"/>
  <c r="Z124" i="5"/>
  <c r="Z132" i="5"/>
  <c r="Z140" i="5"/>
  <c r="Z148" i="5"/>
  <c r="Z156" i="5"/>
  <c r="Z176" i="5"/>
  <c r="Z208" i="5"/>
  <c r="Z240" i="5"/>
  <c r="Z237" i="5"/>
  <c r="Z241" i="5"/>
  <c r="Z245" i="5"/>
  <c r="Z249" i="5"/>
  <c r="Z7" i="5"/>
  <c r="Z15" i="5"/>
  <c r="Z23" i="5"/>
  <c r="Z31" i="5"/>
  <c r="Z39" i="5"/>
  <c r="Z47" i="5"/>
  <c r="Z55" i="5"/>
  <c r="Z63" i="5"/>
  <c r="Z71" i="5"/>
  <c r="Z79" i="5"/>
  <c r="Z87" i="5"/>
  <c r="Z95" i="5"/>
  <c r="Z103" i="5"/>
  <c r="Z111" i="5"/>
  <c r="Z119" i="5"/>
  <c r="Z127" i="5"/>
  <c r="Z135" i="5"/>
  <c r="Z143" i="5"/>
  <c r="Z151" i="5"/>
  <c r="Z159" i="5"/>
  <c r="Z186" i="5"/>
  <c r="Z218" i="5"/>
  <c r="Z250" i="5"/>
  <c r="Z8" i="5"/>
  <c r="Z16" i="5"/>
  <c r="Z24" i="5"/>
  <c r="Z32" i="5"/>
  <c r="Z40" i="5"/>
  <c r="Z48" i="5"/>
  <c r="Z56" i="5"/>
  <c r="Z64" i="5"/>
  <c r="Z72" i="5"/>
  <c r="Z80" i="5"/>
  <c r="Z88" i="5"/>
  <c r="Z96" i="5"/>
  <c r="Z104" i="5"/>
  <c r="Z112" i="5"/>
  <c r="Z120" i="5"/>
  <c r="Z128" i="5"/>
  <c r="Z136" i="5"/>
  <c r="Z144" i="5"/>
  <c r="Z152" i="5"/>
  <c r="Z160" i="5"/>
  <c r="Z192" i="5"/>
  <c r="Z224" i="5"/>
  <c r="Z19" i="5"/>
  <c r="Z35" i="5"/>
  <c r="Z51" i="5"/>
  <c r="Z67" i="5"/>
  <c r="Z83" i="5"/>
  <c r="Z99" i="5"/>
  <c r="Z115" i="5"/>
  <c r="Z131" i="5"/>
  <c r="Z147" i="5"/>
  <c r="Z170" i="5"/>
  <c r="Z202" i="5"/>
  <c r="Z234" i="5"/>
</calcChain>
</file>

<file path=xl/sharedStrings.xml><?xml version="1.0" encoding="utf-8"?>
<sst xmlns="http://schemas.openxmlformats.org/spreadsheetml/2006/main" count="53933" uniqueCount="6268">
  <si>
    <t>Land resources surveys, etc. (see Yaogan 5). But western military believes it to be a reconnaissance satellite.</t>
  </si>
  <si>
    <t>Yaogan 6 (Remote Sensing Satellite 6, Jian Bing 7-A)</t>
  </si>
  <si>
    <t>http://www.lib.cas.cz/space.40/2009/021A.HTM</t>
  </si>
  <si>
    <t>http://www.asmmag.com/news/yaogan-6-launched</t>
  </si>
  <si>
    <t>http://spaceflightnow.com/news/n0904/23china/</t>
  </si>
  <si>
    <t>Sicral 1B</t>
  </si>
  <si>
    <t>Italian Defense Ministry/Telespazio</t>
  </si>
  <si>
    <t>+11.80</t>
  </si>
  <si>
    <t>10-12 yrs.</t>
  </si>
  <si>
    <t>Thales Alenia Space Italia</t>
  </si>
  <si>
    <t>2009-020A</t>
  </si>
  <si>
    <t>34810</t>
  </si>
  <si>
    <t>One third paid for by Telespazio; will use some transponders for approved government customers.</t>
  </si>
  <si>
    <t>Italy's first military satellite; communications to fixed and mobile terminals. Extremely High Frequency (EHF), SHF, UHF broadcast frequencies. On-board failure in 2006, but operations recovered.</t>
  </si>
  <si>
    <t>http://www.space-travel.com/reports/Sea_Launch_Prepares_For_Launch_Of_SICRAL_1B_999.html</t>
  </si>
  <si>
    <t>http://www.space.com/spacenews/archive07/sicral_0702.html</t>
  </si>
  <si>
    <t xml:space="preserve">Sicral 1A </t>
  </si>
  <si>
    <t>http://www.lib.cas.cz/space.40/2009/020A.HTM</t>
  </si>
  <si>
    <t>Anusat (Anna University Satellite)</t>
  </si>
  <si>
    <t>Anna University</t>
  </si>
  <si>
    <t>Civil/Government</t>
  </si>
  <si>
    <t>Anna University/IRSO</t>
  </si>
  <si>
    <t>PSLV-C12</t>
  </si>
  <si>
    <t>2009-019B</t>
  </si>
  <si>
    <t>34808</t>
  </si>
  <si>
    <t>First satellite built by Indian university under direction of IRSO. Will demonstrate to students store and forward communications.</t>
  </si>
  <si>
    <t>http://www.southgatearc.org/news/april2009/anusat_launched.htm</t>
  </si>
  <si>
    <t>http://collinfo.annauniv.edu:6060/mit/elex/microsat.htm</t>
  </si>
  <si>
    <t>http://www.lib.cas.cz/space.40/2009/019B.HTM</t>
  </si>
  <si>
    <t>RISAT-2 (Radar Imaging Satellite 2)</t>
  </si>
  <si>
    <t>2009-019A</t>
  </si>
  <si>
    <t>34807</t>
  </si>
  <si>
    <t>First dedicated military surveillance satellite; rushed out after terrorist attack on Mumbai.</t>
  </si>
  <si>
    <t>http://timesofindia.indiatimes.com/Health--Science/Science/RISAT-2-not-a-spy-satellite-ISRO-chief/articleshow/4422951.cms</t>
  </si>
  <si>
    <t>http://www.defensenews.com/story.php?i=4047490</t>
  </si>
  <si>
    <t>http://www.kosmo.cz/modules.php?op=modload&amp;name=kosmo&amp;file=index&amp;fil=/s/2009/019A.HTM</t>
  </si>
  <si>
    <t>Beidou 2 (Compass G-2)</t>
  </si>
  <si>
    <t>+83.45</t>
  </si>
  <si>
    <t>2009-018A</t>
  </si>
  <si>
    <t>34779</t>
  </si>
  <si>
    <t>Part of Compass constellation.</t>
  </si>
  <si>
    <t>JM/7_09</t>
  </si>
  <si>
    <t>http://www.insidegnss.com/node/1435</t>
  </si>
  <si>
    <t>http://nssdc.gsfc.nasa.gov/spacewarn/spx508.html</t>
  </si>
  <si>
    <t xml:space="preserve">Russia </t>
  </si>
  <si>
    <t>Two more military and one civilian channels that earlier versions.</t>
  </si>
  <si>
    <t>http://www.kosmo.cz/modules.php?op=modload&amp;name=kosmo&amp;file=index&amp;fil=/s/2005/038A.HTM</t>
  </si>
  <si>
    <t>Navstar GPS 53 (Navstar SVN 53, GPS IIR-M1, USA 183)</t>
  </si>
  <si>
    <t>Anik F1R</t>
  </si>
  <si>
    <t>28868</t>
  </si>
  <si>
    <t>2005-036A</t>
  </si>
  <si>
    <t>http://www.lib.cas.cz/www/space.40/2005/043A.HTM</t>
  </si>
  <si>
    <t>Topsat</t>
  </si>
  <si>
    <t>2005-043B</t>
  </si>
  <si>
    <t>28891</t>
  </si>
  <si>
    <t>Low-cost, high resolution images.</t>
  </si>
  <si>
    <t>www.space.com/missionlaunches/ariane_launch_010925.html</t>
  </si>
  <si>
    <t>Ariane-5G</t>
  </si>
  <si>
    <t>www.lyngsat.com/tracker/ab3.shtml</t>
  </si>
  <si>
    <t>6 yrs.</t>
  </si>
  <si>
    <t>Delta 7420</t>
  </si>
  <si>
    <t>Soyuz U</t>
  </si>
  <si>
    <t>Hispasat</t>
  </si>
  <si>
    <t>USA/Russia</t>
  </si>
  <si>
    <t>26635</t>
  </si>
  <si>
    <t>Possibly a data relay satellite.</t>
  </si>
  <si>
    <t>http://nssdcftp.gsfc.nasa.gov/miscellaneous/spacewarn/spx.566</t>
  </si>
  <si>
    <t>Dongfanghong Satellite Corporation Ltd.</t>
  </si>
  <si>
    <t>Haiyang 1B (HY 1B, Ocean 1B)</t>
  </si>
  <si>
    <t>2007-012A</t>
  </si>
  <si>
    <t>31117</t>
  </si>
  <si>
    <t>http://www.lib.cas.cz/knav/space.40/2007/I012A.HTM</t>
  </si>
  <si>
    <t>Carries an infrared sensing device and a high resolution multispectral imager together with forward communications payload; considered by many Israeli experts to be a spy satellite.</t>
  </si>
  <si>
    <t>Voice communication, data, imagery and video; survivable global military communication system. "World's most secure, nuclear survivable, space-based communication system."</t>
  </si>
  <si>
    <t>2001-009A</t>
  </si>
  <si>
    <t>Titan 4B</t>
  </si>
  <si>
    <t>http://www.loralglobalalliance.com/fleet/loral_skynet/lor_overview_us.asp.html</t>
  </si>
  <si>
    <t>http://www.spaceandtech.com/spacedata/logs/2000/2000-075b_sac-c_sumpub.shtml</t>
  </si>
  <si>
    <t>2000-075B</t>
  </si>
  <si>
    <t>11 yrs.</t>
  </si>
  <si>
    <t>1998-044A</t>
  </si>
  <si>
    <t>http://www.isro.org/insat3a/page2.htm</t>
  </si>
  <si>
    <t>http://www.sciencepresse.qc.ca/clafleur/Spacecrafts-2000.html#Insat-3B</t>
  </si>
  <si>
    <t>Operational</t>
  </si>
  <si>
    <t>Spare; stored in 670 km storage orbit, not raised to 780 km operational orbit until needed</t>
  </si>
  <si>
    <t>NASA/Jet Propulsion Laboratory/Japan Aerospace Exploration Agency/Equatorial Systems (Brazil)</t>
  </si>
  <si>
    <t>1991-047A</t>
  </si>
  <si>
    <t>1992-039A</t>
  </si>
  <si>
    <t>http://www.jsat.net/en/satellite/jcsat-1b.html</t>
  </si>
  <si>
    <t>http://www.jsat.net/en/satellite/jcsat-2a.html</t>
  </si>
  <si>
    <t>http://www.jsat.net/en/satellite/jcsat-4a.html</t>
  </si>
  <si>
    <t>http://www.zarya.info/Tracking/Radio/PRC-Frequencies.htm</t>
  </si>
  <si>
    <t>Possible intelligence gathering.</t>
  </si>
  <si>
    <t>http://www.kao.re.kr/~space21/fims/intro/en_intro.htm</t>
  </si>
  <si>
    <t>1996-006A</t>
  </si>
  <si>
    <t>Loral Space Systems</t>
  </si>
  <si>
    <t>Galaxy-3C</t>
  </si>
  <si>
    <t>Galaxy-13 (Horizons 1, Galaxy 13L)</t>
  </si>
  <si>
    <t xml:space="preserve">Galaxy-16 </t>
  </si>
  <si>
    <t>4.5 yrs.</t>
  </si>
  <si>
    <t>Detect and track missile flights.</t>
  </si>
  <si>
    <t>http://www.satprnews.com/2009/05/11/satellite-launched-by-missile-defense-agency/</t>
  </si>
  <si>
    <t>Protostar 2</t>
  </si>
  <si>
    <t>+108.00</t>
  </si>
  <si>
    <t>http://www.lib.cas.cz/space.40/2009/027A.HTM</t>
  </si>
  <si>
    <t>Breeze M</t>
  </si>
  <si>
    <t>2009-027A</t>
  </si>
  <si>
    <t>34941</t>
  </si>
  <si>
    <t>http://pacificsatellitenews.com.au/2009/06/protostar-2-launch-new-life-for-indovision/</t>
  </si>
  <si>
    <t>Tacsat 3</t>
  </si>
  <si>
    <t>Air Force Research Laboratory</t>
  </si>
  <si>
    <t>2009-028A</t>
  </si>
  <si>
    <t>35001</t>
  </si>
  <si>
    <t>Provide real-time data (within 10 minutes of its collection) to the combatant commander in the theater of interest.</t>
  </si>
  <si>
    <t>http://www.kirtland.af.mil/library/factsheets/factsheet.asp?id=12887</t>
  </si>
  <si>
    <t>Air Force Research Laboratory/Raytheon</t>
  </si>
  <si>
    <t>http://www.kosmo.cz/modules.php?op=modload&amp;name=kosmo&amp;file=index&amp;fil=/s/2009/028A.HTM</t>
  </si>
  <si>
    <t>Pharmasat</t>
  </si>
  <si>
    <t>Ames Research Center, NASA</t>
  </si>
  <si>
    <t>NASA, Ames Research Center</t>
  </si>
  <si>
    <t>2009-028B</t>
  </si>
  <si>
    <t>35002</t>
  </si>
  <si>
    <t>http://www.lib.cas.cz/space.40/2009/I028B.HTM</t>
  </si>
  <si>
    <t>http://tia.arc.nasa.gov/pharmasat/</t>
  </si>
  <si>
    <t>Designed to measure the influence of microgravity upon yeast resistance to an antifungal agent.</t>
  </si>
  <si>
    <t>Experiments on new technologies in atmospheric exploration.</t>
  </si>
  <si>
    <t>Chuangxin 2 (Innovation 2)</t>
  </si>
  <si>
    <t>Collect and relay hydrological and meteorological data and data for disaster relief.</t>
  </si>
  <si>
    <t>2008-056B</t>
  </si>
  <si>
    <t>33434</t>
  </si>
  <si>
    <t>Astra 1M</t>
  </si>
  <si>
    <t>SEA Astra (part of SES [Societe Europienne des Satellites])</t>
  </si>
  <si>
    <t>http://www.thefreelibrary.com/ASTRA+1M+Satellite+Successfully+Launched.-a0188470617</t>
  </si>
  <si>
    <t>2008-057A</t>
  </si>
  <si>
    <t>33436</t>
  </si>
  <si>
    <t>http://www.ses-astra.com/business/en/satellite-fleet/satellite-list/astra1m/index.php</t>
  </si>
  <si>
    <t>Direct-to-home and HD television.</t>
  </si>
  <si>
    <t>Venezuela</t>
  </si>
  <si>
    <t>33414</t>
  </si>
  <si>
    <t>Ministry of Science and Technology</t>
  </si>
  <si>
    <t>CZ-3B</t>
  </si>
  <si>
    <t>2008-055A</t>
  </si>
  <si>
    <t>12 C-band, 14 Ku-band transponders.</t>
  </si>
  <si>
    <t>VeneSat 1 (Simon Bolivar)</t>
  </si>
  <si>
    <t>-65.00</t>
  </si>
  <si>
    <t>http://english.people.com.cn/90001/90781/90876/6550673.html</t>
  </si>
  <si>
    <t>Great Wall Industry Corp.</t>
  </si>
  <si>
    <t>http://www.spacedaily.com/2004/040520222422.3oqhev83.html</t>
  </si>
  <si>
    <t>Taurus XL</t>
  </si>
  <si>
    <t>http://www.telesat.ca/news/2005/05-14.htm</t>
  </si>
  <si>
    <t>http://www.space.eads.net/families/daily-life-benefits/communications/anik-f1r</t>
  </si>
  <si>
    <t>http://www.kosmo.cz/modules.php?op=modload&amp;name=kosmo&amp;file=index&amp;fil=/s/2005/036A.HTM</t>
  </si>
  <si>
    <t>Minotaur 1</t>
  </si>
  <si>
    <t>http://www.globalsecurity.org/space/library/report/enviro/MLV2REA.pdf</t>
  </si>
  <si>
    <t>Brazilsat B-2 (Brasilsat B-2)</t>
  </si>
  <si>
    <t>Brazilsat B-3 (Brasilsat B-3)</t>
  </si>
  <si>
    <t>Brazilsat B-4 (Brasilsat B-4)</t>
  </si>
  <si>
    <t xml:space="preserve">BSAT-1A </t>
  </si>
  <si>
    <t>http://www.lib.cas.cz/www/space.40/2005/025A.HTM</t>
  </si>
  <si>
    <t>http://www.lib.cas.cz/www/space.40/2005/005A.HTM</t>
  </si>
  <si>
    <t>http://www.lib.cas.cz/knav/space.40/2004/044A.HTM</t>
  </si>
  <si>
    <t>SC - ASCR</t>
  </si>
  <si>
    <t xml:space="preserve">SB-WASS 3-1 (Space Based Wide Area Surveillance System) (NOSS 3-1,USA 160, NOSS C1-2) </t>
  </si>
  <si>
    <t>http://www.astrium.eads.net/en/families/satellite-navigation-sensing-gps-meteorology/remote-sensing/theos</t>
  </si>
  <si>
    <t>+75.03</t>
  </si>
  <si>
    <t>-72.48</t>
  </si>
  <si>
    <t>-14.99</t>
  </si>
  <si>
    <t>-100.99</t>
  </si>
  <si>
    <t>+72.67</t>
  </si>
  <si>
    <t>-135.11</t>
  </si>
  <si>
    <t>-29.93</t>
  </si>
  <si>
    <t>+123.03</t>
  </si>
  <si>
    <t>+162.03</t>
  </si>
  <si>
    <t>+102.80</t>
  </si>
  <si>
    <t>+104.97</t>
  </si>
  <si>
    <t>+83.09</t>
  </si>
  <si>
    <t>+35.96</t>
  </si>
  <si>
    <t>-135.53</t>
  </si>
  <si>
    <t>-36.25</t>
  </si>
  <si>
    <t>+36.09</t>
  </si>
  <si>
    <t>+88.76</t>
  </si>
  <si>
    <t>+79.53</t>
  </si>
  <si>
    <t>-72.71</t>
  </si>
  <si>
    <t>-58.00</t>
  </si>
  <si>
    <t>-84.03</t>
  </si>
  <si>
    <t>-7.03</t>
  </si>
  <si>
    <t>+44.50</t>
  </si>
  <si>
    <t>+10.11</t>
  </si>
  <si>
    <t>-136.94</t>
  </si>
  <si>
    <t>+28.22</t>
  </si>
  <si>
    <t>+108.21</t>
  </si>
  <si>
    <t>+110.10</t>
  </si>
  <si>
    <t>-12.15</t>
  </si>
  <si>
    <t>-71.98</t>
  </si>
  <si>
    <t>+45.04</t>
  </si>
  <si>
    <t>1986-096A</t>
  </si>
  <si>
    <t>1989-077A</t>
  </si>
  <si>
    <t>17181</t>
  </si>
  <si>
    <t>Atlas-Centaur</t>
  </si>
  <si>
    <t>FLTSATCOM-7 (USA 20)</t>
  </si>
  <si>
    <t>FLTSATCOM-8 (USA 46)</t>
  </si>
  <si>
    <t>Old system replaced by UFO satellites; this satellite still operational as of 2009.</t>
  </si>
  <si>
    <t>20253</t>
  </si>
  <si>
    <t>http://www.kosmo.cz/modules.php?op=modload&amp;name=kosmo&amp;file=index&amp;fil=/s/1989/077A.HTM</t>
  </si>
  <si>
    <t>http://www.wired.com/politics/security/news/2009/04/fleetcom?currentPage=all</t>
  </si>
  <si>
    <t>TRW, Defense and Space Systems Group</t>
  </si>
  <si>
    <t>http://www.fas.org/spp/military/program/com/fltsat.htm</t>
  </si>
  <si>
    <t>http://www.lib.cas.cz/space.40/1986/096A.HTM</t>
  </si>
  <si>
    <t>JM/2_09</t>
  </si>
  <si>
    <t>-100.33</t>
  </si>
  <si>
    <t>-14.74</t>
  </si>
  <si>
    <t>18 C-band, 16 Ku-band; coverage of national territory with television, radio and telephony signals; launched by Mexican Secretaria de Comunicaciones y Transportes, later privatized and taken over by Satlelites Mexicanos S.A. de C.V.</t>
  </si>
  <si>
    <t>http://www.satmex.com/english/flota/satmex5.php</t>
  </si>
  <si>
    <t>23 Ku-band, 6 Ka-band; Japan, Okinawa; business communications.</t>
  </si>
  <si>
    <t>Keyhole 5 (Advanced KH-11, KH-12-5, Improved Crystal, EIS-3, USA 186)</t>
  </si>
  <si>
    <t>25148</t>
  </si>
  <si>
    <t>Long March 4B</t>
  </si>
  <si>
    <t>Lockheed Martin Commercial Space Systems</t>
  </si>
  <si>
    <t>Alcatel Space Industries</t>
  </si>
  <si>
    <t>1999-020A</t>
  </si>
  <si>
    <t>Lockheed Martin Missiles and Space</t>
  </si>
  <si>
    <t>1990-002B</t>
  </si>
  <si>
    <t>http://www.coresw.com/news/isi20001205.html</t>
  </si>
  <si>
    <t>Israel Aircraft Industries (IAI)</t>
  </si>
  <si>
    <t>2002-058B</t>
  </si>
  <si>
    <t>Iridium 57 (Iridium SV057)</t>
  </si>
  <si>
    <t>Iridium 58 (Iridium SV058)</t>
  </si>
  <si>
    <t>Iridium 59 (Iridium SV059)</t>
  </si>
  <si>
    <t>Iridium 6 (Iridium SV006)</t>
  </si>
  <si>
    <t>http://www.panamsat.com/global_network/galaxy_3c.asp</t>
  </si>
  <si>
    <t>2002-030A</t>
  </si>
  <si>
    <t>Zenit 3SL</t>
  </si>
  <si>
    <t>Direct-to-home broadcast of video and Internet; 24 C-band, 16 Ku-band; North America</t>
  </si>
  <si>
    <t>http://www.spaceandtech.com/digest/flash2001/flash2001-004.shtml</t>
  </si>
  <si>
    <t>Broadcasting, telecommunications, direct-to-home tv, business services; 24 Ku-band transponders; Europe, Atlantic Islands, North Africa, Middle East, Central Asia.</t>
  </si>
  <si>
    <t>2000-028A</t>
  </si>
  <si>
    <t>Rodnik-1 (Cosmos 2416)</t>
  </si>
  <si>
    <t>Rodnik-2 (Cosmos 2437)</t>
  </si>
  <si>
    <t>Rodnik-3 (Cosmos 2438)</t>
  </si>
  <si>
    <t>Rodnik-4 (Cosmos 3439)</t>
  </si>
  <si>
    <t>Rodnik-5 (Cosmos 2451)</t>
  </si>
  <si>
    <t>Rodnik-6 (Cosmos 2452)</t>
  </si>
  <si>
    <t>http://www.lib.cas.cz/www/space.40/2007/006F.HTM</t>
  </si>
  <si>
    <t>DSP 18 (USA 130) (Defense Support Program)</t>
  </si>
  <si>
    <t>http://nssdc.gsfc.nasa.gov/spacewarn/spx527.html</t>
  </si>
  <si>
    <t>Cosmos-C</t>
  </si>
  <si>
    <t>Ariane 44P</t>
  </si>
  <si>
    <t>European Space Agency</t>
  </si>
  <si>
    <t>Germany</t>
  </si>
  <si>
    <t>Country of Contractor</t>
  </si>
  <si>
    <t>Comments</t>
  </si>
  <si>
    <t>www.eutelsat.com</t>
  </si>
  <si>
    <t>Matra Marconi Space (Astrium)</t>
  </si>
  <si>
    <t>www.zianet.com/jpage/spysats/communications/sds.html</t>
  </si>
  <si>
    <t>http://satobs.org/p_chien.html</t>
  </si>
  <si>
    <t>http://www.kosmo.cz/modules.php?op=modload&amp;name=kosmo&amp;file=index&amp;fil=/s/2004/029A.HTM</t>
  </si>
  <si>
    <t>Resurs-DK1 (Resurs - High Resolution 1)</t>
  </si>
  <si>
    <t>Iridium 56 (Iridium SV056)</t>
  </si>
  <si>
    <t>Milstar DFS-1 (USA 99, Milstar 1-F1) (Military Strategic and Tactical Relay)</t>
  </si>
  <si>
    <t>http://www.lib.cas.cz/knav/space.40/2006/I042A.HTM</t>
  </si>
  <si>
    <t>29486</t>
  </si>
  <si>
    <t>2006-042A</t>
  </si>
  <si>
    <t>32 Ku-band, 24 C-band and 2 Ka-band transponders; voice and video throughout North America.</t>
  </si>
  <si>
    <t>http://nssdc.gsfc.nasa.gov/spacewarn/spx642.html</t>
  </si>
  <si>
    <t>http://www.telesat.ca/satellites/index-e.asp</t>
  </si>
  <si>
    <t>2007-010A</t>
  </si>
  <si>
    <t>31113</t>
  </si>
  <si>
    <t>Ocean-imaging surveillance satellite.</t>
  </si>
  <si>
    <t>http://directory.eoportal.org/pres_HY1BHaiyang1BOcean1B.html</t>
  </si>
  <si>
    <t>NOAA-17 (NOAA-M)</t>
  </si>
  <si>
    <t>24957</t>
  </si>
  <si>
    <t xml:space="preserve">NSS-6 </t>
  </si>
  <si>
    <t>27603</t>
  </si>
  <si>
    <t xml:space="preserve">NSS-7 </t>
  </si>
  <si>
    <t>27414</t>
  </si>
  <si>
    <t>NSS-703 (Intelsat 703, Intelsat 7 F-3)</t>
  </si>
  <si>
    <t xml:space="preserve">Skynet 4F </t>
  </si>
  <si>
    <t>26695</t>
  </si>
  <si>
    <t xml:space="preserve">Skynet 4C </t>
  </si>
  <si>
    <t>20776</t>
  </si>
  <si>
    <t xml:space="preserve">Skynet 4E </t>
  </si>
  <si>
    <t>25639</t>
  </si>
  <si>
    <t>Chuangxin 1 (Innovation 1)</t>
  </si>
  <si>
    <t>DEMETER (Detection of ElectroMagnetic Emission Transmitted from Earthquake Regions)</t>
  </si>
  <si>
    <t xml:space="preserve">DirecTV-1R </t>
  </si>
  <si>
    <t xml:space="preserve">DirecTV-4S </t>
  </si>
  <si>
    <t>DirecTV-5 (Tempo 1)</t>
  </si>
  <si>
    <t xml:space="preserve">DLR Tubsat </t>
  </si>
  <si>
    <t xml:space="preserve">DirecTV-7S </t>
  </si>
  <si>
    <t>http://www.dishnetwork.com/content/aboutus/satellites/echo7/index.shtml</t>
  </si>
  <si>
    <t>http://www.dishnetwork.com/content/aboutus/satellites/echo8/index.shtml</t>
  </si>
  <si>
    <t>Earth imaging for cartography, defence, agriculture, identifying cadastral parcels, urban planning, telecommunications, the environment, disaster management and mitigation and renewable resources.</t>
  </si>
  <si>
    <t>http://spot5.cnes.fr/gb/index2.htm</t>
  </si>
  <si>
    <t>1998-017A</t>
  </si>
  <si>
    <t>2002-021A</t>
  </si>
  <si>
    <t>2002-023A</t>
  </si>
  <si>
    <t>2001-052A</t>
  </si>
  <si>
    <t>www.satisfied-mind.com/directv/news/articles/satellites.htm</t>
  </si>
  <si>
    <t>Amsat-NA/SpaceQuest</t>
  </si>
  <si>
    <t>Astro-F (Akari)</t>
  </si>
  <si>
    <t>Data collection and transmission involving land resources surveys, environmental surveillance and protection, urban planning, crop yield estimates, disaster prevention and reduction, and space science experiments.</t>
  </si>
  <si>
    <t>http://www.bjreview.com.cn/science/txt/2008-12/18/content_170787.htm</t>
  </si>
  <si>
    <t>China Aerospace Science and Technology Corp.</t>
  </si>
  <si>
    <t>2008-064A</t>
  </si>
  <si>
    <t>33456</t>
  </si>
  <si>
    <t>http://www.lib.cas.cz/space.40/2008/I065B.HTM</t>
  </si>
  <si>
    <t>PAN-1 (Palladium at Night, P360, USA 207)</t>
  </si>
  <si>
    <t>http://www.globalsecurity.org/space/systems/pan-gapfiller.htm</t>
  </si>
  <si>
    <t>Unknown US agency</t>
  </si>
  <si>
    <t>+34.50</t>
  </si>
  <si>
    <t>2009-047A</t>
  </si>
  <si>
    <t>35815</t>
  </si>
  <si>
    <t>http://www.thespacereview.com/article/1450/1</t>
  </si>
  <si>
    <t>http://nssdc.gsfc.nasa.gov/spacewarn/spx671.html</t>
  </si>
  <si>
    <t>Thought to be a new generation military communications satellite. The operating agency was not announced.</t>
  </si>
  <si>
    <t>Meteor-M (Meteor-M1)</t>
  </si>
  <si>
    <t>http://www.globalsecurity.org/space/library/news/2009/space-090917-rianovosti08.htm</t>
  </si>
  <si>
    <t>VNIIEM</t>
  </si>
  <si>
    <t>Soyuz 2-1b</t>
  </si>
  <si>
    <t>2009-049A</t>
  </si>
  <si>
    <t>35865</t>
  </si>
  <si>
    <t>http://www.russianspaceweb.com/meteor.html</t>
  </si>
  <si>
    <t>Russian Federal Service For Hydrometeorology and Environmental Monitoring (ROSHYDROMET)</t>
  </si>
  <si>
    <t>Will gather data for weather forecasts, monitor Earth's ozone layer and radiation conditions in upper atmosphere, information on ice floes for maritime shipping.</t>
  </si>
  <si>
    <t>2009-049B</t>
  </si>
  <si>
    <t>35866</t>
  </si>
  <si>
    <t>Second COSPAS-SARSAT replacement satellite.</t>
  </si>
  <si>
    <t>Tatiana-2 (Universitetskij 2)</t>
  </si>
  <si>
    <t>Moscow State University (MSU)</t>
  </si>
  <si>
    <t>Polyot/Moscow State University</t>
  </si>
  <si>
    <t>2009-049D</t>
  </si>
  <si>
    <t>35868</t>
  </si>
  <si>
    <t>International microsatellite science mission, observe simultaneously TLE and NUV (Near-Ultraviolet) emission profiles in high temporal resolution (ms) in a wide spectrum of 8 bands. The SINP-MSU partners in the project are from Korea and Mexico.</t>
  </si>
  <si>
    <t>http://directory.eoportal.org/get_announce.php?an_id=10002071</t>
  </si>
  <si>
    <t>http://www.kosmo.cz/modules.php?op=modload&amp;name=kosmo&amp;file=index&amp;fil=/s/2009/049D.HTM</t>
  </si>
  <si>
    <t>UGATUSAT (Ufa State Aviation Technical University (UGATU) Satellite)</t>
  </si>
  <si>
    <t>Ufa State Aviation Technical University (UGATU)</t>
  </si>
  <si>
    <t>2009-049E</t>
  </si>
  <si>
    <t>35869</t>
  </si>
  <si>
    <t>Goals of the mission are to provide experience to the students in operating a satellite, to develop a satellite control system and to provide earth observation to monitor water and forrest resources.</t>
  </si>
  <si>
    <t>Russian Space Agency</t>
  </si>
  <si>
    <t>South Africa</t>
  </si>
  <si>
    <t>South Africa/Stellenbosh University</t>
  </si>
  <si>
    <t>SumbandilaSat (ZASat-002)</t>
  </si>
  <si>
    <t>Sun Space &amp; Information Systems/Stellenbosch University</t>
  </si>
  <si>
    <t>2009-049F</t>
  </si>
  <si>
    <t>35870</t>
  </si>
  <si>
    <t>http://directory.eoportal.org/get_announce.php?an_id=11319</t>
  </si>
  <si>
    <t>Technology development for South Africa, both bus and payload. Data will be used for agriculture monitoring, infrastructure mapping, disaster response, population measurement, and water management.</t>
  </si>
  <si>
    <t>Nimiq 5</t>
  </si>
  <si>
    <t>-72.70</t>
  </si>
  <si>
    <t>Echostar Corporation (entire payload leased from Telesat Canada Ltd.)</t>
  </si>
  <si>
    <t>http://www.satnews.com/cgi-bin/story.cgi?number=1541457838</t>
  </si>
  <si>
    <t>2009-050A</t>
  </si>
  <si>
    <t>35873</t>
  </si>
  <si>
    <t>32 Ku-band transponders. Full capacity leased to Echostar Corporation for life of satellite.</t>
  </si>
  <si>
    <t>http://www.lib.cas.cz/space.40/2009/050A.HTM</t>
  </si>
  <si>
    <t>http://www.satelliteguys.us/dish-network-forum/135248-nimiq-5-agreement.html</t>
  </si>
  <si>
    <t>http://www.telesat.ca/File/6F7DA3A310794500B142A895F265C3BB</t>
  </si>
  <si>
    <t>Oceansat-2</t>
  </si>
  <si>
    <t>PSLV</t>
  </si>
  <si>
    <t>2009-051A</t>
  </si>
  <si>
    <t>35931</t>
  </si>
  <si>
    <t>http://www.isro.org/satellites/oceansat-2.aspx</t>
  </si>
  <si>
    <t>Ocean monitoring; will take data in the visible and near-infrared for observing water pollution, fish populations, sediment distribution and algae. Swath of 1,420 km width with a resolution of 360 m.</t>
  </si>
  <si>
    <t>Institut für Luft- und Raumfahrt</t>
  </si>
  <si>
    <t>BeeSat (Berlin Experimental and Educational Satellite)</t>
  </si>
  <si>
    <t>http://www.raumfahrttechnik.tu-berlin.de/beesat/</t>
  </si>
  <si>
    <t>http://www.amsat.org/amsat-new/satellites/satInfo.php?satID=129&amp;retURL=satellites/all_oscars.php</t>
  </si>
  <si>
    <t>AMSAT</t>
  </si>
  <si>
    <t>2009-051C</t>
  </si>
  <si>
    <t>35933</t>
  </si>
  <si>
    <t>Verify the behavior of new micro reaction wheels for picosatellites.</t>
  </si>
  <si>
    <t>Technische Universität Berlin</t>
  </si>
  <si>
    <t>http://www.springerlink.com/content/q3r417hl51v8061p/</t>
  </si>
  <si>
    <t>SwissCube</t>
  </si>
  <si>
    <t>Switzerland</t>
  </si>
  <si>
    <t>Overall SwissCube project development is primarily to educate students in space technologies and space system engineering</t>
  </si>
  <si>
    <t>Ecole Polytechnique Fédérale de Lausanne (EPFL)</t>
  </si>
  <si>
    <t>http://swisscube.epfl.ch/</t>
  </si>
  <si>
    <t>.25-1 yr.</t>
  </si>
  <si>
    <t>http://www.kosmo.cz/modules.php?op=modload&amp;name=kosmo&amp;file=index&amp;fil=/s/2009/051E.HTM</t>
  </si>
  <si>
    <t>2009-051E</t>
  </si>
  <si>
    <t>35935</t>
  </si>
  <si>
    <t>http://www.amsat.org/amsat-new/satellites/satInfo.php?satID=127&amp;retURL=/satellites/status.php</t>
  </si>
  <si>
    <t>http://usl.itu.edu.tr/</t>
  </si>
  <si>
    <t>ITU Space Systems Design &amp; Test Laboratory</t>
  </si>
  <si>
    <t>28654</t>
  </si>
  <si>
    <t>http://www.oso.noaa.gov/poesstatus/spacecraftStatusSummary.asp?spacecraft=18</t>
  </si>
  <si>
    <t>NOAA-18 (NOAA-N, COSPAS-SARSAT)</t>
  </si>
  <si>
    <t>Milstar DFS-6 (USA 169) (Military Strategic and Tactical Relay)</t>
  </si>
  <si>
    <t>Titan IVA</t>
  </si>
  <si>
    <t>http://www.panamsat.com/news/pressview.asp?article=1419</t>
  </si>
  <si>
    <t>2005-041A</t>
  </si>
  <si>
    <t>28884</t>
  </si>
  <si>
    <t>http://www.orbital.com/NewsInfo/Publications/Galaxy.pdf</t>
  </si>
  <si>
    <t>2005-028A</t>
  </si>
  <si>
    <t>28786</t>
  </si>
  <si>
    <t>Thaicom-4 (Ipstar 1)</t>
  </si>
  <si>
    <t>2005-043A</t>
  </si>
  <si>
    <t>28890</t>
  </si>
  <si>
    <t>Serve as the space communications infrastructure for two-way data relay between ground stations and experimental spacecraft in low- to mid-altitude orbit</t>
  </si>
  <si>
    <t>http://www.spacedaily.com/news/china-01b.html</t>
  </si>
  <si>
    <t>Inclined orbit; digital video and audio broadcasting, international and domestic VSAT and telecommunication services as well as high-speed Internet access; 12 C-band, 5 Ku-band.</t>
  </si>
  <si>
    <t>http://www.measat.com/investor_calender_1401.html</t>
  </si>
  <si>
    <t>MEASAT Satellite Systems Sdn. Bhd.</t>
  </si>
  <si>
    <t>http://www.heavens-above.com/satinfo.asp?satid=28497</t>
  </si>
  <si>
    <t>16 C-band, 12 Ku-band; 1 L-band; video and radio transmissions to all of Russia.</t>
  </si>
  <si>
    <t>http://nssdc.gsfc.nasa/gov/spacewarn/spx620/html</t>
  </si>
  <si>
    <t>IGS-4A (Information Gathering Satellite 4A, Optical Verification Satellite [OV-3])</t>
  </si>
  <si>
    <t>http://nssdc.gsfc.nasa.gov/spacewarn/spx640.html</t>
  </si>
  <si>
    <t>Spacewarn</t>
  </si>
  <si>
    <t>Iridium 80 (Iridium SV080)</t>
  </si>
  <si>
    <t>Broadcasting, business, cable, mobile; 24 C-band and 24 Ku-band transponders; 50 states and Caribbean</t>
  </si>
  <si>
    <t>1999-060A</t>
  </si>
  <si>
    <t>2000-067A</t>
  </si>
  <si>
    <t>2000-054B</t>
  </si>
  <si>
    <t>http://www.lib.cas.cz/www/space.40/2006/007A.HTM</t>
  </si>
  <si>
    <t>Beijing Landview Mapping Information Technology Co. Ltd (BLMIT)</t>
  </si>
  <si>
    <t>http://www.spacenewsfeed.co.uk/2005/30October2005_25.html</t>
  </si>
  <si>
    <t>Earth observation for Disaster Monitoring Constellation (DMC); also research.</t>
  </si>
  <si>
    <t>Kodiak Launch Complex</t>
  </si>
  <si>
    <t>INSAT 3E (Indian National Satellite)</t>
  </si>
  <si>
    <t>http://www.isro.org/insat2e.htm</t>
  </si>
  <si>
    <t>KT Corporation</t>
  </si>
  <si>
    <t>1990-093A</t>
  </si>
  <si>
    <t>1991-018A</t>
  </si>
  <si>
    <t>28 C-band, 16 Ku-band; extensive C-band coverage across Asia and targeted Ku-band beams for Australasia, East Asia, and a BSS payload for provision of Direct to Home (DTH) services to Hong Kong.</t>
  </si>
  <si>
    <t>http://www.worldspace.com/about/index.html</t>
  </si>
  <si>
    <t>http://nssdc.gsfc.nasa.gov/spacewarn/spx557.html</t>
  </si>
  <si>
    <t>NASA/Goddard Space Flight Center</t>
  </si>
  <si>
    <t>Infrared sensors to detect heat from missile and booster plumes against earth's background; detection capability of smaller missiles; improved warning of attack by short-range missiles against U.S. and allied forces.</t>
  </si>
  <si>
    <t>http://russianforces.org/eng/news/archive/000162.shtml</t>
  </si>
  <si>
    <t>France/Italy/Spain</t>
  </si>
  <si>
    <t>http://www.spaceref.com/news/viewpr.html?pid=17335</t>
  </si>
  <si>
    <t>http://www.arianespace.com/site/news/mission_up_304.html</t>
  </si>
  <si>
    <t>Satmex 6</t>
  </si>
  <si>
    <t>12,690 (EOL)</t>
  </si>
  <si>
    <t>2006-020A</t>
  </si>
  <si>
    <t>29162</t>
  </si>
  <si>
    <t>36 C-band, 24 Ku-band; CONUS, NAFTA, South America, Hawaii, Caribbean</t>
  </si>
  <si>
    <t>1994-016A</t>
  </si>
  <si>
    <t>TV communications to 53 countries; internet, multimedia, 24 C-band, 9 Ku-band transponders.</t>
  </si>
  <si>
    <t>http://www.panamsat.com/global_network/galaxy_9.asp</t>
  </si>
  <si>
    <t>1996-033A</t>
  </si>
  <si>
    <t>Boeing Integrated Defense Systems</t>
  </si>
  <si>
    <t>Television, data, and other telecommunication services to Europe, Africa and the Middle East; 36 Ku-band, 70 C-band transponders.</t>
  </si>
  <si>
    <t>2004-023A</t>
  </si>
  <si>
    <t>http://www.spacenewsfeed.co.uk/2004/4July2004_11.htm</t>
  </si>
  <si>
    <t>CNES (Joint effort of France, Poland, Japan)</t>
  </si>
  <si>
    <t>Aerospatiale</t>
  </si>
  <si>
    <t>http://www.space.com/missionlaunches/060216_sea_launch.html</t>
  </si>
  <si>
    <t>130 channels of digital music uplinked in the X-band from one or more ground stations.</t>
  </si>
  <si>
    <t>http://www.lib.cas.cz/www/space.40/2005/008A.HTM</t>
  </si>
  <si>
    <t>INMARSAT 4 F1</t>
  </si>
  <si>
    <t>2005-009A</t>
  </si>
  <si>
    <t>28628</t>
  </si>
  <si>
    <t>http://about.inmarsat.com/satellites.aspx?top_level_id=3&amp;language=EN&amp;textonly=False#i4</t>
  </si>
  <si>
    <t>http://heasarc.gsfc.nasa.gov/docs/heasarc/missions.dmsp.html</t>
  </si>
  <si>
    <t>http://dmsp.ngdc.noaa.gov/</t>
  </si>
  <si>
    <t>X-band; designed to be compatible with U.S. and NATO SATCOM systems. Contract with US Department of State.</t>
  </si>
  <si>
    <t>http://investor.loral.com/releasedetail.cfm?ReleaseID=183881</t>
  </si>
  <si>
    <t>http://www.isro.org/rep2003/Webpgs/pg8.htm</t>
  </si>
  <si>
    <t>2002-043A</t>
  </si>
  <si>
    <t>Polar Satellite Launch Vehicle (PSLV)</t>
  </si>
  <si>
    <t>Carries a VHRR (Very High Resolution Radiometer); Data Relay Transponder</t>
  </si>
  <si>
    <t>http://www.spaceimaging.com/corporate/sats.htm</t>
  </si>
  <si>
    <t>1999-051A</t>
  </si>
  <si>
    <t>Lockheed Martin Missiles &amp; Space</t>
  </si>
  <si>
    <t>Athena 2</t>
  </si>
  <si>
    <t>http://www.lib.cas.cz/knav/space.40/2005/I015A.HTM</t>
  </si>
  <si>
    <t>http://www.lib.cas.cz/www/space.40/2006/031A.HTM</t>
  </si>
  <si>
    <t>2006-030A</t>
  </si>
  <si>
    <t>29260</t>
  </si>
  <si>
    <t>Spare; used primarily by UK's armed forces, government departments, agencies and other organizations that require secure communications.</t>
  </si>
  <si>
    <t>National Space Research and Development Agency (NASRDA)</t>
  </si>
  <si>
    <t>Nigeria</t>
  </si>
  <si>
    <t>http://www.nigeriafirst.org/article_1992.shtml</t>
  </si>
  <si>
    <t>http://www.eumetsat.int/Home/index.htm</t>
  </si>
  <si>
    <t>GeneSat-1</t>
  </si>
  <si>
    <t>NASA/Ames Research Center</t>
  </si>
  <si>
    <t>.3-1 yr.</t>
  </si>
  <si>
    <t>Minotaur-1</t>
  </si>
  <si>
    <t>http://nssdc.gsfc.nasa.gov/spacewarn/spx622.html</t>
  </si>
  <si>
    <t>http://www.spacetoday.net/Summary/3053</t>
  </si>
  <si>
    <t>2005-031B</t>
  </si>
  <si>
    <t>28810</t>
  </si>
  <si>
    <t>Institute of Space and Astronautical Science (ISAS)/Japan Aerospace Exploration Agency (JAXA)</t>
  </si>
  <si>
    <t>http://host.planet4589.org/space/jsr/back/news.553</t>
  </si>
  <si>
    <t>Aurora observations and in-orbit verification of new technologies.</t>
  </si>
  <si>
    <t>26554</t>
  </si>
  <si>
    <t>XM Rock (XM 2)</t>
  </si>
  <si>
    <t>26724</t>
  </si>
  <si>
    <t>XM Roll (XM 1)</t>
  </si>
  <si>
    <t>26761</t>
  </si>
  <si>
    <t>XMM Newton (High Throughput X-ray Spectroscopy Mission)</t>
  </si>
  <si>
    <t>25989</t>
  </si>
  <si>
    <t>X-Ray Timing Explorer (Rossi X-Ray Timing Explorer, RXTE)</t>
  </si>
  <si>
    <t>23757</t>
  </si>
  <si>
    <t xml:space="preserve">Yamal-201 </t>
  </si>
  <si>
    <t>28094</t>
  </si>
  <si>
    <t>http://satobs.org/satintro.html</t>
  </si>
  <si>
    <t>http://www.utias-sfl.net/nanosatellites/CanX6/</t>
  </si>
  <si>
    <t>University of Toronto Institute for Aerospace Studies/Com Development International Ltd.</t>
  </si>
  <si>
    <t>CAN-X6 (Canadian Advanced Nanospace experiment; NTS [Nanosatellite Tracking Ships])</t>
  </si>
  <si>
    <t>Technology development; carries innovative attitude sensor.</t>
  </si>
  <si>
    <t>32784</t>
  </si>
  <si>
    <t>2008-021C</t>
  </si>
  <si>
    <t>Yaogan 4 (Remote Sensing Satellite 4)</t>
  </si>
  <si>
    <t>Scientific research, land resources surveying, crop yield estimate and disaster prevention and relief.</t>
  </si>
  <si>
    <t>http://www.asmmag.com/news/china-launches-yaogan-4-satellite</t>
  </si>
  <si>
    <t>2008-061A</t>
  </si>
  <si>
    <t>33446</t>
  </si>
  <si>
    <t>Ceil-2</t>
  </si>
  <si>
    <t>Ceil Satellite Group</t>
  </si>
  <si>
    <t>-129.00</t>
  </si>
  <si>
    <t>2008-063A</t>
  </si>
  <si>
    <t>33453</t>
  </si>
  <si>
    <t>Digital television; 32 Ku-band transponders.</t>
  </si>
  <si>
    <t>http://www.cielsatellite.ca/satellites.html</t>
  </si>
  <si>
    <t>http://russianforces.org/blog/2008/12/launch_of_cosmos-2446_a_new_fi.shtml</t>
  </si>
  <si>
    <t>2008-062A</t>
  </si>
  <si>
    <t>33447</t>
  </si>
  <si>
    <t>Russian early-warning satellite of 73D6 type.</t>
  </si>
  <si>
    <t>Shiyan 3 (SY3, Experimental Satellite 3)</t>
  </si>
  <si>
    <t>Harbin Institute of Technology</t>
  </si>
  <si>
    <t>2008-056A</t>
  </si>
  <si>
    <t>33433</t>
  </si>
  <si>
    <t xml:space="preserve">Yamal-202 </t>
  </si>
  <si>
    <t>28089</t>
  </si>
  <si>
    <t>Zhangguo Ziyuan 2B (ZY-2B)</t>
  </si>
  <si>
    <t>27550</t>
  </si>
  <si>
    <t>Zhangguo Ziyuan 2C (ZY-2C)</t>
  </si>
  <si>
    <t>28082</t>
  </si>
  <si>
    <t>28470</t>
  </si>
  <si>
    <t>COSMIC-B (Formosat-3B, Constellation Observing System for Meteorology, Ionosphere and Climate)</t>
  </si>
  <si>
    <t>COSMIC-C (Formosat-3C, Constellation Observing System for Meteorology, Ionosphere and Climate)</t>
  </si>
  <si>
    <t>COSMIC-E (Formosat-3E, Constellation Observing System for Meteorology, Ionosphere and Climate)</t>
  </si>
  <si>
    <t>7 yrs.</t>
  </si>
  <si>
    <t>8 yrs.</t>
  </si>
  <si>
    <t>Molniya-M</t>
  </si>
  <si>
    <t>1997-057A</t>
  </si>
  <si>
    <t>North America, Alaska, Hawaii, Caribbean; 24 C-band transponders, 2 L-band transponders for transmission of navigational data.</t>
  </si>
  <si>
    <t>Cartographic and disaster monitoring functions.</t>
  </si>
  <si>
    <t>http://www.jaxa.jp/missions/projects/sat/eos/alos/index_e.html</t>
  </si>
  <si>
    <t>ALOS (Advanced Land Observing Satellite; Daichi)</t>
  </si>
  <si>
    <t>Earth Observation Research and Application Center/JAXA</t>
  </si>
  <si>
    <t>http://www.isprs.org/istanbul2004/comm1/papers/57.pdf</t>
  </si>
  <si>
    <t>Galaxy-26 (G-26, Intelsat 1A-6, Telstar 6)</t>
  </si>
  <si>
    <t>Galaxy-27 (G-27, Intelsat IA-7, Telstar 7)</t>
  </si>
  <si>
    <t>COSMO-Skymed 3 (Constellation of small Satellites for Mediterranean basin Observation)</t>
  </si>
  <si>
    <t>2008-054A</t>
  </si>
  <si>
    <t>33412</t>
  </si>
  <si>
    <t>Earth imaging; synthetic aperture radar (SAR) operating in X-band, focus on Mediterranean security.</t>
  </si>
  <si>
    <t>SC-ASCR 1/09</t>
  </si>
  <si>
    <t>2008-053A</t>
  </si>
  <si>
    <t>33408</t>
  </si>
  <si>
    <t>http://www.spacenewsfeed.co.uk/2008/2_11_2008/2November2008_a.html</t>
  </si>
  <si>
    <t>Shijian 6F (SJ6-03B)</t>
  </si>
  <si>
    <t>Shijian 6E (SJ6-03A)</t>
  </si>
  <si>
    <t>2008-053B</t>
  </si>
  <si>
    <t>33409</t>
  </si>
  <si>
    <t>Interstellar Boundary EXplorer (IBEX)</t>
  </si>
  <si>
    <t>8 days</t>
  </si>
  <si>
    <t>Kwajalein Island</t>
  </si>
  <si>
    <t>2008-051A</t>
  </si>
  <si>
    <t>33401</t>
  </si>
  <si>
    <t>Monitor the boundary between heliosphere and interstellar medium.</t>
  </si>
  <si>
    <t>http://www.ibex.swri.edu/</t>
  </si>
  <si>
    <t>THEOS (Thailand Earth Observation System)</t>
  </si>
  <si>
    <t>Panchromatic imager with 2M resolution; applications in cartography, land use, agricultural monitoring, forestry management, coastal zone monitoring and flood risk management.</t>
  </si>
  <si>
    <t>http://www.lib.cas.cz/www/space.40/2007/007A.HTM</t>
  </si>
  <si>
    <t>http://www.lib.cas.cz/www/space.40/2007/007B.HTM</t>
  </si>
  <si>
    <t>INSAT 4B (Indian National Satellite)</t>
  </si>
  <si>
    <t>http://www.spacenewsfeed.co.uk/2007/11March2007_63.html</t>
  </si>
  <si>
    <t>Midshipmen of U.S. Naval Academy</t>
  </si>
  <si>
    <t>2007-006B</t>
  </si>
  <si>
    <t>30773</t>
  </si>
  <si>
    <t>GOES 3 (Geostationary Operational Environmental Satellite, GOES-C)</t>
  </si>
  <si>
    <t>University of Miami, Rosenstiel School of Marine and Atmospheric Science (RSMAS) (loaned by NOAA)</t>
  </si>
  <si>
    <t>http://ice.rsmas.miami.edu/access.phtml</t>
  </si>
  <si>
    <t>Speculation on purpose - HEO indicates possible SBIRS-HEO test payload; may also carry NASA's TWINS-A science payload to map the Earth's magnetosphere.</t>
  </si>
  <si>
    <t>29249</t>
  </si>
  <si>
    <t>2006-027A</t>
  </si>
  <si>
    <t xml:space="preserve"> </t>
  </si>
  <si>
    <t>-44.96</t>
  </si>
  <si>
    <t>-107.27</t>
  </si>
  <si>
    <t>-10.03</t>
  </si>
  <si>
    <t>-139.00</t>
  </si>
  <si>
    <t>+80.36</t>
  </si>
  <si>
    <t>+42.08</t>
  </si>
  <si>
    <t>+16.25</t>
  </si>
  <si>
    <t>-34.04</t>
  </si>
  <si>
    <t>JMSatcat10_06</t>
  </si>
  <si>
    <t>+109.94</t>
  </si>
  <si>
    <t>+28.56</t>
  </si>
  <si>
    <t>-85.23</t>
  </si>
  <si>
    <t>+99.38</t>
  </si>
  <si>
    <t>-85.16</t>
  </si>
  <si>
    <t>+68.52</t>
  </si>
  <si>
    <t>-18.01</t>
  </si>
  <si>
    <t>+28.21</t>
  </si>
  <si>
    <t>-74.87</t>
  </si>
  <si>
    <t>+69.48</t>
  </si>
  <si>
    <t>-12.66</t>
  </si>
  <si>
    <t>+62.05</t>
  </si>
  <si>
    <t>-8.09</t>
  </si>
  <si>
    <t>-101.15</t>
  </si>
  <si>
    <t>+74.08</t>
  </si>
  <si>
    <t>-143.88</t>
  </si>
  <si>
    <t>-118.85</t>
  </si>
  <si>
    <t>+60.05</t>
  </si>
  <si>
    <t>+23.48</t>
  </si>
  <si>
    <t>+154.00</t>
  </si>
  <si>
    <t>-34.55</t>
  </si>
  <si>
    <t>-21.00</t>
  </si>
  <si>
    <t>-110.05</t>
  </si>
  <si>
    <t>+13.97</t>
  </si>
  <si>
    <t>-95.02</t>
  </si>
  <si>
    <t>-4.93</t>
  </si>
  <si>
    <t>+135.08</t>
  </si>
  <si>
    <t>-76.97</t>
  </si>
  <si>
    <t>+13.06</t>
  </si>
  <si>
    <t>27499</t>
  </si>
  <si>
    <t>-12.43</t>
  </si>
  <si>
    <t>+9.27</t>
  </si>
  <si>
    <t>+64.19</t>
  </si>
  <si>
    <t>+90.77</t>
  </si>
  <si>
    <t>+74.07</t>
  </si>
  <si>
    <t>http://nssdc.gsfc.nasa.gov/spacewarn/spx657.html</t>
  </si>
  <si>
    <t>Badr 6 (Arabsat 4AR)</t>
  </si>
  <si>
    <t>Astrophysics mission</t>
  </si>
  <si>
    <t>http://ulcape.org/wiki/Main_Page</t>
  </si>
  <si>
    <t>26394</t>
  </si>
  <si>
    <t>Proba 1 (Project for On-Board Autonomy)</t>
  </si>
  <si>
    <t>26958</t>
  </si>
  <si>
    <t>26892</t>
  </si>
  <si>
    <t>Quickbird 2</t>
  </si>
  <si>
    <t>http://rst.gsfc.nasa.gov/Intro/Part2_26e.html</t>
  </si>
  <si>
    <t>http://nssdc.gsfc.nasa.gov/spacewarn/spx630.html</t>
  </si>
  <si>
    <t>http://pwg.gsfc.nasa.gov/polar/</t>
  </si>
  <si>
    <t>1994-071A</t>
  </si>
  <si>
    <t>Gonets D1-2</t>
  </si>
  <si>
    <t xml:space="preserve">Gonets D1-3 </t>
  </si>
  <si>
    <t>30 C-band, 6 Ku-band; voice and TV communications to the Pakistan and Middle East; satellite not operational at full capacity.</t>
  </si>
  <si>
    <t>http://www.suparco.gov.pk/sat_badr2.htm</t>
  </si>
  <si>
    <t>http://www.fas.org/spp/guide/pakistan/earth/</t>
  </si>
  <si>
    <t>2001-056C</t>
  </si>
  <si>
    <t>Pakistan Space and Upper Atmosphere Research Commission (SUPARCO)</t>
  </si>
  <si>
    <t>2+ yrs.</t>
  </si>
  <si>
    <t>http://library.thinkquest.org/21418/hst/hst.htm</t>
  </si>
  <si>
    <t>1999-042A</t>
  </si>
  <si>
    <t>PT Telkomunikasi</t>
  </si>
  <si>
    <t>TV broadcasting in Indonesia.</t>
  </si>
  <si>
    <t>http://www.selkirkshire.demon.co.uk/analoguesat/anatoliahistory.html</t>
  </si>
  <si>
    <t>2005-018A</t>
  </si>
  <si>
    <t>Glonass 727 (Glonass 39-1, Cosmos 2447)</t>
  </si>
  <si>
    <t>Glonass 728 (Glonass 39-2, Cosmos 2448)</t>
  </si>
  <si>
    <t>Glonass 729 (Glonass 39-3, Cosmos 2449)</t>
  </si>
  <si>
    <t>2008-067A</t>
  </si>
  <si>
    <t>33466</t>
  </si>
  <si>
    <t>2008-067B</t>
  </si>
  <si>
    <t>33467</t>
  </si>
  <si>
    <t>2008-067C</t>
  </si>
  <si>
    <t>33468</t>
  </si>
  <si>
    <t>Fengyun 2E (FY-2E)</t>
  </si>
  <si>
    <t>+123.59</t>
  </si>
  <si>
    <t>JM/12_08</t>
  </si>
  <si>
    <t>2008-066A</t>
  </si>
  <si>
    <t>33463</t>
  </si>
  <si>
    <t>Meteorological; weather forecasting and disaster reduction.</t>
  </si>
  <si>
    <t>http://nssdc.gafc.nasa.gov/spacewarn/spx662.html</t>
  </si>
  <si>
    <t>Hot Bird 9</t>
  </si>
  <si>
    <t>+0.99</t>
  </si>
  <si>
    <t>2008-065A</t>
  </si>
  <si>
    <t>33459</t>
  </si>
  <si>
    <t>http://www.eutelsat.com/news/compress/en/2008/pdf/PR%204508%20HB9%20-%20W2M%20launch.pdf</t>
  </si>
  <si>
    <t>-23.51</t>
  </si>
  <si>
    <t>+112.99</t>
  </si>
  <si>
    <t>-80.98</t>
  </si>
  <si>
    <t>+85.18</t>
  </si>
  <si>
    <t>+31.07</t>
  </si>
  <si>
    <t>http://www.lib.cas.cz/www/space.40/1996/026A.HTM</t>
  </si>
  <si>
    <t>http://www.lib.cas.cz/knav/space.40/2003/004A.HTM</t>
  </si>
  <si>
    <t>http://www.lib.cas.cz/www/space.40/1998/049A.HTM</t>
  </si>
  <si>
    <t>1999-063A</t>
  </si>
  <si>
    <t>28909</t>
  </si>
  <si>
    <t>Believed to be replacement system for Strela-3 store and dump communications.</t>
  </si>
  <si>
    <t>Optus Communications (Parent: Singapore Telecom)</t>
  </si>
  <si>
    <t>2004-044A</t>
  </si>
  <si>
    <t>Chang Zheng 4B</t>
  </si>
  <si>
    <t>Third digital imaging spacecraft launched by Chinese government for reconnaissance purposes.</t>
  </si>
  <si>
    <t>http://www.sciencepresse.qc.ca/clafleur</t>
  </si>
  <si>
    <t xml:space="preserve">Anik F1 </t>
  </si>
  <si>
    <t xml:space="preserve">Anik F2 </t>
  </si>
  <si>
    <t>Apstar 2R (Telstar 10)</t>
  </si>
  <si>
    <t>Kennedy Space Center</t>
  </si>
  <si>
    <t>36 C-band, 36 Ku-band; broadcasting, business services; Europe, Africa, the Middle East, the Americas.</t>
  </si>
  <si>
    <t>2003-007A</t>
  </si>
  <si>
    <t>76 C-band transponders; business, video, internet.</t>
  </si>
  <si>
    <t>-62.43</t>
  </si>
  <si>
    <t>+70.54</t>
  </si>
  <si>
    <t>-40.75</t>
  </si>
  <si>
    <t>+95.04</t>
  </si>
  <si>
    <t>-91.25</t>
  </si>
  <si>
    <t>-27.45</t>
  </si>
  <si>
    <t>+60.01</t>
  </si>
  <si>
    <t>-89.98</t>
  </si>
  <si>
    <t>-122.90</t>
  </si>
  <si>
    <t>+93.53</t>
  </si>
  <si>
    <t>+122.24</t>
  </si>
  <si>
    <t>+48.04</t>
  </si>
  <si>
    <t>New generation of Skynet communications.</t>
  </si>
  <si>
    <t>http://www.n2yo.com/satellite.php?s=30793</t>
  </si>
  <si>
    <t>According to Rod Sladen, the only person who tracks the Iridium system, Iridium 51 may have replaced Iridium 5, but its not certain at this time.</t>
  </si>
  <si>
    <t>SESAT-1 (Siberia-Europe Satellite)</t>
  </si>
  <si>
    <t>Alcatel Space/NPO PM (Applied Mechanics)</t>
  </si>
  <si>
    <t>France/Russia</t>
  </si>
  <si>
    <t>http://nssdc.gsfc.nasa.gov/spacewarn/spx614.html</t>
  </si>
  <si>
    <t>http://www.forum-europe.com/NDA/index.html?http://www.forum-europe.com/NDA/news_detail.asp?ID=319&amp;block=true&amp;frame=yes~main</t>
  </si>
  <si>
    <t>Satellite Remote-Sensing Ground Station of CAS</t>
  </si>
  <si>
    <t>Normally part of a larger constellation; a newer satellite that is able to detect missiles against Earth background.</t>
  </si>
  <si>
    <t>http://russianforces.org/sprn/</t>
  </si>
  <si>
    <t>PSLV-C7</t>
  </si>
  <si>
    <t>http://nssdc.gsfc.nasa.gov/spacewarn/spx639.html</t>
  </si>
  <si>
    <t>Eurobird 9 (Hot Bird 2, Eutelsat 2-F8, Eutelsat HB2)</t>
  </si>
  <si>
    <t>http://www.technewsworld.com/story/35136.html</t>
  </si>
  <si>
    <t>2004-025C</t>
  </si>
  <si>
    <t>2004-031A</t>
  </si>
  <si>
    <t>Technology Development</t>
  </si>
  <si>
    <t>http://www.planet4589.org/space/jsr/back/news.566</t>
  </si>
  <si>
    <t>2001-049A</t>
  </si>
  <si>
    <t>US Air Force/ US Navy/NASA</t>
  </si>
  <si>
    <t>http://nssdc.gsfc.nasa.gov/spacewarn/spx542.html</t>
  </si>
  <si>
    <t>1998-076A</t>
  </si>
  <si>
    <t>Backup for JCSAT-3; 12 C-band, 12 Ku-band; relay voice, data, television signals via Ku-band to eastern Asia, Australia, New Zealand, India; via C-band to eastern and southern Asia and Hawaii. Digital TV.</t>
  </si>
  <si>
    <t>JSAT Corporation</t>
  </si>
  <si>
    <t>Tokyo Institute of Technology</t>
  </si>
  <si>
    <t>Design development of pico satellite by using off-the-shelf components.</t>
  </si>
  <si>
    <t>2004-029A</t>
  </si>
  <si>
    <t>http://spacenews.dancebeat.info/index.php?topic=ESA</t>
  </si>
  <si>
    <t>http://www.mabuhaysat.com/sat&amp;net.html</t>
  </si>
  <si>
    <t>http://host.planet4589.org/space/jsr/back/news.342</t>
  </si>
  <si>
    <t>Nigeria's first satellite; disaster monitoring, urban planning and agriculture; part of Disaster Monitoring Constellation; five countries share all data.</t>
  </si>
  <si>
    <t>http://directory.eoportal.org/pres_QUICKBIRD2.html</t>
  </si>
  <si>
    <t>http://directory.eoportal.org/pres_RADARSAT1.html</t>
  </si>
  <si>
    <t>http://directory.eoportal.org/pres_SACCSatlitedeAplicacionesCientficasC.html</t>
  </si>
  <si>
    <t>http://users.ox.ac.uk/~daveh/Space/Military/milspace_comsat.html#skynet</t>
  </si>
  <si>
    <t>http://landsat.usgs.gov/about.html</t>
  </si>
  <si>
    <t>http://www.sciencemaster.com/jump/space/landsat.php</t>
  </si>
  <si>
    <t>http://www.boeing.com/defense-space/space/bss/hsc_pressreleases/98_05_11_aust.html</t>
  </si>
  <si>
    <t>http://www.astronautix.com/details/lea53950.htm</t>
  </si>
  <si>
    <t>LMI-1 (Lockheed Martin-Intersputnik-1)</t>
  </si>
  <si>
    <t>http://www.intersputnik.com/press_270999.htm</t>
  </si>
  <si>
    <t>NASA - Earth Science Enterprise/Japan Meteorological Agency/Brazilian Space Agency</t>
  </si>
  <si>
    <t>http://www.invap.com.ar/</t>
  </si>
  <si>
    <t>2001-058C</t>
  </si>
  <si>
    <t>Monitor total solar irradiance (TSI) with maximum precision; ascertain the extent of solar radiation variability.</t>
  </si>
  <si>
    <t>Matra Marconi Space-France</t>
  </si>
  <si>
    <t>2009-036A</t>
  </si>
  <si>
    <t>35498</t>
  </si>
  <si>
    <t>http://russianforces.org/blog/2009/07/rockot_launched_three_communic.shtml</t>
  </si>
  <si>
    <t>http://nssdc.gsfc.nasa.gov/spacewarn/spx669.html</t>
  </si>
  <si>
    <t>2009-036B</t>
  </si>
  <si>
    <t>35499</t>
  </si>
  <si>
    <t>2009-036C</t>
  </si>
  <si>
    <t>35500</t>
  </si>
  <si>
    <t>TerraStar 1</t>
  </si>
  <si>
    <t>TerraStar Corporation</t>
  </si>
  <si>
    <t>-111.00</t>
  </si>
  <si>
    <t>2009-035A</t>
  </si>
  <si>
    <t>35496</t>
  </si>
  <si>
    <t>Largest commercial satellite ever built; 18-meter-diameter unfurlable S-band antenna; provide mobile voice and data communications in North America to smartphone-size handsets.</t>
  </si>
  <si>
    <t>http://www.spacenews.com/satellite_telecom/ariane-rocket-puts-terrestar-1-into-orbit.html</t>
  </si>
  <si>
    <t>http://www.terrestar.com/satellite.php</t>
  </si>
  <si>
    <t>Test three-dimensional attitude control system for future remote sensing; currently used for ice observation in Arctic.</t>
  </si>
  <si>
    <t>Transmits image of its own view; not currently used for scientific mission but operational.</t>
  </si>
  <si>
    <t>http://www.thuraya.com/tech/</t>
  </si>
  <si>
    <t>http://www.nsab-sirius.com/</t>
  </si>
  <si>
    <t>1999-070B</t>
  </si>
  <si>
    <t>samadhi.jpl.nasa.gov</t>
  </si>
  <si>
    <t>1998-048A</t>
  </si>
  <si>
    <t>Long March 2C</t>
  </si>
  <si>
    <t>Flight test thin film solar cells and an advanced transceiver.</t>
  </si>
  <si>
    <t>CAN-X2 (Canadian Advanced Nanospace experiment)</t>
  </si>
  <si>
    <t>University of Toronto Institute for Aerospace Studies</t>
  </si>
  <si>
    <t>2008-021H</t>
  </si>
  <si>
    <t>32790</t>
  </si>
  <si>
    <t>Will downlink telemetry.</t>
  </si>
  <si>
    <t>http://www.isro.org/pressrelease/April28_2008.htm</t>
  </si>
  <si>
    <t>32789</t>
  </si>
  <si>
    <t>http://nssdc.gsfc.nasa.gov/nmc/masterCatalog.do?sc=2008-021F</t>
  </si>
  <si>
    <t>SEEDS 2</t>
  </si>
  <si>
    <t>Nihon University</t>
  </si>
  <si>
    <t>2008-021J</t>
  </si>
  <si>
    <t>32791</t>
  </si>
  <si>
    <t>Will download telemetry in Morse code and 1200-baud FM.</t>
  </si>
  <si>
    <t>Amos 3</t>
  </si>
  <si>
    <t>Zenit 3SLB</t>
  </si>
  <si>
    <t>2008-022A</t>
  </si>
  <si>
    <t>32794</t>
  </si>
  <si>
    <t>http://www.amos-spacecom.com/amos1/page.asp?newsid=4&amp;type=6&amp;lang=1&amp;cat=68</t>
  </si>
  <si>
    <t>“. . . Provide atmospheric data daily in real time over thousands of points on Earth for both research and operational weather forecasting by measuring the bending of radio signals from the U.S. Global Positioning System (GPS) as the signals pass through Earth's atmosphere.”</t>
  </si>
  <si>
    <t>2006-015A</t>
  </si>
  <si>
    <t>29092</t>
  </si>
  <si>
    <t>http://www.sinodefence.com/strategic/spacecraft/jianbing5.asp</t>
  </si>
  <si>
    <t>Shanghai Academy of Space Flight Technology</t>
  </si>
  <si>
    <t>2002-040A</t>
  </si>
  <si>
    <t>x</t>
  </si>
  <si>
    <t>SB-WASS 3-1 (Space Based Wide Area Surveillance System) (NOSS 3-1, NOSS C1-1, USA 160)</t>
  </si>
  <si>
    <t>http://www.isro.org/pressrelease/May01_2005.htm</t>
  </si>
  <si>
    <t>CartoSat 1 (IRS P5)</t>
  </si>
  <si>
    <t>Oceansat-1 (IRS P4)</t>
  </si>
  <si>
    <t>Navstar GPS 38 (Navstar SVN 38, GPS 38, USA 135)</t>
  </si>
  <si>
    <t>Navstar GPS 39 (Navstar SVN 39, GPS 2-21, USA 92)</t>
  </si>
  <si>
    <t>Navstar GPS 40 (Navstar SVN 40, GPS 2-26, USA 126)</t>
  </si>
  <si>
    <t>Navstar GPS 45 (Navstar SVN 45, GPS IIR-9, USA 168)</t>
  </si>
  <si>
    <t>Navstar GPS 47 (Navstar SVN 47, GPS IIR-10, USA 175)</t>
  </si>
  <si>
    <t>Navstar GPS 56 (Navstar SVN 56, GPS IIR-8, USA 166)</t>
  </si>
  <si>
    <t>28 C-band transponders for voice and video communication.</t>
  </si>
  <si>
    <t>2002-057A</t>
  </si>
  <si>
    <t>DirecTV-10</t>
  </si>
  <si>
    <t>31862</t>
  </si>
  <si>
    <t>32 broad-beam Ka band; 55 spot-beam Ka-band transponders; will provide HDTV to CONUS.</t>
  </si>
  <si>
    <t>http://www.space.com/missionlaunches/ariane5_helios_launch_041218.html</t>
  </si>
  <si>
    <t>25034</t>
  </si>
  <si>
    <t>Trumpet 1 (USA 103)</t>
  </si>
  <si>
    <t>23097</t>
  </si>
  <si>
    <t>Trumpet 2 (USA 112)</t>
  </si>
  <si>
    <t>23609</t>
  </si>
  <si>
    <t xml:space="preserve">Turksat 1C </t>
  </si>
  <si>
    <t>23949</t>
  </si>
  <si>
    <t>UFO-10 (USA 146, UHF F/O F10) "UHF Follow-On"</t>
  </si>
  <si>
    <t>25967</t>
  </si>
  <si>
    <t>UFO-11  (USA 174) "UHF Follow-On"</t>
  </si>
  <si>
    <t>28117</t>
  </si>
  <si>
    <t>UFO-4 (USA 108, UFO F4 EHF) "UHF Follow-On"</t>
  </si>
  <si>
    <t>23467</t>
  </si>
  <si>
    <t>Purpose</t>
  </si>
  <si>
    <t>Type of Orbit</t>
  </si>
  <si>
    <t>Dry Mass (kg.)</t>
  </si>
  <si>
    <t>http://www.selkirkshire.demon.co.uk/analoguesat/hotbird7A.html</t>
  </si>
  <si>
    <t>http://www.kacst.edu.sa/en/institutes/sri/index.asp</t>
  </si>
  <si>
    <t>Television and communications services; 12 C-band, 12 Ku-band; Americas, Caribbean, Europe, Africa.</t>
  </si>
  <si>
    <t>http://www.panamsat.com/global_network/pas_4.asp</t>
  </si>
  <si>
    <t>http://nssdc.gsfc.nasa.gov/spacewarn/spx502.html</t>
  </si>
  <si>
    <t>1995-040A</t>
  </si>
  <si>
    <t>http://www.amsat.org/amsat-new/satellites/status.php</t>
  </si>
  <si>
    <t>Amsat-NA</t>
  </si>
  <si>
    <t>La Sapienza University of Rome</t>
  </si>
  <si>
    <t>http://www.cdi.org/friendlyversion/printversion.cfm?documentID=399</t>
  </si>
  <si>
    <t xml:space="preserve">Eutelsat W-4 </t>
  </si>
  <si>
    <t xml:space="preserve">Eutelsat W-5 </t>
  </si>
  <si>
    <t>1997-020B</t>
  </si>
  <si>
    <t>1998-032B</t>
  </si>
  <si>
    <t>Meteorological spacecraft; intended primarily to support the National Meteorological Services (NMS) of Member States; planned system of 3 satellites</t>
  </si>
  <si>
    <t>Exploration of space.</t>
  </si>
  <si>
    <t>http://hubble.nasa.gov/</t>
  </si>
  <si>
    <t>http://isdc.unige.ch/Outreach/Integral/integral.html#mission</t>
  </si>
  <si>
    <t>Astronomical satellite for observing the gamma-ray sky.</t>
  </si>
  <si>
    <t>Alenia Aerospazio (and 28 subcontractors)</t>
  </si>
  <si>
    <t>Swedish Space Corporation/Canadian Space Agency/National Technology Agency of Finland/Centre National d'Etudes Spatiales</t>
  </si>
  <si>
    <t>Sweden/Canada/Finland/France</t>
  </si>
  <si>
    <t>http://www.lanl.gov/worldview/news/pdf/LANL_in_SpaceFact.pdf</t>
  </si>
  <si>
    <t>http://www.wired.com/news/technology/0,1282,6482,00.html</t>
  </si>
  <si>
    <t>Los Alamos National Lab/Sandia National Lab</t>
  </si>
  <si>
    <t>http://membres.lycos.fr/filterman/duncan-campbell.htm</t>
  </si>
  <si>
    <t>http://www.bigpedia.com/encyclopedia/Lacrosse_(satellite)</t>
  </si>
  <si>
    <t>http://www.spacenewsfeed.co.uk/2000/20August2000.html#Launches</t>
  </si>
  <si>
    <t>Polar-orbiting satellite; carries Multichannel Visible and Infrared Scan Radiometer (MVISR); means "wind and cloud."</t>
  </si>
  <si>
    <t>1996-019A</t>
  </si>
  <si>
    <t>1996-056A</t>
  </si>
  <si>
    <t>1997-067A</t>
  </si>
  <si>
    <t>Lockheed Martin</t>
  </si>
  <si>
    <t>Tanegashima Space Center</t>
  </si>
  <si>
    <t>GE Astro Space</t>
  </si>
  <si>
    <t>Argentina</t>
  </si>
  <si>
    <t>France</t>
  </si>
  <si>
    <t>1993-076A</t>
  </si>
  <si>
    <t>1998-024A</t>
  </si>
  <si>
    <t>Egypt</t>
  </si>
  <si>
    <t>2000-055A</t>
  </si>
  <si>
    <t>2000-059A</t>
  </si>
  <si>
    <t>2001-029A</t>
  </si>
  <si>
    <t>2002-058H</t>
  </si>
  <si>
    <t>SpaceQuest</t>
  </si>
  <si>
    <t>Dnepr LV</t>
  </si>
  <si>
    <t>5 yrs.</t>
  </si>
  <si>
    <t>1998-016A</t>
  </si>
  <si>
    <t>Ministry of Defense/Paradigm Secure Communications (wholly owned by EADS Astrium)</t>
  </si>
  <si>
    <t>In early 2007 an SEC filing by Globalstar indicated that by 2008 essentially all of its satellite fleet could fail to support two-way communication due to degradation of the S-band because of radiation.</t>
  </si>
  <si>
    <t>http://www.tmcnet.com/usubmit/2007/02/11/2329707.htm</t>
  </si>
  <si>
    <t>Eurobird 4 (Hot Bird 3, Eurobird 10, Eutelsat 2-F9)</t>
  </si>
  <si>
    <t>Eurobird 2 (Arabsat 2D, Hot Bird 5)</t>
  </si>
  <si>
    <t xml:space="preserve">Badr 3 (Arabsat 3A) </t>
  </si>
  <si>
    <t>Badr 4 (Arabsat 4B)</t>
  </si>
  <si>
    <t>http://www.lib.cas.cz/www/space.40/2005/I023A.HTM</t>
  </si>
  <si>
    <t>2005-022A</t>
  </si>
  <si>
    <t>28702</t>
  </si>
  <si>
    <t>28 C-band, 36 Ku-band, 24 Ka-band; video and data transmissions to all countries in North and South America.</t>
  </si>
  <si>
    <t>http://www.intelsat.com/aboutus/press/IA8info.aspx</t>
  </si>
  <si>
    <t>http://en.wikipedia.org/wiki/Intelsat</t>
  </si>
  <si>
    <t>http://www.satnews.com/stories11/384.htm</t>
  </si>
  <si>
    <t>13 trs,</t>
  </si>
  <si>
    <t>http://nssdc.gsfc.nasa.gov/spacewarn/spx620.html</t>
  </si>
  <si>
    <t>Korean peninsula; 15 Ku-band transponders.</t>
  </si>
  <si>
    <t>http://www.kt.co.kr/eng/biz_info/satellite_biz/system/koreasat2.html</t>
  </si>
  <si>
    <t>http://nssdc.gsfc.nasa.gov/database/MasterCatalog?sc=1996-003A</t>
  </si>
  <si>
    <t>1996-003A</t>
  </si>
  <si>
    <t>38 C-band, 6 Ku-band; Pacific Ocean region; shared capacity with Intelset.</t>
  </si>
  <si>
    <t>http://www.russianforces.org/podvig/eng/publications/space/20040700aaas.shtml</t>
  </si>
  <si>
    <t>25165</t>
  </si>
  <si>
    <t>25163</t>
  </si>
  <si>
    <t>http://www.lib.cas.cz/www/space.40/2006/041A.HTM</t>
  </si>
  <si>
    <t>IGS-3A (Information Gathering Satellite 3A)</t>
  </si>
  <si>
    <t>2006-037A</t>
  </si>
  <si>
    <t>29393</t>
  </si>
  <si>
    <t>SLDCOM-3 (Satellite Launch Dispenser Communications System) (USA 119)</t>
  </si>
  <si>
    <t>23893</t>
  </si>
  <si>
    <t>23313</t>
  </si>
  <si>
    <t>SORCE (SOlar Radiation and Climate Experiment)</t>
  </si>
  <si>
    <t xml:space="preserve">Spot 4 </t>
  </si>
  <si>
    <t>25260</t>
  </si>
  <si>
    <t>Spot 5</t>
  </si>
  <si>
    <t>Name of Satellite, Alternate Names</t>
  </si>
  <si>
    <t xml:space="preserve">Earth Observation </t>
  </si>
  <si>
    <t>Orbview 2 (Seastar)</t>
  </si>
  <si>
    <t>National Authority for Remote Sensing and Space Sciences (Egypt)/Yuzhnoye Design Bureau (Ukraine)</t>
  </si>
  <si>
    <t>Egypt/Ukraine</t>
  </si>
  <si>
    <t>National Authority for Remote Sensing and Space Science (NARSSS)</t>
  </si>
  <si>
    <t>http://www.nkau.gov.ua/nsau/catalogNEW.nsf/proectE/3B41E4935D67F084C2256F2A003356A1?OpenDocument&amp;Lang=E</t>
  </si>
  <si>
    <t>Egyptsat-1 (MisrSat-)</t>
  </si>
  <si>
    <t>http://www.islamonline.net/servlet/Satellite?c=Article_C&amp;cid=1176802153354&amp;pagename=Zone-English-HealthScience%2FHSELayout</t>
  </si>
  <si>
    <t xml:space="preserve">Saudisat-3 </t>
  </si>
  <si>
    <t>31118</t>
  </si>
  <si>
    <t>http://www.lib.cas.cz/www/space.40/2007/012B.HTM</t>
  </si>
  <si>
    <t>King Abdulaziz City for Science and Technology</t>
  </si>
  <si>
    <t>http://spaceflightnow.com/news/n0704/17dnepr/</t>
  </si>
  <si>
    <t>Carries a high resolution imager; telecommunications.</t>
  </si>
  <si>
    <t>Saudicomsat-3</t>
  </si>
  <si>
    <t>Saudicomsat-4</t>
  </si>
  <si>
    <t>Twenty-eight channels, Europe, Atlantic Islands, North Africa, Middle East, Central Asia.</t>
  </si>
  <si>
    <t>http://www.eumetsat.de/en/index.html?area=left7.html&amp;body=/en/dps/news/spacecraft.html&amp;a=700&amp;b=0&amp;c=0&amp;d=0&amp;e=0</t>
  </si>
  <si>
    <t>http://homepage.ntlworld.com/phqfh1/status.htm</t>
  </si>
  <si>
    <t>http://www.stvincent.ac.uk/Resources/Weather/Meteosat/System/</t>
  </si>
  <si>
    <t>http://www.universetoday.com/am/publish/proton_launches_intelsat_1002.htm</t>
  </si>
  <si>
    <t>2004-022A</t>
  </si>
  <si>
    <t>EADS Astrium</t>
  </si>
  <si>
    <t>http://www.lib.cas.cz/www/space.40/INDEX1.HTM</t>
  </si>
  <si>
    <t>2006-063A</t>
  </si>
  <si>
    <t>29678</t>
  </si>
  <si>
    <t>Soyuz 2-1B</t>
  </si>
  <si>
    <t>CNRS/Alcatel Alenia Space</t>
  </si>
  <si>
    <t>2006-062A</t>
  </si>
  <si>
    <t>2006-062B</t>
  </si>
  <si>
    <t>2006-062C</t>
  </si>
  <si>
    <t>29670</t>
  </si>
  <si>
    <t>29671</t>
  </si>
  <si>
    <t>29672</t>
  </si>
  <si>
    <t>SAR-Lupe 1</t>
  </si>
  <si>
    <t>German Federal Armed Forces</t>
  </si>
  <si>
    <t>OHB System-AG</t>
  </si>
  <si>
    <t>2006-060A</t>
  </si>
  <si>
    <t>29658</t>
  </si>
  <si>
    <t>http://www.spacenewsfeed.co.uk/2006/24December2006_58.html</t>
  </si>
  <si>
    <t>Kiku-8 (ETS-8, Engineering Test Satellite 8)</t>
  </si>
  <si>
    <t>http://news.bbc.co.uk/1/hi/world/south_asia/1679321.stm</t>
  </si>
  <si>
    <t>2006-051A</t>
  </si>
  <si>
    <t>29526</t>
  </si>
  <si>
    <t>28 Ku-band transponders; voice and video communications to West Asia region.</t>
  </si>
  <si>
    <t>http://www.lib.cas.cz/knav/space.40/2006/051A.HTM</t>
  </si>
  <si>
    <t>Full coverage of Europe, Middle East, parts of Africa and Asia; 20 active channels</t>
  </si>
  <si>
    <t>Cable programming; direct-to-home broadcasting; Europe, North Africa, 20 active channels</t>
  </si>
  <si>
    <t>http://www.spaceandtech.com/spacedata/logs/2001/2001-033a_dsp-21_sum.shtml</t>
  </si>
  <si>
    <t>2001-033A</t>
  </si>
  <si>
    <t>http://www.spaceline.org/news/titan/dsp-21/dsp-21.html</t>
  </si>
  <si>
    <t>Voice, video and digital data services to India and neighboring countries.</t>
  </si>
  <si>
    <t>TDRS-4 (Tracking and Data Relay Satellite, TDRS-D)</t>
  </si>
  <si>
    <t>19883</t>
  </si>
  <si>
    <t>TDRS-5 (Tracking and Data Relay Satellite, TDRS-E)</t>
  </si>
  <si>
    <t>21639</t>
  </si>
  <si>
    <t>QuikScat (QUIcKSCATterometer)</t>
  </si>
  <si>
    <t>25789</t>
  </si>
  <si>
    <t>26953</t>
  </si>
  <si>
    <t>1997-020C</t>
  </si>
  <si>
    <t>1998-018B</t>
  </si>
  <si>
    <t>1998-019E</t>
  </si>
  <si>
    <t>Study the dynamics of the Earth's magnetotail over a wide range of distance</t>
  </si>
  <si>
    <t>1992-044A</t>
  </si>
  <si>
    <t>Institute for Unmanned Space Experiment Free Flyer (USEF)</t>
  </si>
  <si>
    <t>http://nssdc.gsfc.nasa/gov/spacewarn/spx557.html</t>
  </si>
  <si>
    <t>2000-013A</t>
  </si>
  <si>
    <t>12 C-band, 5 Ku-band; television, telecommunications, dedicated networks.</t>
  </si>
  <si>
    <t>Alcatel</t>
  </si>
  <si>
    <t>Atlas 3A</t>
  </si>
  <si>
    <t>http://bbb.darktech.org/~handsken/textfiler/teleetc/sc0706ru.pdf</t>
  </si>
  <si>
    <t>Cosmos-3M</t>
  </si>
  <si>
    <t>Remote Sensing/Technology Development</t>
  </si>
  <si>
    <t>Earth Science/Meteorology</t>
  </si>
  <si>
    <t>Navigation/Global Positioning</t>
  </si>
  <si>
    <t>Communications/Earth Science</t>
  </si>
  <si>
    <t>Earth Observation/Technology Development</t>
  </si>
  <si>
    <t>Meteorology/Navigation</t>
  </si>
  <si>
    <t>Meteorology</t>
  </si>
  <si>
    <t>Meteorology/Earth Observation</t>
  </si>
  <si>
    <t>Astrophysics/Planetary Science</t>
  </si>
  <si>
    <t>Astrophysics/Earth Science</t>
  </si>
  <si>
    <t>http://www.boeing.com/defense-space/space/bss/factsheets/601/jcsat34/jcsat34.html</t>
  </si>
  <si>
    <t>Italian Defense Ministry</t>
  </si>
  <si>
    <t>MOST (Microvariability &amp; Oscillations of STars)</t>
  </si>
  <si>
    <t>http://nssdc.gsfc.nasa/gov/spacewarn/spx532.html</t>
  </si>
  <si>
    <t>http://www.lib.cas.cz/www/space.40/2005/028A.HTM</t>
  </si>
  <si>
    <t>http://www.kc4cop.bizland.com/NASA_Current_Missions.htm</t>
  </si>
  <si>
    <t>http://trmm.gsfc.nasa.gov/publications_dir/breaking_news.html</t>
  </si>
  <si>
    <t>STS-26 (Discovery)</t>
  </si>
  <si>
    <t>http://amanda.physics.wisc.edu/data/comms-summary.shtml</t>
  </si>
  <si>
    <t>TDRS-10 (Tracking and Data Relay Satellite, TDRS-J)</t>
  </si>
  <si>
    <t>27566</t>
  </si>
  <si>
    <t>http://spacesensors.dlr.de/SE/bird/</t>
  </si>
  <si>
    <t>2001-049C</t>
  </si>
  <si>
    <t>Institute of Space Sensor Technology and Planetary Exploration</t>
  </si>
  <si>
    <t>1.5 yrs.</t>
  </si>
  <si>
    <t>Forest fire recognition by small satellites.</t>
  </si>
  <si>
    <t>http://nssdc.gsfc.nasa.gov/database/MasterCatalog?sc=1988-091B</t>
  </si>
  <si>
    <t>30584</t>
  </si>
  <si>
    <t>http://earthobservatory.nasa.gov/Newsroom/NasaNews/2007/2007021724505.html</t>
  </si>
  <si>
    <t>Five phase mission to study earth's auroras.</t>
  </si>
  <si>
    <t>http://www.nasa.gov/mission_pages/themis/mission/index.html</t>
  </si>
  <si>
    <t>NASA/University of California, Berkeley (in partnership with Germany, France, Austria, Canada)</t>
  </si>
  <si>
    <t>http://www.lib.cas.cz/www/space.40/2005/009A.HTM</t>
  </si>
  <si>
    <t>http://nssdc.gsfc.nasa.gov/database/MasterCatalog?sc=2002-038A</t>
  </si>
  <si>
    <t>http://sci.esa.int/science-e/www/area/index.cfm?fareaid=31</t>
  </si>
  <si>
    <t>http://www.orbireport.com/Logs/Log03/Log2003-03.html</t>
  </si>
  <si>
    <t>http://www.space-unit.gr/optical.html</t>
  </si>
  <si>
    <t>DSCS III-F8 (USA 97, DSCS III B-10) (Defense Satellite Communications System)</t>
  </si>
  <si>
    <t>1993-074A</t>
  </si>
  <si>
    <t>DSCS III-F9 (USA 113, DSCS III B-7) (Defense Satellite Communications System)</t>
  </si>
  <si>
    <t>1995-038A</t>
  </si>
  <si>
    <t>Most powerful telecommunications satellite in service in the Asia-Pacific region; 30 C-band, 24 Ku-band transponders; 190 high fidelity channels and 50,000 simultaneous telephone links.</t>
  </si>
  <si>
    <t>Superbird-B2 (Superbird 4)</t>
  </si>
  <si>
    <t>http://nmsp.gsfc.nasa.gov/tdrss/tconst.html</t>
  </si>
  <si>
    <t>2004-049A</t>
  </si>
  <si>
    <t>Sirius 4 (Astra 4A)</t>
  </si>
  <si>
    <t>http://www.spacetoday.net/Summary/3036</t>
  </si>
  <si>
    <t>http://www.nasa.gov/mission_pages/astro-e2/main/index.html</t>
  </si>
  <si>
    <t>http://www.isas.jaxa.jp/e/enterp/missions/astro-e2/techno.shtml</t>
  </si>
  <si>
    <t>Jiuquan Satellite Launch Center</t>
  </si>
  <si>
    <t>Long March 2D</t>
  </si>
  <si>
    <t>2005-024A</t>
  </si>
  <si>
    <t>28737</t>
  </si>
  <si>
    <t>Monitor space environment; conduct several experiments.</t>
  </si>
  <si>
    <t>http://www.spacenewsfeed.co.uk/2005/10July2005_28.html</t>
  </si>
  <si>
    <t>http://www.space.com/missionlaunches/fl_titan4_preview_010930.html</t>
  </si>
  <si>
    <t>JMSR</t>
  </si>
  <si>
    <t>1997-008A</t>
  </si>
  <si>
    <t>Titan IVB</t>
  </si>
  <si>
    <t>2000-024A</t>
  </si>
  <si>
    <t>http://nssdc.gsfc.nasa.gov/database/MasterCatalog?sc=1989-016A</t>
  </si>
  <si>
    <t>http://www.rolfisoft.de/html/satdb_1989_eng.html</t>
  </si>
  <si>
    <t>Joint mission to measure rainfall in tropical areas; to operate through spring of 2005.</t>
  </si>
  <si>
    <t>Training satellite; carries an amateur radio payload.</t>
  </si>
  <si>
    <t>Institute of Space and Aeronautical Science, University of Tokyo</t>
  </si>
  <si>
    <t>Mu 3S2</t>
  </si>
  <si>
    <t>www.ssc.se/ssd/launches.html     www.iridium.com/corp</t>
  </si>
  <si>
    <t xml:space="preserve">www.ssc.se/ssd/launches.html    </t>
  </si>
  <si>
    <t>http://nssdc.gsfc.nasa.gov/spacewarn/spx596.html</t>
  </si>
  <si>
    <t>2003-028A</t>
  </si>
  <si>
    <t>-53.00</t>
  </si>
  <si>
    <t>-24.52</t>
  </si>
  <si>
    <t>+148.00</t>
  </si>
  <si>
    <t>-67.90</t>
  </si>
  <si>
    <t>National Reconnaissance Office (NRO)</t>
  </si>
  <si>
    <t>Hughes</t>
  </si>
  <si>
    <t>Russia/France</t>
  </si>
  <si>
    <t>LES 9 (Lincoln Experimental Satellite) (SESP P74-1B, ST 74-1B)</t>
  </si>
  <si>
    <t>US Air Force Space Command (AFSPC)</t>
  </si>
  <si>
    <t>Military/Civil</t>
  </si>
  <si>
    <t>Communications/Technology Research</t>
  </si>
  <si>
    <t>-102.81</t>
  </si>
  <si>
    <t>MIT Lincoln Laboratories</t>
  </si>
  <si>
    <t>Titan 3C</t>
  </si>
  <si>
    <t>1976-023B</t>
  </si>
  <si>
    <t>08747</t>
  </si>
  <si>
    <t>Original purpose was "Air Force sponsored program in space communications"; nuclear-powered; circuits jam-resistant to operate in hostile environment.</t>
  </si>
  <si>
    <t>http://www.fas.org/spp/military/program/com/les.htm</t>
  </si>
  <si>
    <t>http://ice.rsmas.miami.edu/msoc_partners.html</t>
  </si>
  <si>
    <t>http://amanda.wisc.edu/data/comms-summary.shtml#LES-9</t>
  </si>
  <si>
    <t>http://www.aero.org/publications/martin/martin-8a.html</t>
  </si>
  <si>
    <t>http://www.usatoday.com/weather/climate/wspcomm.htm</t>
  </si>
  <si>
    <t>http://microsat.sm.bmstu.ru/e-library/Thusters/pulsed.pdf</t>
  </si>
  <si>
    <t>Currently unused although usable.</t>
  </si>
  <si>
    <t>Navstar GPS 23 (Navstar SVN 23, GPS 2-10, USA 66)</t>
  </si>
  <si>
    <t>1990-103A</t>
  </si>
  <si>
    <t>20959</t>
  </si>
  <si>
    <t>2007-052A</t>
  </si>
  <si>
    <t>32275</t>
  </si>
  <si>
    <t>2007-052B</t>
  </si>
  <si>
    <t>32276</t>
  </si>
  <si>
    <t>2007-052C</t>
  </si>
  <si>
    <t>32277</t>
  </si>
  <si>
    <t>http://www.kosmo.cz/modules.php?op=modload&amp;name=kosmo&amp;file=index&amp;fil=/s/2007/052A.HTM</t>
  </si>
  <si>
    <t>-38.90</t>
  </si>
  <si>
    <t>+54.92</t>
  </si>
  <si>
    <t>+169.08</t>
  </si>
  <si>
    <t>-27.95</t>
  </si>
  <si>
    <t>+57.01</t>
  </si>
  <si>
    <t>-114.90</t>
  </si>
  <si>
    <t>+78.53</t>
  </si>
  <si>
    <t>+31.20</t>
  </si>
  <si>
    <t>-49.99</t>
  </si>
  <si>
    <t>-92.02</t>
  </si>
  <si>
    <t>-101.21</t>
  </si>
  <si>
    <t>+50.30</t>
  </si>
  <si>
    <t>-99.10</t>
  </si>
  <si>
    <t>-150.53</t>
  </si>
  <si>
    <t>+72.05</t>
  </si>
  <si>
    <t>+23.47</t>
  </si>
  <si>
    <t>-105.50</t>
  </si>
  <si>
    <t>+100.54</t>
  </si>
  <si>
    <t>http://russianforces.org/space/navigation/glonass.shtml</t>
  </si>
  <si>
    <t>Amazonas-2</t>
  </si>
  <si>
    <t>54 Ku-band, 10 C-band transponders; North, Central and South America.</t>
  </si>
  <si>
    <t>-61.00</t>
  </si>
  <si>
    <t>2009-054A</t>
  </si>
  <si>
    <t>35942</t>
  </si>
  <si>
    <t>http://nssdc.gsfc.nasa.gov/spacewarn/spx672.html</t>
  </si>
  <si>
    <t>http://www.hispasat.com/List.aspx?ShowSearch=true&amp;sectionsId=87&amp;lang=en</t>
  </si>
  <si>
    <t>JM/12_09</t>
  </si>
  <si>
    <t>COMSATBw-1</t>
  </si>
  <si>
    <t>Armed Forces</t>
  </si>
  <si>
    <t>+63.00</t>
  </si>
  <si>
    <t>Ariane-5</t>
  </si>
  <si>
    <t>2009-054B</t>
  </si>
  <si>
    <t>35943</t>
  </si>
  <si>
    <t>Germany's first military communications satellite.</t>
  </si>
  <si>
    <t>http://www.spacenews.com/launch/ariane-lofts-comsatbw-1-amazonas-2.html</t>
  </si>
  <si>
    <t>Worldview 2</t>
  </si>
  <si>
    <t>Will provide earth imaging  in eight color bands; 0.5 m resolution for panchromatic images and 1.8 m for multi-spectral.</t>
  </si>
  <si>
    <t>2009-055A</t>
  </si>
  <si>
    <t>35946</t>
  </si>
  <si>
    <t>SC - ASCR 1/10</t>
  </si>
  <si>
    <t>http://www.lib.cas.cz/space.40/2009/055A.HTM</t>
  </si>
  <si>
    <t>http://worldview2.digitalglobe.com/</t>
  </si>
  <si>
    <t>http://nssdc.gsfc.nasa.gov/spaceewarn/spx672.html</t>
  </si>
  <si>
    <t>DMSP 5D-3 F18 (Defense Meteorological Satellites Program, USA 210)</t>
  </si>
  <si>
    <t>2009-057A</t>
  </si>
  <si>
    <t>35951</t>
  </si>
  <si>
    <t>http://www.ngdc.noaa.gov/dmsp/index.html</t>
  </si>
  <si>
    <t>NSS-5 (Intelsat 803)</t>
  </si>
  <si>
    <t>NSS-12</t>
  </si>
  <si>
    <t>+57.00</t>
  </si>
  <si>
    <t>2009-058A</t>
  </si>
  <si>
    <t>36032</t>
  </si>
  <si>
    <t>48 Ku-band, 40 C-band transponders.</t>
  </si>
  <si>
    <t>SES World Skies/Intelsat [SES] (shared capacity)</t>
  </si>
  <si>
    <t>SES World Skies (SES [Societe Europienne des Satellites])</t>
  </si>
  <si>
    <t>SES World Skies (SES [Societe Europienne des Satellites])/Intelsat (shared capacity)</t>
  </si>
  <si>
    <t>SES World Skies/Intelsat (SES [Societe Europienne des Satellites]) (shared capacity)</t>
  </si>
  <si>
    <t>http://www.ses-worldskies.com/worldskies/news_and_events/press_releases/index.php?pressRelease=/pressReleases/pressReleaseList/09-10-29-1/index.php</t>
  </si>
  <si>
    <t>Thor-6</t>
  </si>
  <si>
    <t>-1.00</t>
  </si>
  <si>
    <t>2009-058B</t>
  </si>
  <si>
    <t>36033</t>
  </si>
  <si>
    <t>36 Ku-band transponders; Central and eastern Europe and Nordic region.</t>
  </si>
  <si>
    <t>http://www.telenorsbc.com/templates/Page.aspx?id=649</t>
  </si>
  <si>
    <t>http://nssdc.gsfc.nasa/gov/spacewarn/spx672.html</t>
  </si>
  <si>
    <t>Demonstration for Navigation/Global Positioning</t>
  </si>
  <si>
    <t>http://www.starsem.com/news/GioveA_missionupdate_2.htm</t>
  </si>
  <si>
    <t xml:space="preserve">Gonets D1-4 </t>
  </si>
  <si>
    <t xml:space="preserve">Gonets D1-5 </t>
  </si>
  <si>
    <t xml:space="preserve">Gonets D1-6 </t>
  </si>
  <si>
    <t>Italy</t>
  </si>
  <si>
    <t>Delta II</t>
  </si>
  <si>
    <t>Tselina-2 (Cosmos 2428)</t>
  </si>
  <si>
    <t>Space-based navigation and positioning system to improve accuracy of weapons and situational awareness of military forces.</t>
  </si>
  <si>
    <t>2005-044A</t>
  </si>
  <si>
    <t>28899</t>
  </si>
  <si>
    <t>http://news.bbc.co.uk/1/hi/sci/tech/4418484.stm</t>
  </si>
  <si>
    <t>http://www.spacedaily.com/news/satellite-biz-05zzzzzzzh.html</t>
  </si>
  <si>
    <t>http://www.lib.cas.cz/www/space.40/2005/044A.HTM</t>
  </si>
  <si>
    <t>http://nssdc.gsfc.nasa.gov/spacearn/spx625.html</t>
  </si>
  <si>
    <t>Iran</t>
  </si>
  <si>
    <t>http://www.iranian.ws/iran_news/publish/printer_10508.shtml</t>
  </si>
  <si>
    <t>Polyot</t>
  </si>
  <si>
    <t>"Telecommunications and research." "Take pictures of Iran and to monitor natural disasters in the earthquake-prone nation."</t>
  </si>
  <si>
    <t>http://www.iranfocus.com/modules/news/article.php?storyid=4451</t>
  </si>
  <si>
    <t>28893</t>
  </si>
  <si>
    <t>2005-043D</t>
  </si>
  <si>
    <t>http://www.lib.cas.cz/knav/space.40/2005/I043D.HTM</t>
  </si>
  <si>
    <t>25981</t>
  </si>
  <si>
    <t>25983</t>
  </si>
  <si>
    <t xml:space="preserve">ORBCOMM FM-33 </t>
  </si>
  <si>
    <t xml:space="preserve">ORBCOMM FM-30 </t>
  </si>
  <si>
    <t xml:space="preserve">ORBCOMM FM-31 </t>
  </si>
  <si>
    <t>25984</t>
  </si>
  <si>
    <t>25985</t>
  </si>
  <si>
    <t>25986</t>
  </si>
  <si>
    <t>ORBCOMM FM-34</t>
  </si>
  <si>
    <t>24 C-band transponders.</t>
  </si>
  <si>
    <t>Military/Commercial</t>
  </si>
  <si>
    <t>GS</t>
  </si>
  <si>
    <t>http://www.heavens-above.com/orbitdisplay.asp?satid=28463</t>
  </si>
  <si>
    <t>http://www.lib.cas.cz/www/space.40/2005/030A.HTM</t>
  </si>
  <si>
    <t>http://lss.mes.titech.ac.jp/ssp/cubesat/index_e.html</t>
  </si>
  <si>
    <t>2003-031E</t>
  </si>
  <si>
    <t xml:space="preserve">SB-WASS 3-2 (Space Based Wide Area Surveillance System) (NOSS 3-2, USA 173, NOSS C2-2) </t>
  </si>
  <si>
    <t>26766</t>
  </si>
  <si>
    <t>26608</t>
  </si>
  <si>
    <t>23175</t>
  </si>
  <si>
    <t>http://www.nspo.gov.tw/e50/home/index.html</t>
  </si>
  <si>
    <t>Astrium/NSPO</t>
  </si>
  <si>
    <t>Yaogan 5 (Remote Sensing Satellite 5, JB 5-C, Jian Bing 5-C)</t>
  </si>
  <si>
    <t>2009-021A</t>
  </si>
  <si>
    <t>34839</t>
  </si>
  <si>
    <t>http://www.planet4589.org/space/jsr/back/news.520</t>
  </si>
  <si>
    <t>http://www.sciencepresse.qc.ca/clafleur/Spacecrafts-2003.html#AMC-9</t>
  </si>
  <si>
    <t>France/UK/Germany/Spain</t>
  </si>
  <si>
    <t>http://www.boeing.com/defense-space/space/bss/factsheets/601/jcsat_5_6/jcsat_5_6.html</t>
  </si>
  <si>
    <t>1999-006A</t>
  </si>
  <si>
    <t>www.spaceandtech.com/spacedata/logs/2002/2002-005C_iridium94_sum.shtml</t>
  </si>
  <si>
    <t>2002-005C</t>
  </si>
  <si>
    <t>Glonass 712 (Uragan M, Cosmos 2413)</t>
  </si>
  <si>
    <t>http://www.sea-launch.com/information.htm</t>
  </si>
  <si>
    <t>2002-058C</t>
  </si>
  <si>
    <t>Study influences of the sun and humans on the least explored and understood region of Earth's atmosphere – the Mesosphere and Lower Thermosphere/Ionosphere (MLTI).</t>
  </si>
  <si>
    <t>NASA/Applied Physics Laboratory, Johns Hopkins</t>
  </si>
  <si>
    <t>Applied Physics Laboratory, Johns Hopkins</t>
  </si>
  <si>
    <t>http://www.lib.cas.cz/www/space.40/2006/018A.HTM</t>
  </si>
  <si>
    <t>http://nssdc.gsfc.nasa/gov/spacewarn/spx596.html</t>
  </si>
  <si>
    <t>http://www.glonass-ianc.rsa.ru/pls/htmldb/f?p=202:3:16005019931026290624::NO:::</t>
  </si>
  <si>
    <t>2008-049A</t>
  </si>
  <si>
    <t>http://www.kosmo.cz/modules.php?op=modload&amp;name=kosmo&amp;file=article&amp;sid=1174&amp;mode=thread&amp;order=0</t>
  </si>
  <si>
    <t>33396</t>
  </si>
  <si>
    <t>Geo-Informatics and Space Technology Development Agency (GISTDA)</t>
  </si>
  <si>
    <t>28 C-band, 16 Ku-band; business services, public voice and data services, broadcasting, direct-to-home; Eastern Europe, CIS, South and Southeast Asia, Africa, Middle East, Australia.</t>
  </si>
  <si>
    <t>http://www.nasaspaceflight.com/2009/04/china-open-2009-schedule-with-beidou-2-compass-g2-launch/</t>
  </si>
  <si>
    <t>http://www.lib.cas.cz/space.40/2009/018A.HTM</t>
  </si>
  <si>
    <t>Military Satellite Communications - US Air Force</t>
  </si>
  <si>
    <t>+60.00</t>
  </si>
  <si>
    <t>2009-017A</t>
  </si>
  <si>
    <t>34713</t>
  </si>
  <si>
    <t>http://www.lib.cas.cz/space.40/2009/017A.HTM</t>
  </si>
  <si>
    <t>http://www.afspc.af.mil/library/factsheets/factsheet.asp?id=5582</t>
  </si>
  <si>
    <t>http://www.boeing.com/defense-space/space/bss/factsheets/702/wgs/wgs_factsheet.html</t>
  </si>
  <si>
    <t>X and Ka-band transponders. Will replace DSCS system.</t>
  </si>
  <si>
    <t>Eutelsat W-2A</t>
  </si>
  <si>
    <t>Commecial</t>
  </si>
  <si>
    <t>+10.00</t>
  </si>
  <si>
    <t>2009-016A</t>
  </si>
  <si>
    <t>34710</t>
  </si>
  <si>
    <t>46 Ku-band, 10 C-band transponders.</t>
  </si>
  <si>
    <t>http://www.eutelsat.com/news/media_library/brochures/W2A-flyer.pdf</t>
  </si>
  <si>
    <t>http:/nssdc.gsfc.nasa.gov/spacewarn/spx666.html</t>
  </si>
  <si>
    <t>STSS ATRR (Space Tracking and Surveillance System Advanced Technology Risk Reduction Satellite, USA 205)</t>
  </si>
  <si>
    <t>Missile Defense Agency (MDA)</t>
  </si>
  <si>
    <t>Northrop Grumman</t>
  </si>
  <si>
    <t>2009-023A</t>
  </si>
  <si>
    <t>34903</t>
  </si>
  <si>
    <t>http://www.lib.cas.cz/space.40/2009/023A.HTM</t>
  </si>
  <si>
    <t>Earth Science Data and Information System (NASA)/Laboratory for Atmospheric and Space Physics (Univ. of Colorado)</t>
  </si>
  <si>
    <t>Still supplying communications at South Pole; equipment scheduled to be removed in 2006.</t>
  </si>
  <si>
    <t>http://www.lib.cas.cz/www/space.40/1978/INDEX1.HTM</t>
  </si>
  <si>
    <t>http://ceos.cnes.fr:8100/cdrom-00b2/ceos1/satellit/spotsys/spot4/ang/</t>
  </si>
  <si>
    <t>http://www.ses-americom.com/satellites/amc-16.html</t>
  </si>
  <si>
    <t>Prognoz-13 (US-KMO, Cosmos-2379)</t>
  </si>
  <si>
    <t>JCSat 10 (Japan Communications Satellite 10, JCSat 3A)</t>
  </si>
  <si>
    <t>http://www.spacenewsfeed.co.uk/2004/5September2004_25.html</t>
  </si>
  <si>
    <t>http://www.gizmo.com.au/go/3269/</t>
  </si>
  <si>
    <t>26948</t>
  </si>
  <si>
    <t>28384</t>
  </si>
  <si>
    <t>National Reconnaissance Office (NRO)/US Air Force</t>
  </si>
  <si>
    <t>SERVIS-1 (Space Environment Reliability Verification Integrated System)</t>
  </si>
  <si>
    <t>28060</t>
  </si>
  <si>
    <t>26243</t>
  </si>
  <si>
    <t>28220</t>
  </si>
  <si>
    <t>26694</t>
  </si>
  <si>
    <t>Sinosat-1 (Intelsat APR-1)</t>
  </si>
  <si>
    <t>25404</t>
  </si>
  <si>
    <t>Measures temperature of the cosmic background radiation over the full sky withunprecedented accuracy; remnants of Big Bang.</t>
  </si>
  <si>
    <t>http://www.princeton.edu/pr/home/03/0211_universe/hmcap.html</t>
  </si>
  <si>
    <t xml:space="preserve">Eutelsat W-2 </t>
  </si>
  <si>
    <t>http://nis-www.lanl.gov/nis-projects/forte_science/</t>
  </si>
  <si>
    <t>1997-047A</t>
  </si>
  <si>
    <t>24920</t>
  </si>
  <si>
    <t>Astrophysics</t>
  </si>
  <si>
    <t>http://www.frontierstatus.com/fs0085.shtml</t>
  </si>
  <si>
    <t>Apstar 6</t>
  </si>
  <si>
    <t>2005-012A</t>
  </si>
  <si>
    <t>28638</t>
  </si>
  <si>
    <t>Nine C-band, 6 Ku-band; provide communications for gas corporation operations throughout Eurasian continent.</t>
  </si>
  <si>
    <t>Africa, Middle East, Asia, Latin America and Caribbean. Services to underserved emerging markets; low-cost portable receivers.</t>
  </si>
  <si>
    <t>Ariane 44L</t>
  </si>
  <si>
    <t>GEO</t>
  </si>
  <si>
    <t>Communications</t>
  </si>
  <si>
    <t>Vandenberg AFB</t>
  </si>
  <si>
    <t>Israel</t>
  </si>
  <si>
    <t>Tsinghua University/University of Surrey</t>
  </si>
  <si>
    <t>http://www.lib.cas.cz/www/space.40/2006/011B.HTM</t>
  </si>
  <si>
    <t>General Electric Astro Space</t>
  </si>
  <si>
    <t>Lockheed Martin Space Systems</t>
  </si>
  <si>
    <t>National Oceanographic and Atmospheric Administration (NOAA) (part of international program)</t>
  </si>
  <si>
    <t>Near-polar orbits; investigate Earth's environment.</t>
  </si>
  <si>
    <t>Hybrid C/Ku-band satellite. 20 Ku-band, 18 C-band transponders. Broadcast, Internet, business; Ku-band tailored to broadband for Boeing Connexion; Pacific region.</t>
  </si>
  <si>
    <t>2007-060A</t>
  </si>
  <si>
    <t>32378</t>
  </si>
  <si>
    <t>http://www.paksat.com.pk/</t>
  </si>
  <si>
    <t>Pakistan</t>
  </si>
  <si>
    <t>Ministry of Information Technology and Telecommunications</t>
  </si>
  <si>
    <t>2002-024B</t>
  </si>
  <si>
    <t>China Meteorological Administration</t>
  </si>
  <si>
    <t>ORBCOMM FM-36</t>
  </si>
  <si>
    <t>ORBCOMM FM-4 (ORBCOM G2)</t>
  </si>
  <si>
    <t>25159</t>
  </si>
  <si>
    <t>ORBCOMM FM-5 (ORBCOMM A1)</t>
  </si>
  <si>
    <t>25112</t>
  </si>
  <si>
    <t>ORBCOMM FM-6 (ORBCOMM A2)</t>
  </si>
  <si>
    <t>25113</t>
  </si>
  <si>
    <t>ORBCOMM FM-7 (ORBCOMM A3)</t>
  </si>
  <si>
    <t>25114</t>
  </si>
  <si>
    <t>2001-037A</t>
  </si>
  <si>
    <t>Sina-1 (Sinah 1, ZS1)</t>
  </si>
  <si>
    <t xml:space="preserve">BSAT-2A </t>
  </si>
  <si>
    <t xml:space="preserve">BSAT-2C </t>
  </si>
  <si>
    <t>Cakrawarta 1 (Indostar 1)</t>
  </si>
  <si>
    <t>CBERS 2 (China-Brazil Earth Resources Satellite, Zi Yuan 1-2)</t>
  </si>
  <si>
    <t>Iridium 11A (Iridium SVO88)</t>
  </si>
  <si>
    <t>Iridium 12 (Iridium SV012)</t>
  </si>
  <si>
    <t>Iridium 13 (Iridium SV013)</t>
  </si>
  <si>
    <t>Iridium 14A (Iridium SV092)</t>
  </si>
  <si>
    <t>Iridium 15 (Iridium SV015)</t>
  </si>
  <si>
    <t>Zenit</t>
  </si>
  <si>
    <t>12 Ku-band, 12 C-band transponders for data and TV services.</t>
  </si>
  <si>
    <t>http://www.isro.org/insat-4a/insat-4a.htm</t>
  </si>
  <si>
    <t>2005-048B</t>
  </si>
  <si>
    <t>http://www.ast.lmco.com/milstar/satellite.shtml</t>
  </si>
  <si>
    <t>http://www.af.mil/factsheets/factsheet.asp?fsID=118</t>
  </si>
  <si>
    <t xml:space="preserve">N-Star C </t>
  </si>
  <si>
    <t>27461</t>
  </si>
  <si>
    <t xml:space="preserve">Odin </t>
  </si>
  <si>
    <t xml:space="preserve">Ofeq 5 </t>
  </si>
  <si>
    <t>27434</t>
  </si>
  <si>
    <t xml:space="preserve">Optus and Defence C1 </t>
  </si>
  <si>
    <t>27831</t>
  </si>
  <si>
    <t>France/UK/Germany/Taiwan</t>
  </si>
  <si>
    <t xml:space="preserve">SB-WASS 3-2 (Space Based Wide Area Surveillance System) (NOSS 3-2, USA 173, NOSS C2-1) </t>
  </si>
  <si>
    <t>Five radiometer scanning channels; enhanced capacity for the quantitative observation of typhoons, precipitation, sea temperature, clouds, solar radiation and space particles.</t>
  </si>
  <si>
    <t>http://www.chinaembassy.org.ro/rom/kjwh/t169336.htm</t>
  </si>
  <si>
    <t>2004-048A</t>
  </si>
  <si>
    <t>http://www.space-technology.com/projects/integral/</t>
  </si>
  <si>
    <t>2002-048A</t>
  </si>
  <si>
    <t>http://nssdc.gsfc.nasa.gov/spacewarn/spx588.html</t>
  </si>
  <si>
    <t>http://sci.esa.int/science-e/www/object/index.cfm?fobjectid=31250</t>
  </si>
  <si>
    <t>Space Technology Research Institute (part of CASC)</t>
  </si>
  <si>
    <t>Delta 2A</t>
  </si>
  <si>
    <t>Advanced technology demonstration satellite with laser communications experiment and operational UHF communications mission.</t>
  </si>
  <si>
    <t>http://www.russianspaceweb.com/spacecraft_military.html</t>
  </si>
  <si>
    <t>www.astronautix.com/craft/strela3.htm</t>
  </si>
  <si>
    <t>Tsyklon 3</t>
  </si>
  <si>
    <t>http://www.sinosat.com.cn/</t>
  </si>
  <si>
    <t>Sino Satellite Communications Co. Ltd. (Sinosat)</t>
  </si>
  <si>
    <t>http://www.ir.isas.jaxa.jp/ASTRO-F/Outreach/index_e.html</t>
  </si>
  <si>
    <t>2006-005A</t>
  </si>
  <si>
    <t>28939</t>
  </si>
  <si>
    <t>Echostar 9/Galaxy 23 (G-23, Intelsat 1A-13, Telstar 13)</t>
  </si>
  <si>
    <t xml:space="preserve">Intelsat 9 (IS-9, PAS-9) </t>
  </si>
  <si>
    <t>2007-007B</t>
  </si>
  <si>
    <t>30794</t>
  </si>
  <si>
    <t>Falconsat-3</t>
  </si>
  <si>
    <t>US Air Force Academy</t>
  </si>
  <si>
    <t>http://www.lib.cas.cz/www/space.40/2007/006E.HTM</t>
  </si>
  <si>
    <t>2007-006E</t>
  </si>
  <si>
    <t>30776</t>
  </si>
  <si>
    <t>Civil/Military</t>
  </si>
  <si>
    <t>http://nssdc.gsfc.nasa.gov/spacewarn/spx595.html</t>
  </si>
  <si>
    <t>http://nssdc.gsfc.nasa.gov/database/MasterCatalog?sc=2002-025A</t>
  </si>
  <si>
    <t>Satellites have a single simultaneous earth-space and space-earth channel.</t>
  </si>
  <si>
    <t>www.globalsecurity.org/space/systems.sldcom.html</t>
  </si>
  <si>
    <t>National Reconnaissance Laboratory</t>
  </si>
  <si>
    <t>Titan IV</t>
  </si>
  <si>
    <t>http://www.lib.cas.cz/www/space.40/2005/031A.HTM</t>
  </si>
  <si>
    <t>Program website</t>
  </si>
  <si>
    <t>Iridium 84 (Iridium SV084)</t>
  </si>
  <si>
    <t>Iridium 86 (Iridium SV086)</t>
  </si>
  <si>
    <t>Iridium 90 (Iridium SV090)</t>
  </si>
  <si>
    <t>Iridium 91 (Iridium SV091)</t>
  </si>
  <si>
    <t>Iridium 94 (Iridium SV094)</t>
  </si>
  <si>
    <t>14 Ku-band; Asia-Pacific region; voice and video communications.</t>
  </si>
  <si>
    <t>http://nssdc.gsfc.nasa.gov/spacewarn/spx564.html</t>
  </si>
  <si>
    <t>2000-060A</t>
  </si>
  <si>
    <t>24 Ku-band; voice and video communications to Japan.</t>
  </si>
  <si>
    <t>http://www.bom.gov.au/weather/satellite/paper1Other.shtml</t>
  </si>
  <si>
    <t>54 to 108 digital TV programs to W. Europe; 18 Ku-band transponders; backup for 1B, 1C or 1D</t>
  </si>
  <si>
    <t>http://www.ses-astra.com/satellites/fleet/satellites.php?sat=10</t>
  </si>
  <si>
    <t>Attitude control system based on purely magnetic control has been developed to keep pointing toward Earth; also carries GPS tracking system developed by German Space Center.</t>
  </si>
  <si>
    <t>32787</t>
  </si>
  <si>
    <t>AAUSat-2</t>
  </si>
  <si>
    <t>University of Aalborg</t>
  </si>
  <si>
    <t>2008-021F</t>
  </si>
  <si>
    <t>Establish one and two-way communication; gamma ray detector.</t>
  </si>
  <si>
    <t>32788</t>
  </si>
  <si>
    <t>Netherlands</t>
  </si>
  <si>
    <t>Technical University of Delft</t>
  </si>
  <si>
    <t>European Space Agency (ESA)</t>
  </si>
  <si>
    <t>http://www.spacenewsfeed.co.uk/2004/19December2004_27.html</t>
  </si>
  <si>
    <t>http://www.spacenewsfeed.co.uk/2004/31October2004_22.html</t>
  </si>
  <si>
    <t>http://www.orbital.com/SatellitesSpace/LEO/GALEX/index.html</t>
  </si>
  <si>
    <t>28 C-band, 16 Ku-band; broadcasting, internet services, multimedia, telecommunications</t>
  </si>
  <si>
    <t>http://nssdc.gsfc.nasa.gov/spacewarn/spx594.html</t>
  </si>
  <si>
    <t>2003-014A</t>
  </si>
  <si>
    <t>Calipso (Cloud-Aerosol Lidar and Infrared Pathfinder Satellite Observation)</t>
  </si>
  <si>
    <t>France/USA</t>
  </si>
  <si>
    <t>Cute-1.7 + APD II (Cubical Titech Engineering satellite+Avalanche Photodiode)</t>
  </si>
  <si>
    <t>32785</t>
  </si>
  <si>
    <t>Will provide telemetry and a 9600-baud packet store-and-forward message relay.</t>
  </si>
  <si>
    <t>1998-053C</t>
  </si>
  <si>
    <t>1998-053D</t>
  </si>
  <si>
    <t>1998-053E</t>
  </si>
  <si>
    <t>Broadcasting, business services, mobile communications; demand assigned L-band transponders; Atlantic Ocean region.</t>
  </si>
  <si>
    <t>Rodnik-7 (Cosmos 2453)</t>
  </si>
  <si>
    <t>http://www.skycontrol.net/aerospace/successful-launch-of-the-climatology-calipso-satellite-integrated-by-alcatel-alenia-space/</t>
  </si>
  <si>
    <t>Centre National d'Etudes Spatiales (CNES)/NASA</t>
  </si>
  <si>
    <t>1999-065D</t>
  </si>
  <si>
    <t>1999-065E</t>
  </si>
  <si>
    <t>1999-065F</t>
  </si>
  <si>
    <t>1999-065G</t>
  </si>
  <si>
    <t>Iridium 53 (Iridium SV053)</t>
  </si>
  <si>
    <t>Iridium 54 (Iridium SV054)</t>
  </si>
  <si>
    <t>Iridium 55 (Iridium SV055)</t>
  </si>
  <si>
    <t>http://www.rednova.com/news/display/?id=112116</t>
  </si>
  <si>
    <t>http://www.lib.cas.cz/www/space.40/2006/027A.HTM</t>
  </si>
  <si>
    <t>Tracking and communications with space shuttle, other missions; leased access to C-band by Americom.</t>
  </si>
  <si>
    <t>Shuttle (STS 70)</t>
  </si>
  <si>
    <t>http://www.lib.cas.cz/www/space.40/1994/026A.HTM</t>
  </si>
  <si>
    <t>http://www.lib.cas.cz/www/space.40/1997/068A.HTM</t>
  </si>
  <si>
    <t>http://www.lib.cas.cz/www/space.40/1999/063A.HTM</t>
  </si>
  <si>
    <t>Third of Spain's communications satellites with government, commercial and military application; X-band heavily used; 24 transponders in Ku-band.</t>
  </si>
  <si>
    <t>Fourth of Spain's communications satellites with government, commercial and military application; X-band heavily used; 28 Ku-band transponders.</t>
  </si>
  <si>
    <t>http://www.boeing.com/defense-space/space/bss/factsheets/702/dtv10-11-12_factsheet.pdf</t>
  </si>
  <si>
    <t>Boeing Space and Intelligence Systems</t>
  </si>
  <si>
    <t>2007-032A</t>
  </si>
  <si>
    <t>http://www.lib.cas.cz/space.40/2007/032A.HTM</t>
  </si>
  <si>
    <t>http://www.engadgethd.com/2007/07/07/directv-10-launched-successfully-gears-up-for-september-action/</t>
  </si>
  <si>
    <t>Chinastar-1 (ChinaSat-10, Zhongwei 1)</t>
  </si>
  <si>
    <t>http://www.space-travel.com/reports/China_Launches_Thales_built_Chinasat_6B_Telecommunication_Satellite_999.html</t>
  </si>
  <si>
    <t>2007-031A</t>
  </si>
  <si>
    <t>31800</t>
  </si>
  <si>
    <t>38 C-band; voice and video services to Asia-Pacific and Oceania.</t>
  </si>
  <si>
    <t>http://www.ses-global.com/ses-global/siteSections/mediaroom/Latest_News/29_12_05/index.php</t>
  </si>
  <si>
    <t>http://nssdc.gsfc.nasa.gov/spacewarn/spx556.html</t>
  </si>
  <si>
    <t>http://envisat.esa.int/</t>
  </si>
  <si>
    <t>http://nssdc.gsfc.nasa.gov/spacewarn/spx589.html</t>
  </si>
  <si>
    <t>2002-054A</t>
  </si>
  <si>
    <t>2003-004A</t>
  </si>
  <si>
    <t>http://nssdc.gsfc.nasa.gov/spacewarn/spx591.html</t>
  </si>
  <si>
    <t>2003-002A</t>
  </si>
  <si>
    <t>1999-068A</t>
  </si>
  <si>
    <t>1998-030A</t>
  </si>
  <si>
    <t>High quality earth imagery and geo-spatial information products; highest resolution commercial satellite in orbit.</t>
  </si>
  <si>
    <t>http://www.ballaerospace.com/quickbird.html</t>
  </si>
  <si>
    <t>2001-047A</t>
  </si>
  <si>
    <t>http://www.sstl.co.uk/index.php?loc=107</t>
  </si>
  <si>
    <t>Algeria</t>
  </si>
  <si>
    <t>Surrey Satellite Technologies Ltd.</t>
  </si>
  <si>
    <t>http://www.osd.noaa.gov/GOES/goes-M.asp</t>
  </si>
  <si>
    <t>Titan 2</t>
  </si>
  <si>
    <t>Astra 2D</t>
  </si>
  <si>
    <t xml:space="preserve">Astra 3A </t>
  </si>
  <si>
    <t xml:space="preserve">Atlantic Bird 1 </t>
  </si>
  <si>
    <t xml:space="preserve">Atlantic Bird 2 </t>
  </si>
  <si>
    <t>Atlantic Bird 3 (Stellat 5)</t>
  </si>
  <si>
    <t>Badr 2 (Badr B)</t>
  </si>
  <si>
    <t>Beidou 1B (BNTS-1B)</t>
  </si>
  <si>
    <t>http://www.intelsat.com/resources/satellites.aspx</t>
  </si>
  <si>
    <t>Motorola Satellite Communications Group</t>
  </si>
  <si>
    <t xml:space="preserve">Sirius 3 </t>
  </si>
  <si>
    <t>25492</t>
  </si>
  <si>
    <t>Sirius 3 (SD Radio 3)</t>
  </si>
  <si>
    <t>26626</t>
  </si>
  <si>
    <t>28413</t>
  </si>
  <si>
    <t>28414</t>
  </si>
  <si>
    <t>ImageSat International, NV/Ministry of Defense</t>
  </si>
  <si>
    <t>http://www.lib.cas.cz/www/space.40/1997/076A.HTM</t>
  </si>
  <si>
    <t>2,500 (BOL)</t>
  </si>
  <si>
    <t>http://www.lib.cas.cz/www/space.40/1998/050A.HTM</t>
  </si>
  <si>
    <t>http://www.kosmo.cz/modules.php?op=modload&amp;name=kosmo&amp;file=article&amp;sid=990&amp;mode=thread&amp;order=0</t>
  </si>
  <si>
    <t xml:space="preserve">Telecom 2D </t>
  </si>
  <si>
    <t>24209</t>
  </si>
  <si>
    <t xml:space="preserve">Telkom 1 </t>
  </si>
  <si>
    <t>25880</t>
  </si>
  <si>
    <t>Telstar 12 (Orion 2)</t>
  </si>
  <si>
    <t>25949</t>
  </si>
  <si>
    <t>http://www.lib.cas.cz/knav/space.40/2004/049B.HTM</t>
  </si>
  <si>
    <t>http://www.lib.cas.cz/knav/space.40/2004/016A.HTM</t>
  </si>
  <si>
    <t>http://www.lib.cas.cz/knav/space.40/2004/036A.HTM</t>
  </si>
  <si>
    <t>http://www.lib.cas.cz/knav/space.40/2004/026A.HTM</t>
  </si>
  <si>
    <t>TDRS-7 (Tracking and Data Relay Satellite, TDRS-G)</t>
  </si>
  <si>
    <t>Military Space Forces (VKS)</t>
  </si>
  <si>
    <t>Spaceway F2</t>
  </si>
  <si>
    <t>INMARSAT 4 F2</t>
  </si>
  <si>
    <t>http://www.lib.cas.cz/www/space.40/2005/024A.HTM</t>
  </si>
  <si>
    <t>Broadcasting, cable, internet; CONUS, Canada, Mexico, Caribbean, Central America, South America; 28 Ku- and 24 C-band</t>
  </si>
  <si>
    <t>Broadband internet, business television; 16 Ku-band; CONUS</t>
  </si>
  <si>
    <t>SAR-Lupe 4</t>
  </si>
  <si>
    <t>2008-014A</t>
  </si>
  <si>
    <t>32750</t>
  </si>
  <si>
    <t>Synthetic Aperture Radar, 4th in a five-satellite fleet. Will be shared with the French military.</t>
  </si>
  <si>
    <t>http://www.lib.cas.cz/space.40/2008/014A.HTM</t>
  </si>
  <si>
    <t>Japan Aerospace Exploration Agency (JAXA)/Institute of Space and Astronautical Science (ISAS)</t>
  </si>
  <si>
    <t>M-5</t>
  </si>
  <si>
    <t>Cute-1 (Cubical Titech Engineering satellite, Oscar 55, CO-55)</t>
  </si>
  <si>
    <t>http://www.space-technology.com/projects/sicral/</t>
  </si>
  <si>
    <t>2001-005A</t>
  </si>
  <si>
    <t>Broadcasting, business services, mobile communications; demand-assigned L-band transponders; spare satellite co-located with Inmarsat 3s.</t>
  </si>
  <si>
    <t>Leased traffic; broadcasting, business services, mobile communciations; spare satellite co-located with Inmarsat 3s.</t>
  </si>
  <si>
    <t>Navstar GPS 59 (Navstar SVN 59, GPS II-R 11, USA 177)</t>
  </si>
  <si>
    <t>Navstar GPS 43 (Navstar SVN 43, USA 132, GPS IIR-2)</t>
  </si>
  <si>
    <t>PAS-10</t>
  </si>
  <si>
    <t>http://ses-americom.com/satellites/amc-1.html</t>
  </si>
  <si>
    <t>AMC-10 (Americom-10, GE 10)</t>
  </si>
  <si>
    <t>Space-based navigation and positioning system to improve accuracy of weapons and situational awareness of military forces; weather monitoring and telecommunications; final constellation of 4 satellites.</t>
  </si>
  <si>
    <t>Beidou 1C (Dong Fang Hong 54)</t>
  </si>
  <si>
    <t>Skynet 5A</t>
  </si>
  <si>
    <t>2007-007A</t>
  </si>
  <si>
    <t>30793</t>
  </si>
  <si>
    <t>29107</t>
  </si>
  <si>
    <t>Aims to be a pioneer mission in the discovery of telluric extrasolar planets, bodies with properties comparable to those of the rocky planets of the solar system.</t>
  </si>
  <si>
    <t>http://smsc.cnes.fr/COROT/</t>
  </si>
  <si>
    <t>http://www.berkeley.edu/news/media/releases/2003/09/15_spear.shtml</t>
  </si>
  <si>
    <t>First satellite in Disaster Monitoring Constellation (DMC); medium-resolution imagery with daily worldwide revisit.</t>
  </si>
  <si>
    <t>Parus-91 (Cosmos 2366)</t>
  </si>
  <si>
    <t>Parus-92 (Cosmos 2378)</t>
  </si>
  <si>
    <t>Parus-90 (Cosmos 2361)</t>
  </si>
  <si>
    <t>2005-002A</t>
  </si>
  <si>
    <t>28521</t>
  </si>
  <si>
    <t>http://russianforces.org/eng/news/archive/000235.shtml</t>
  </si>
  <si>
    <t>http://nssdc.gsfc.nasa.gov/spacewarn/spx615.html</t>
  </si>
  <si>
    <t>Parus-96 (Cosmos 2414)</t>
  </si>
  <si>
    <t>http://www.planet4589.org/space/jsr/back/news.442</t>
  </si>
  <si>
    <t>http://www.planet4589.org/space/jsr/back/news.476</t>
  </si>
  <si>
    <t>Technology development for satellite communications.</t>
  </si>
  <si>
    <t>http://www.jaxa.jp/countdown/f11/outline/index_e.html</t>
  </si>
  <si>
    <t>Measat 3 (Malaysia East Asia Sat 3)</t>
  </si>
  <si>
    <t>2006-056A</t>
  </si>
  <si>
    <t>29648</t>
  </si>
  <si>
    <t>24 C-band, 24 Ku-band</t>
  </si>
  <si>
    <t>http://www.boeing.com/defense-space/space/bss/factsheets/601/measat3/measat3.html</t>
  </si>
  <si>
    <t>WildBlue 1</t>
  </si>
  <si>
    <t>WildBlue Communications</t>
  </si>
  <si>
    <t>2006-054A</t>
  </si>
  <si>
    <t>9 C-band, 18 Ku-band; 1 L band for broadband and internet links and telephone to  Russia and its neighbors.</t>
  </si>
  <si>
    <t>2000-052A</t>
  </si>
  <si>
    <t>http://www.directv.com/DTVAPP/aboutus/headline.dsp?id=04_26_2005A</t>
  </si>
  <si>
    <t>Suzaku (Astro E2)</t>
  </si>
  <si>
    <t>Japan Aerospace Exploration Agency (JAXA)/NASA</t>
  </si>
  <si>
    <t>Institute of Space and Astronautical Science (ISAS)</t>
  </si>
  <si>
    <t>Uchinoura Space Center</t>
  </si>
  <si>
    <t>M5</t>
  </si>
  <si>
    <t>http://faculty.uaeu.ac.ae/~…/HighResolution_Satellites_IKONOS_OrbView_QuickBird.html</t>
  </si>
  <si>
    <t>1997-037A</t>
  </si>
  <si>
    <t>1998-046F</t>
  </si>
  <si>
    <t>1998-046H</t>
  </si>
  <si>
    <t>1998-053A</t>
  </si>
  <si>
    <t>1998-053B</t>
  </si>
  <si>
    <t>WMAP (Wilkinson Microsave Anisotropy Probe) (MIDEX 2)</t>
  </si>
  <si>
    <t>2001-027A</t>
  </si>
  <si>
    <t>Princeton/NASA</t>
  </si>
  <si>
    <t xml:space="preserve">Artemis (Advanced Data Relay and Technology Mission Satellite) </t>
  </si>
  <si>
    <t xml:space="preserve">AsiaSat 2 </t>
  </si>
  <si>
    <t>AsiaSat 3S (Asiasat 3SA)</t>
  </si>
  <si>
    <t>TDRS-6 (Tracking and Data Relay Satellite, TDRS-F)</t>
  </si>
  <si>
    <t>Utilization of commercial off-the-shelf components in space conditions</t>
  </si>
  <si>
    <t>http://asia.spaceref.com/news/viewpr.html?pid=12916</t>
  </si>
  <si>
    <t>2003-050A</t>
  </si>
  <si>
    <t>http://www.space.t.u-tokyo.ac.jp/cubesat/mission/operation/index-e.html</t>
  </si>
  <si>
    <t>On-orbit verification of the super small satellite (nano-satellite) bus system using commercial-off-the-shell components.</t>
  </si>
  <si>
    <t>INSAT 4A (Indian National Satellite)</t>
  </si>
  <si>
    <t>Telkom 2</t>
  </si>
  <si>
    <t>2005-046B</t>
  </si>
  <si>
    <t>28903</t>
  </si>
  <si>
    <t>24 C-band transponders; internet, data, voice and video services to Indonesia.</t>
  </si>
  <si>
    <t>http://english.people.com.cn/200511/18/eng20051118_222343.html</t>
  </si>
  <si>
    <t>http://www.orbital.com/Template.php?Section=News&amp;NavMenuID=32&amp;template=PressReleaseDisplay.php&amp;PressReleaseID=533</t>
  </si>
  <si>
    <t>http://www.orbital.com/SatellitesSpace/GEO/TELKOM/</t>
  </si>
  <si>
    <t>http://www.lib.cas.cz/www/space.40/2005/046B.HTM</t>
  </si>
  <si>
    <t>http://nssdc.gsfc.nasa.gov/spacewarn/spx535.html</t>
  </si>
  <si>
    <t>Lavochkin</t>
  </si>
  <si>
    <t>http://nssdc.gsfc.nasa.gov/spacewarn/spx554.html</t>
  </si>
  <si>
    <t>http://nssdc.gsfc.nasa.gov/spacewarn/spx590.html</t>
  </si>
  <si>
    <t>1995-021A</t>
  </si>
  <si>
    <t>http://www.asu.cas.cz/~bezdek/density_therm/mimosa/</t>
  </si>
  <si>
    <t>Astronomical Institute of Czech Academy of Sciences</t>
  </si>
  <si>
    <t>Czech Republic</t>
  </si>
  <si>
    <t>Space Devies</t>
  </si>
  <si>
    <t xml:space="preserve">THEMIS 1 (Time History of Events and Macroscale Interactions during Substorms) </t>
  </si>
  <si>
    <t xml:space="preserve">THEMIS 2 (Time History of Events and Macroscale Interactions during Substorms) </t>
  </si>
  <si>
    <t xml:space="preserve">THEMIS 3 (Time History of Events and Macroscale Interactions during Substorms) </t>
  </si>
  <si>
    <t>State Oceanic Administration (SOA)</t>
  </si>
  <si>
    <t>HJ-1A (Huan Jing 1A)</t>
  </si>
  <si>
    <t>National Remote Sensing Center (NRSCC)</t>
  </si>
  <si>
    <t>2008-041A</t>
  </si>
  <si>
    <t>33320</t>
  </si>
  <si>
    <t>Monitors environment and natural disasters.</t>
  </si>
  <si>
    <t>http://www.space-risks.com/SpaceData/index.php?id_page=8&amp;Satellite_Name=HJ-1A</t>
  </si>
  <si>
    <t>http://www.lib.cas.cz/space.40/2008/I041A.HTM</t>
  </si>
  <si>
    <t>http://spaceflightnow.com/news/n0809/06longmarch2c/</t>
  </si>
  <si>
    <t>HJ-1B (Huan Jing 1B)</t>
  </si>
  <si>
    <t>2008-041B</t>
  </si>
  <si>
    <t>33321</t>
  </si>
  <si>
    <t>GeoEye</t>
  </si>
  <si>
    <t>http://geoeye.mediaroom.com/index.php?s=43&amp;item=304</t>
  </si>
  <si>
    <t>2008-042A</t>
  </si>
  <si>
    <t>33331</t>
  </si>
  <si>
    <t>http://nssdc.gsfc.nasa.gov/spacewarn/spx586.html</t>
  </si>
  <si>
    <t>http://users.ox.ac.uk/~daveh/Space/Military/milspace_comsat.html#fltsatcom</t>
  </si>
  <si>
    <t>16 yrs.</t>
  </si>
  <si>
    <t>Amsat-Oscar 7 (AO-7)</t>
  </si>
  <si>
    <t>07530</t>
  </si>
  <si>
    <t>http://www.emilyshouse.com/experthams/ao7/main.php</t>
  </si>
  <si>
    <t>1974-089B</t>
  </si>
  <si>
    <t>Delta 2310</t>
  </si>
  <si>
    <t>RS3A Control Station</t>
  </si>
  <si>
    <t>Radio-ROSTO (RS-15, Radio Sputnik 15, Russian Defence, Sports and Technical Organization - ROSTO)</t>
  </si>
  <si>
    <t>Nilakt Posto and radio amateurs</t>
  </si>
  <si>
    <t>1994-085A</t>
  </si>
  <si>
    <t>23439</t>
  </si>
  <si>
    <t>Amateur radio, designed by group of radio amateurs from the town of Kaluga.</t>
  </si>
  <si>
    <t>US Naval Academy</t>
  </si>
  <si>
    <t>Technology Development/Communications</t>
  </si>
  <si>
    <t>2001-043C</t>
  </si>
  <si>
    <t>26931</t>
  </si>
  <si>
    <t>www.spaceandtech.com/digest/ flash2001/flash2001-083.shtml</t>
  </si>
  <si>
    <t>ORBCOMM FM-8 (ORBCOMM A4)</t>
  </si>
  <si>
    <t>25115</t>
  </si>
  <si>
    <t>ORBCOMM FM-9 (ORBCOMM A5)</t>
  </si>
  <si>
    <t>25116</t>
  </si>
  <si>
    <t>24883</t>
  </si>
  <si>
    <t>http://globalsecurity.org/space/library/report/2005/satellitetables2004.htm</t>
  </si>
  <si>
    <t>http://www.spaceflightnow.com/delta/d313a/</t>
  </si>
  <si>
    <t>2007-012B</t>
  </si>
  <si>
    <t>ICO G1</t>
  </si>
  <si>
    <t>2008-016A</t>
  </si>
  <si>
    <t>32763</t>
  </si>
  <si>
    <t>http://nssdc.gsfc.nasa.gov/spacewarn/spx654.html</t>
  </si>
  <si>
    <t>CONUS, Puerto Rico, Virgin Islands.</t>
  </si>
  <si>
    <t xml:space="preserve">ICO-F2 </t>
  </si>
  <si>
    <t>Planned 10-satellite fleet. Currently being used for data gathering by U.S. government agency.</t>
  </si>
  <si>
    <t>http://www.ico.com/_about/tech/geo.php</t>
  </si>
  <si>
    <t>http://www.lib.cas.cz/space.40/2008/016A.HTM</t>
  </si>
  <si>
    <t>C/NOFS (Communication/Navigation Outage Forecasting System)</t>
  </si>
  <si>
    <t>Designed to monitor and forecast global ionospheric scintillation in real-time.</t>
  </si>
  <si>
    <t>L-1011 Aircraft</t>
  </si>
  <si>
    <t>http://www.kirtland.af.mil/shared/media/document/AFD-070404-094.pdf</t>
  </si>
  <si>
    <t>2008-017A</t>
  </si>
  <si>
    <t>32765</t>
  </si>
  <si>
    <t>http://www.lib.cas.cz/space.40/2008/I017A.HTM</t>
  </si>
  <si>
    <t>Vinasat 1</t>
  </si>
  <si>
    <t>Vietnam</t>
  </si>
  <si>
    <t>2008-018A</t>
  </si>
  <si>
    <t>32767</t>
  </si>
  <si>
    <t>Provide voice, video and internet service; Asia, India, Australia, Japan, Hawaii. 12 Ku-band, 8 C-band transponders.</t>
  </si>
  <si>
    <t>http://news.bbc.co.uk/1/hi/sci/tech/7356010.stm</t>
  </si>
  <si>
    <t>Vietnamese Posts and Telecommunications Group (VNPT)</t>
  </si>
  <si>
    <t>http://biz.yahoo.com/prnews/080416/aqw502.html?.v=5</t>
  </si>
  <si>
    <t>Star One C2</t>
  </si>
  <si>
    <t>2008-018B</t>
  </si>
  <si>
    <t>32768</t>
  </si>
  <si>
    <t>Long March 3C</t>
  </si>
  <si>
    <t>2008-019A</t>
  </si>
  <si>
    <t>32779</t>
  </si>
  <si>
    <t>China's first data relay satellite, will cover Shenzhou missions.Supports near real-time communication.</t>
  </si>
  <si>
    <t>http://www.sinodefence.com/strategic/spacecraft/tianlian1.asp</t>
  </si>
  <si>
    <t>TianLian 1 (TL-1-01, CTDRS)</t>
  </si>
  <si>
    <t>http://www.bjreview.com.cn/science/txt/2008-05/12/content_116255.htm</t>
  </si>
  <si>
    <t>GIOVE-B (Galileo In-Orbit Validation Element-B)</t>
  </si>
  <si>
    <t>GIOVE-A (Galileo In-Orbit Validation Element-A)</t>
  </si>
  <si>
    <t>2008-020A</t>
  </si>
  <si>
    <t>32781</t>
  </si>
  <si>
    <t>24 30W C-band, 40 127W Ku-band, 50 90W transponders for broadband and telemedicine to northern US states and Canada</t>
  </si>
  <si>
    <t>Scientific experiments, land and agricultural surveys, and disaster monitoring.</t>
  </si>
  <si>
    <t>http://spaceflightnow.com/news/n0604/26longmarch/</t>
  </si>
  <si>
    <t>2006-014A</t>
  </si>
  <si>
    <t>29079</t>
  </si>
  <si>
    <t>EROS B1 (Earth Resources Observation Satellite)</t>
  </si>
  <si>
    <t>http://www.spaceandtech.com/spacedata/logs/2003/erosb1_sumpub.shtml</t>
  </si>
  <si>
    <t>-1.12</t>
  </si>
  <si>
    <t>+24.00</t>
  </si>
  <si>
    <t>-177.12</t>
  </si>
  <si>
    <t>+172.28</t>
  </si>
  <si>
    <t>Intelsat 24 (Amos 1)</t>
  </si>
  <si>
    <t>+47.3</t>
  </si>
  <si>
    <t>1996-030B</t>
  </si>
  <si>
    <t>23865</t>
  </si>
  <si>
    <t>Sold to Intelsat in 2009.</t>
  </si>
  <si>
    <t>Civilian reconnaissance/communications spacecraft to locate and report natural and man-made environmental disasters; relay messages, same as earlier six Gonets.</t>
  </si>
  <si>
    <t>http://nssdc.gsfc.nasa.gov/spacewarn/spx552.html</t>
  </si>
  <si>
    <t>http://users.ox.ac.uk/cgi-bin/safeperl/daveh/satellite</t>
  </si>
  <si>
    <t>Surveillance</t>
  </si>
  <si>
    <t>Reconnaissance</t>
  </si>
  <si>
    <t>http://www.globalsecurity.org/_inc/quinstreet.htm</t>
  </si>
  <si>
    <t>1995-066A</t>
  </si>
  <si>
    <t xml:space="preserve">Lockheed Martin </t>
  </si>
  <si>
    <t>http://www.lib.cas.cz/www/space.40/2002/021A.HTM</t>
  </si>
  <si>
    <t>1,700 (BOL)</t>
  </si>
  <si>
    <t>Russian early-warning system.</t>
  </si>
  <si>
    <t>Raduga-1 (Cosmos 2450)</t>
  </si>
  <si>
    <t>+89.84</t>
  </si>
  <si>
    <t>2009-010A</t>
  </si>
  <si>
    <t>34264</t>
  </si>
  <si>
    <t>SC - ASCR 2/09</t>
  </si>
  <si>
    <t>http://nssdc.gsfc.nasa.gov/spacewarn/spx664.html</t>
  </si>
  <si>
    <t>http://russianforces.org/blog/2009/02/new_raduga_communication_relay.shtml</t>
  </si>
  <si>
    <t>Raduga 1-5 (Globus-1, Globus 16-L, Cosmos 2372)</t>
  </si>
  <si>
    <t>Raduga 1-7 (Globus 17-L, Cosmos 2406)</t>
  </si>
  <si>
    <t>Telstar 11N</t>
  </si>
  <si>
    <t>-37.05</t>
  </si>
  <si>
    <t>Zenit-3SLB</t>
  </si>
  <si>
    <t>2009-009A</t>
  </si>
  <si>
    <t>34111</t>
  </si>
  <si>
    <t>http://www.telesat.ca/File/B594215A79394AD69A24FA7A237275E7</t>
  </si>
  <si>
    <t>39 Ku-band transponders; North America, Europe, Africa, across Atlantic.</t>
  </si>
  <si>
    <t>SPIRALE-A (Système Préparatoire Infra-Rouge pour l'Alerte)</t>
  </si>
  <si>
    <t>SPIRALE-B (Système Préparatoire Infra-Rouge pour l'Alerte)</t>
  </si>
  <si>
    <t>Ministry of Defense/General Delegation for Ordnance (DGA)</t>
  </si>
  <si>
    <t>2009-008C</t>
  </si>
  <si>
    <t>2009-008D</t>
  </si>
  <si>
    <t>33751</t>
  </si>
  <si>
    <t>33752</t>
  </si>
  <si>
    <t>Demonstration program designed to collect infrared images of terrestrial backgrounds and analyze them to assess the detectability of ballistic missiles during their powered phase. It will pave the way for a future ballistic missile warning system.</t>
  </si>
  <si>
    <t>http://www.spacemart.com/reports/HOT_BIRD_10_NSS_9_SPIRALE_A_And_B_In_orbit_999.html</t>
  </si>
  <si>
    <t>Hot Bird 10</t>
  </si>
  <si>
    <t>-0.07</t>
  </si>
  <si>
    <t>http://www.lib.cas.cz/space.40/2009/008B.HTM</t>
  </si>
  <si>
    <t>-21.91</t>
  </si>
  <si>
    <t>-7.89</t>
  </si>
  <si>
    <t>-15.52</t>
  </si>
  <si>
    <t>-103.02</t>
  </si>
  <si>
    <t>+30.51</t>
  </si>
  <si>
    <t>+9.08</t>
  </si>
  <si>
    <t>+178.20</t>
  </si>
  <si>
    <t>-100.98</t>
  </si>
  <si>
    <t>http://www.kosmo.cz/modules.php?op=modload&amp;name=kosmo&amp;file=index&amp;fil=/s/2007/052C.HTM</t>
  </si>
  <si>
    <t>http://russianforces.org/blog/2007/10/launch_of_cosmos2430_earlywarn.shtml</t>
  </si>
  <si>
    <t>http://www.lib.cas.cz/space.40/2007/049A.HTM</t>
  </si>
  <si>
    <t>Globalstar FM65 (Globalstar 65)</t>
  </si>
  <si>
    <t>Globalstar FM69 (Globalstar 69)</t>
  </si>
  <si>
    <t>Globalstar FM71 (Globalstar 71)</t>
  </si>
  <si>
    <t>Globalstar FM72 (Globalstar 72)</t>
  </si>
  <si>
    <t>Globalstar MO67 (Globalstar 67)</t>
  </si>
  <si>
    <t>Globalstar MO70 (Globalstar 70)</t>
  </si>
  <si>
    <t>Globalstar MO66 (Globalstar 66)</t>
  </si>
  <si>
    <t>Globalstar MO68 (Globalstar 68)</t>
  </si>
  <si>
    <t>USA/Italy</t>
  </si>
  <si>
    <t>Soyuz/Fregat</t>
  </si>
  <si>
    <t>2007-048A</t>
  </si>
  <si>
    <t>32263</t>
  </si>
  <si>
    <t>2007-048B</t>
  </si>
  <si>
    <t>32264</t>
  </si>
  <si>
    <t>2007-048C</t>
  </si>
  <si>
    <t>32265</t>
  </si>
  <si>
    <t>2007-048D</t>
  </si>
  <si>
    <t>32266</t>
  </si>
  <si>
    <t>http://www.lib.cas.cz/space.40/2007/048D.HTM</t>
  </si>
  <si>
    <t>http://www.lib.cas.cz/space.40/2007/048C.HTM</t>
  </si>
  <si>
    <t>http://www.lib.cas.cz/space.40/2007/048A.HTM</t>
  </si>
  <si>
    <t>http://www.lib.cas.cz/space.40/2007/048B.HTM</t>
  </si>
  <si>
    <t>Navstar GPS 55 (Navstar SVN 55, GPS IIR-17, USA 196)</t>
  </si>
  <si>
    <t>2007-047A</t>
  </si>
  <si>
    <t>32260</t>
  </si>
  <si>
    <t>http://www.lib.cas.cz/space.40/2007/047A.HTM</t>
  </si>
  <si>
    <t>http://tycho.usno.navy.mil/gpsinfo.html</t>
  </si>
  <si>
    <t>2007-046A</t>
  </si>
  <si>
    <t>32258</t>
  </si>
  <si>
    <t>http://swift.gsfc.nasa.gov/docs/swift/swiftsc.html</t>
  </si>
  <si>
    <t>2004-047A</t>
  </si>
  <si>
    <t>Spectrum Astro (General Dynamics)</t>
  </si>
  <si>
    <t>http://www.russianforces.org/eng/news/archives/2004_03.html</t>
  </si>
  <si>
    <t>Collection of four spacecraft flying in formation around the earth, relaying detailed information about solar wind's affect on our planet in three dimensions.</t>
  </si>
  <si>
    <t>Soyuz</t>
  </si>
  <si>
    <t>Dornier Systems (Astrium) and 35 subcontractors</t>
  </si>
  <si>
    <t>Shavit</t>
  </si>
  <si>
    <t>Remote Sensing/Reconnaissance</t>
  </si>
  <si>
    <t>High resolution observation missions.</t>
  </si>
  <si>
    <t>Israel Aircraft Industries (IAI), Missiles and Space Group</t>
  </si>
  <si>
    <t>2002-025A</t>
  </si>
  <si>
    <t>Signals intelligence; surveillance of cellular phones.</t>
  </si>
  <si>
    <t>1995-034A</t>
  </si>
  <si>
    <t>ORBCOMM FM-10 (ORBCOMM A6)</t>
  </si>
  <si>
    <t>25117</t>
  </si>
  <si>
    <t>ORBCOMM FM-11 (ORBCOMM A7)</t>
  </si>
  <si>
    <t>25118</t>
  </si>
  <si>
    <t>ORBCOMM FM-12 (ORBCOMM A8)</t>
  </si>
  <si>
    <t>25119</t>
  </si>
  <si>
    <t>ORBCOMM FM-13 (ORBCOMM B1)</t>
  </si>
  <si>
    <t>25420</t>
  </si>
  <si>
    <t>ORBCOMM FM-14 (ORBCOMM B2)</t>
  </si>
  <si>
    <t>25419</t>
  </si>
  <si>
    <t>ORBCOMM FM-15 (ORBCOMM B3)</t>
  </si>
  <si>
    <t>25418</t>
  </si>
  <si>
    <t>ORBCOMM FM-16 (ORBCOMM B4)</t>
  </si>
  <si>
    <t>25417</t>
  </si>
  <si>
    <t>http://www.lib.cas.cz/knav/space.40/2004/046A.HTM</t>
  </si>
  <si>
    <t>http://www.lib.cas.cz/www/space.40/2001/005A.HTM</t>
  </si>
  <si>
    <t>2005-051A</t>
  </si>
  <si>
    <t>28922</t>
  </si>
  <si>
    <t>http://www.esa.int/esapub/br/br251/br251.pdf</t>
  </si>
  <si>
    <t>Surrey Space Technology Ltd. (SSTL)</t>
  </si>
  <si>
    <t>http://www.bnsc.gov.uk/default.aspx?nid=5492</t>
  </si>
  <si>
    <t>9,000 (EOL)</t>
  </si>
  <si>
    <t>TIMED (Thermosphere • Ionosphere • Mesosphere • Energetics and Dynamics)</t>
  </si>
  <si>
    <t>26998</t>
  </si>
  <si>
    <t>TRACE (Transition Region and Coronal Explorer)</t>
  </si>
  <si>
    <t>25280</t>
  </si>
  <si>
    <t>36 C-band and 48 Ku-band transponders; broadcasting, business; North and South America; faulty solar panels may affect operations by 2005.</t>
  </si>
  <si>
    <t>Direct-to-home video channels; 24 C-band, 24 Ku-band; Asia, Africa, Middle East, Europe.</t>
  </si>
  <si>
    <t>http://www.boeing.com/defense-space/space/bss/hsc_pressreleases/00_08_17_launch.html</t>
  </si>
  <si>
    <t>http://www.kosmo.cz/modules.php?op=modload&amp;name=kosmo&amp;file=index&amp;fil=/s/2004/027A.HTM</t>
  </si>
  <si>
    <t>http://www.gsfc.nasa.gov/topstory/2003/0528aqua.html</t>
  </si>
  <si>
    <t>Direct-to-home tv services to Australia and New Zealand; 24 Ku-band transponders.</t>
  </si>
  <si>
    <t>http://www.lib.cas.cz/space.40/2007/044B.HTM</t>
  </si>
  <si>
    <t>2007-044B</t>
  </si>
  <si>
    <t>Intelsat 11 (PAS 11)</t>
  </si>
  <si>
    <t>25 C-band, 18 Ku-band transponders, services to Latin America.</t>
  </si>
  <si>
    <t>http://nssdc.gsfc.nasa.gov/spacewarn/spx648.html</t>
  </si>
  <si>
    <t>http://www.lib.cas.cz/space.40/2007/044A.HTM</t>
  </si>
  <si>
    <t>32253</t>
  </si>
  <si>
    <t>http://host.planet4589.org/space/jsr/back/news.541</t>
  </si>
  <si>
    <t>National Commission of Space Activities (CONAE) (with NASA, Denmark, Italy, Spain, France, Brazil)</t>
  </si>
  <si>
    <t>INVAP</t>
  </si>
  <si>
    <t>Business services, satellite news gathering and television and radio programme distribution.</t>
  </si>
  <si>
    <t>http://www.eutelsat.com/satellites/4_1.html</t>
  </si>
  <si>
    <t>http://nssdc.gsfc.nasa.gov/spacewarn/spx558.html</t>
  </si>
  <si>
    <t>High-speed Internet access, high-volume data transmission, video broadcasting, messaging and positioning services; 18 Ku-band transponders.</t>
  </si>
  <si>
    <t>Leased to APT Satellite Holdings Ltd./Loral Skynet</t>
  </si>
  <si>
    <t>JMSatcat</t>
  </si>
  <si>
    <t>Government/Military</t>
  </si>
  <si>
    <t>http://map.gsfc.nasa.gov/m_mm.html</t>
  </si>
  <si>
    <t>14yrs.</t>
  </si>
  <si>
    <t>http://www.planet4589.org/space/jsr/back/news.455</t>
  </si>
  <si>
    <t>2003-043A</t>
  </si>
  <si>
    <t>27003</t>
  </si>
  <si>
    <t>27945</t>
  </si>
  <si>
    <t>27783</t>
  </si>
  <si>
    <t>25578</t>
  </si>
  <si>
    <t>25577</t>
  </si>
  <si>
    <t>25682</t>
  </si>
  <si>
    <t>27004</t>
  </si>
  <si>
    <t>28622</t>
  </si>
  <si>
    <t>27651</t>
  </si>
  <si>
    <t>2001-014A</t>
  </si>
  <si>
    <t>2006-058C</t>
  </si>
  <si>
    <t>http://nssdc.gsfc.nasa.gov/spacewarn/spx545.html</t>
  </si>
  <si>
    <t>2,200-2,400</t>
  </si>
  <si>
    <t>http://host.planet4589.org/space/jsr/back/news.455</t>
  </si>
  <si>
    <t>29643</t>
  </si>
  <si>
    <t>http://www.telesat.ca/satellites/photos/satellites_gallery7.htm</t>
  </si>
  <si>
    <t>-71.82</t>
  </si>
  <si>
    <t>+150.05</t>
  </si>
  <si>
    <t>-31.47</t>
  </si>
  <si>
    <t>+109.68</t>
  </si>
  <si>
    <t>-93.09</t>
  </si>
  <si>
    <t>-125.39</t>
  </si>
  <si>
    <t>+32.96</t>
  </si>
  <si>
    <t>+143.97</t>
  </si>
  <si>
    <t>+146.06</t>
  </si>
  <si>
    <t>+4.16</t>
  </si>
  <si>
    <t>-57.85</t>
  </si>
  <si>
    <t>-86.96</t>
  </si>
  <si>
    <t>-177.00</t>
  </si>
  <si>
    <t>-61.46</t>
  </si>
  <si>
    <t>+76.55</t>
  </si>
  <si>
    <t>-130.05</t>
  </si>
  <si>
    <t>+107.57</t>
  </si>
  <si>
    <t>+19.24</t>
  </si>
  <si>
    <t>+128.03</t>
  </si>
  <si>
    <t>-74.96</t>
  </si>
  <si>
    <t>+25.07</t>
  </si>
  <si>
    <t>-40.45</t>
  </si>
  <si>
    <t>-7.19</t>
  </si>
  <si>
    <t>-7.00</t>
  </si>
  <si>
    <t>-77.04</t>
  </si>
  <si>
    <t>+44.76</t>
  </si>
  <si>
    <t>+87.68</t>
  </si>
  <si>
    <t>-0.83</t>
  </si>
  <si>
    <t>-55.49</t>
  </si>
  <si>
    <t>+110.55</t>
  </si>
  <si>
    <t>+88.01</t>
  </si>
  <si>
    <t>+28.16</t>
  </si>
  <si>
    <t>+25.59</t>
  </si>
  <si>
    <t>+68.70</t>
  </si>
  <si>
    <t>+16.05</t>
  </si>
  <si>
    <t>+4.95</t>
  </si>
  <si>
    <t>+20.97</t>
  </si>
  <si>
    <t>-78.93</t>
  </si>
  <si>
    <t>+166.01</t>
  </si>
  <si>
    <t>+55.94</t>
  </si>
  <si>
    <t>-116.77</t>
  </si>
  <si>
    <t>-93.01</t>
  </si>
  <si>
    <t>+123.85</t>
  </si>
  <si>
    <t>+30.30</t>
  </si>
  <si>
    <t>+35.58</t>
  </si>
  <si>
    <t>+105.55</t>
  </si>
  <si>
    <t>+83.03</t>
  </si>
  <si>
    <t>+21.65</t>
  </si>
  <si>
    <t>-91.24</t>
  </si>
  <si>
    <t>+108.01</t>
  </si>
  <si>
    <t>+116.18</t>
  </si>
  <si>
    <t>-128.93</t>
  </si>
  <si>
    <t>http://www.spacenewsfeed.co.uk/2005/23January2005_27.html</t>
  </si>
  <si>
    <t>http://www.lib.cas.cz/www/space.40/1998/052A.HTM</t>
  </si>
  <si>
    <t>Potok 11/Geizer (Cosmos-2371, Geizer 22L)</t>
  </si>
  <si>
    <t>Ku-band; voice and video communications to Asian Pacific countries and Hawaii.</t>
  </si>
  <si>
    <t>2007-019B</t>
  </si>
  <si>
    <t>31491</t>
  </si>
  <si>
    <t>2001-055B</t>
  </si>
  <si>
    <t>http://vestige.lmsal.com/TRACE/</t>
  </si>
  <si>
    <t>Space-Communication Ltd</t>
  </si>
  <si>
    <t>http://www.ynetnews.com/articles/0,7340,L-3536659,00.html</t>
  </si>
  <si>
    <t>http://www.amos-spacecom.com/newsite/page.asp?cat=45&amp;type=4&amp;lang=1</t>
  </si>
  <si>
    <t>15 transponders, Ku and Ka bands.</t>
  </si>
  <si>
    <t>1998-019A</t>
  </si>
  <si>
    <t>1998-010B</t>
  </si>
  <si>
    <t>1998-019B</t>
  </si>
  <si>
    <t>1998-019C</t>
  </si>
  <si>
    <t>1998-019D</t>
  </si>
  <si>
    <t>1997-042A</t>
  </si>
  <si>
    <t>http://www.globalsecurity.org/space/world/china/beidou.htm</t>
  </si>
  <si>
    <t>http://www.spacedaily.com/news/china-04w.html</t>
  </si>
  <si>
    <t>Chinese Defense Ministry</t>
  </si>
  <si>
    <t>Television programmers, government agencies and enterprise networks; 24 Ku-band; CONUS and Mexico.</t>
  </si>
  <si>
    <t>12+ yrs.</t>
  </si>
  <si>
    <t>"Observers speculate that the small satellites are prototypes for inspector spacecraft which could rendezvous with and take closeup images of other geostationary satellites."</t>
  </si>
  <si>
    <t>http://sealevel.jpl.nasa.gov/mission/jason-1.html</t>
  </si>
  <si>
    <t>20 transponders; provide follow-on capacity for the Kopernikus satellite of Deutsche Telekom AG, contracted for 10 transponders on spacecraft; German-speaking countries of Germany, Austria and Switzerland.</t>
  </si>
  <si>
    <t>5-7 yrs.</t>
  </si>
  <si>
    <t>http://nssdc.gsfc.nasa.gov/spacewarn/spx524.html</t>
  </si>
  <si>
    <t>24 C-band, 28 Ku-band; U.S., southern Canada, Mexico, Caribbean.</t>
  </si>
  <si>
    <t>http://nssdc.gsfc.nasa.gov/spacewarn/spx544.html</t>
  </si>
  <si>
    <t>http://nssdc.gsfc.nasa.gov/spacewarn/spx551.html</t>
  </si>
  <si>
    <t>Russia</t>
  </si>
  <si>
    <t>South Korea</t>
  </si>
  <si>
    <t>Ariane</t>
  </si>
  <si>
    <t>China (PR)</t>
  </si>
  <si>
    <t>1997-062A</t>
  </si>
  <si>
    <t>Long March 3B</t>
  </si>
  <si>
    <t>1996-063A</t>
  </si>
  <si>
    <t>1996-070A</t>
  </si>
  <si>
    <t>1997-027A</t>
  </si>
  <si>
    <t>1998-006B</t>
  </si>
  <si>
    <t>Direct-to-home; broadcasting, multimedia; 30 Ku-band for first five years, 28 after; UK and Ireland.</t>
  </si>
  <si>
    <t>http://www.ses-astra.com/satellites/fleet/satellites.php?sat=14</t>
  </si>
  <si>
    <t>http://nssdc.gsfc.nasa.gov/spacewarn/spx572.html</t>
  </si>
  <si>
    <t>Anik F3</t>
  </si>
  <si>
    <t>2007-009A</t>
  </si>
  <si>
    <t>31102</t>
  </si>
  <si>
    <t>Ukraine</t>
  </si>
  <si>
    <t>1990-021A</t>
  </si>
  <si>
    <t>Super High Frequency (SHF) for U.S. government and military; sophisticated survivability enhancement; worldwide, longhaul coverage; X-band.</t>
  </si>
  <si>
    <t>http://www.arianespace.com/site/news/espace/e.space176.fr.pdf</t>
  </si>
  <si>
    <t>http://directory.eoportal.org/pres_DMCDisasterMonitoringConstellationAlSAT1BILSAT1NigeriaSat1UKDMCBeijing1.html</t>
  </si>
  <si>
    <t>UK-DMC (BNSCSat-1, British National Science Center Satellite)</t>
  </si>
  <si>
    <t>Iridium 26 (Iridium SV026)</t>
  </si>
  <si>
    <t>USA/Canada/Japan</t>
  </si>
  <si>
    <t>Multinational</t>
  </si>
  <si>
    <t>Grace 1 (Gravity Recovery and Climate Experiment, "Tom and Jerry")</t>
  </si>
  <si>
    <t>1, 388</t>
  </si>
  <si>
    <t>http://www.superbird.co.jp/english/superbird/top.html</t>
  </si>
  <si>
    <t>Japan Satellite Systems, Inc./Space Communication Corp.</t>
  </si>
  <si>
    <t>Communications/Research</t>
  </si>
  <si>
    <t>http://www.esa.int/export/esaSA/ESADLGPZ9NC_telecom_0.html</t>
  </si>
  <si>
    <t>Space Shuttle (STS 31)</t>
  </si>
  <si>
    <t>http://nssdc.gsfc.nasa.gov/database/MasterCatalog?sc=1990-037B</t>
  </si>
  <si>
    <t>http://space.com/missionlaunches/launches/proton_launch_000828.html</t>
  </si>
  <si>
    <t>2000-036A</t>
  </si>
  <si>
    <t>Applied Mechanics (NPO)</t>
  </si>
  <si>
    <t xml:space="preserve">www.wmo.ch/web/www/OSY/Meetings/ICT-IOS3/Doc2-3(1).doc </t>
  </si>
  <si>
    <t>http://www.oso.noaa.gov/poesstatus/</t>
  </si>
  <si>
    <t>http://www.apstar.com/apstar/apstar_sys.html</t>
  </si>
  <si>
    <t>2003-048A</t>
  </si>
  <si>
    <t xml:space="preserve">Soyuz-Fregat </t>
  </si>
  <si>
    <t>Ku-band communications, Europe, Middle East, East Coast of USA.</t>
  </si>
  <si>
    <t>www.spaceandtech.com/spacedata/logs/2002/2002-005D_iridium95_sum.shtml</t>
  </si>
  <si>
    <t>2002-005D</t>
  </si>
  <si>
    <t>http://nssdc.gsfc.nasa.gov/spacewarn/spx533.html</t>
  </si>
  <si>
    <t>Spain</t>
  </si>
  <si>
    <t>Remote sensing for both commercial customers and the National Geospatial-Intelligence Agency (NGA), GeoEye-1 is capable of acquiring image data at 0.41 meter panchromatic and 1.65 meter multispectral resolution.</t>
  </si>
  <si>
    <t>http://www.satimagingcorp.com/satellite-sensors/geoeye-1.html</t>
  </si>
  <si>
    <t>GeoEye-1 (Orbview 5)</t>
  </si>
  <si>
    <t>http://www.lib.cas.cz/space.40/2008/I042A.HTM</t>
  </si>
  <si>
    <t>Nimiq 4</t>
  </si>
  <si>
    <t>2008-044A</t>
  </si>
  <si>
    <t>33373</t>
  </si>
  <si>
    <t>Television broadcast;  32 Ku-band, 8 Ka-band.</t>
  </si>
  <si>
    <t>http://www.marketwatch.com/news/story/telesat-successfully-launches-nimiq-4/story.aspx?guid=%7B059C58A1-F7A1-4F96-9CB3-0C70C9CA9288%7D&amp;dist=hppr</t>
  </si>
  <si>
    <t>DSCS III-F10 (USA 135, DSCS III B-13) (Defense Satellite Communications System)</t>
  </si>
  <si>
    <t>1997-065A</t>
  </si>
  <si>
    <t>DSCS III-F11 (USA 148, DSCS III B-8) (Defense Satellite Communications System)</t>
  </si>
  <si>
    <t>2000-001A</t>
  </si>
  <si>
    <t>First of five; will provide services to the US Department of Defense and the Ministry of Defense for Canada as well as other Government and Allied users under unstressed conditions.</t>
  </si>
  <si>
    <t>http://www.spacenewsfeed.co.uk/2007/14October2007_68.html</t>
  </si>
  <si>
    <t>http://www.lib.cas.cz/space.40/2007/046A.HTM</t>
  </si>
  <si>
    <t>Optus D2</t>
  </si>
  <si>
    <t>2007-044A</t>
  </si>
  <si>
    <t>32252</t>
  </si>
  <si>
    <t>Provides tactical intelligence focused support to broad community of users consisting of uniformed military services and government agencies for both exercises and operations.</t>
  </si>
  <si>
    <t>1996-029A</t>
  </si>
  <si>
    <t>http://www.astronautix.com/craft/molniya3.htm</t>
  </si>
  <si>
    <t>http://nssdc.gsfc.nasa/gov/spacewarn/spx573.html</t>
  </si>
  <si>
    <t>Commercial/Government</t>
  </si>
  <si>
    <t>http://www.macnewsworld.com/story/9kj7MS2AFuBaGb/Inflatable-Satellite-Launch-Pumps-Up-Space-Travel-Biz.xhtml</t>
  </si>
  <si>
    <t>Dombarovsky Missile Base</t>
  </si>
  <si>
    <t>http://www.msnbc.msn.com/id/13828908/</t>
  </si>
  <si>
    <t>64 Ku-band transponders.</t>
  </si>
  <si>
    <t>2006-032A</t>
  </si>
  <si>
    <t>29270</t>
  </si>
  <si>
    <t>http://www.eutelsat.com/satellites/3_1.html</t>
  </si>
  <si>
    <t>http://www.lib.cas.cz/www/space.40/2006/032A.HTM</t>
  </si>
  <si>
    <t>Koreasat 5 (Mugungwha 5)</t>
  </si>
  <si>
    <t>2006-034A</t>
  </si>
  <si>
    <t>29349</t>
  </si>
  <si>
    <t>24 Ku-band, 8 SHF-band, and 4 Ka-band transponders for commercial and military use.</t>
  </si>
  <si>
    <t>KT Corporation/Korean Agency for Defense Development (ADD)</t>
  </si>
  <si>
    <t>http://www.kosmo.cz/modules.php?op=modload&amp;name=kosmo&amp;file=index&amp;fil=/s/2006/034A.HTM</t>
  </si>
  <si>
    <t>Syracuse 3B (Systeme de Radio Communications Utilisant un Satellite)</t>
  </si>
  <si>
    <t>2006-033B</t>
  </si>
  <si>
    <t>29273</t>
  </si>
  <si>
    <t>1999-052A</t>
  </si>
  <si>
    <t>25922</t>
  </si>
  <si>
    <t>http:/sat.nd.com/geo      http://www.analsis.com/satellite/profiles/motient.htm</t>
  </si>
  <si>
    <t>1999-018A</t>
  </si>
  <si>
    <t>Atlas IIAS</t>
  </si>
  <si>
    <t>2002-015A</t>
  </si>
  <si>
    <t>http://nssdc.gsfc.nasa.gov/spacewarn/spx529.html</t>
  </si>
  <si>
    <t>http://www.digitalglobe.com/about/index.shtml</t>
  </si>
  <si>
    <t>http://www.space.eads.net/web1/press/press_release.asp?langue=en&amp;id_tree=320&amp;id_tree_nav=80</t>
  </si>
  <si>
    <t>7.25 yrs.</t>
  </si>
  <si>
    <t>http://www.digitalglobe.com/about/worldview1.html</t>
  </si>
  <si>
    <t>http://www.spacetoday.net/Summary/3909</t>
  </si>
  <si>
    <t>Meteosat 6 (MOP 3)</t>
  </si>
  <si>
    <t>Meteosat 8 (MSGalaxy-1, MSG-1)</t>
  </si>
  <si>
    <t>1993-073B</t>
  </si>
  <si>
    <t>22912</t>
  </si>
  <si>
    <t>http://www.lib.cas.cz/space.40/1993/073B.HTM</t>
  </si>
  <si>
    <t>http://www.spaceflightnow.com/h2a/f6/</t>
  </si>
  <si>
    <t>http://spacelink.nasa/gov/NASA.Projects/Space.Science/Universe/Chandra.X-Ray.Observatory/</t>
  </si>
  <si>
    <t xml:space="preserve">Eutelsat W3A </t>
  </si>
  <si>
    <t>1998-032D</t>
  </si>
  <si>
    <t>1998-032E</t>
  </si>
  <si>
    <t>1998-048B</t>
  </si>
  <si>
    <t>Shijian 7 (SJ7, Dong Fang Hong 65)</t>
  </si>
  <si>
    <t>2006-049A</t>
  </si>
  <si>
    <t>29520</t>
  </si>
  <si>
    <t>http://ses-americom.com/satellites/tdrs_5.html</t>
  </si>
  <si>
    <t>32 Ku-band; multimedia and Internet access and voice, data and television signals to Japan.</t>
  </si>
  <si>
    <t>http://www.boeing.com/defense-space/space/bss/factsheets/601/jcsat_8/jcsat_8.html</t>
  </si>
  <si>
    <t>2003-033A</t>
  </si>
  <si>
    <t>Long March CZ-3B</t>
  </si>
  <si>
    <t>Ariane 5G</t>
  </si>
  <si>
    <t>Elliptical</t>
  </si>
  <si>
    <t>Long March CZ-2E</t>
  </si>
  <si>
    <t>Optical reconnaissance; cannot see through clouds or at night.</t>
  </si>
  <si>
    <t>http://www.harvesttime.tv/English/JSatellites.htm</t>
  </si>
  <si>
    <t>2004-007A</t>
  </si>
  <si>
    <t>Japan/South Korea</t>
  </si>
  <si>
    <t>Source</t>
  </si>
  <si>
    <t>Launch Vehicle</t>
  </si>
  <si>
    <t>NASA</t>
  </si>
  <si>
    <t>USA</t>
  </si>
  <si>
    <t>Japan</t>
  </si>
  <si>
    <t>http://lasp.colorado.edu/sorce/pdf/sorce_quick_facts.pdf</t>
  </si>
  <si>
    <t>Remote sensing and mapping; panchromatic images at one-meter resolution to be used for civil planning "and other cartographic needs."</t>
  </si>
  <si>
    <t>LAPAN-Tubsat</t>
  </si>
  <si>
    <t>2007-001A</t>
  </si>
  <si>
    <t>29709</t>
  </si>
  <si>
    <t>http://www.n2yo.com/satellite.php?s=29709</t>
  </si>
  <si>
    <t>Video camera surveillance microsatellite; based on German DLR-Tubsat; will perform experiments in attitude control and earth observation.</t>
  </si>
  <si>
    <t>http://www.ilr.tu-berlin.de/RFA/sat/lapan/paper/triharj1.pdf</t>
  </si>
  <si>
    <t>http://www.spacedaily.com/reports/First_Indonesian_Developed_Satellite_To_Be_Launched_In_October_999.html</t>
  </si>
  <si>
    <t>Mitsubishi Electric</t>
  </si>
  <si>
    <t>Long March CZ-3A</t>
  </si>
  <si>
    <t>1997-030B</t>
  </si>
  <si>
    <t>http://www.rolfisoft.de/html/satdb_1995_eng.html</t>
  </si>
  <si>
    <t>2003-054C</t>
  </si>
  <si>
    <t>http://www.geo-orbit.org/easthemipgs/intel6spec.html</t>
  </si>
  <si>
    <t>1989-087A</t>
  </si>
  <si>
    <t xml:space="preserve">Ariane </t>
  </si>
  <si>
    <t>http://lss.mes.titech.ac.jp/ssp/cute1.7/index_e.html</t>
  </si>
  <si>
    <t>RapidEye-A</t>
  </si>
  <si>
    <t>RapidEye-B</t>
  </si>
  <si>
    <t>RapidEye-C</t>
  </si>
  <si>
    <t>RapidEye-D</t>
  </si>
  <si>
    <t>RapidEye-E</t>
  </si>
  <si>
    <t>RapidEye AG</t>
  </si>
  <si>
    <t>Surrey Satellite Technology, Ltd.</t>
  </si>
  <si>
    <t>2008-040A</t>
  </si>
  <si>
    <t>2008-040B</t>
  </si>
  <si>
    <t>2008-040C</t>
  </si>
  <si>
    <t>2008-040D</t>
  </si>
  <si>
    <t>2008-040E</t>
  </si>
  <si>
    <t>33312</t>
  </si>
  <si>
    <t>33313</t>
  </si>
  <si>
    <t>33314</t>
  </si>
  <si>
    <t>33315</t>
  </si>
  <si>
    <t>33316</t>
  </si>
  <si>
    <t>Each satellite captures multi-wavelength images in five bands covering 400-850 nm. 6.5m resolution images, sold to agricultural, forestry and town-planning enterprises.</t>
  </si>
  <si>
    <t>http://www.rapideye.de/home/services/agriculture/</t>
  </si>
  <si>
    <t>http://nssdc.gsfc.nasa/gov/spacewarn/spx658.html</t>
  </si>
  <si>
    <t>http://kosmo.cz/modules.php?op=modload&amp;name=kosmo&amp;file=index&amp;fil=/s/2008/040A.HTM</t>
  </si>
  <si>
    <t>Iridium 43 (Iridium SV043)</t>
  </si>
  <si>
    <t>http://www.lib.cas.cz/knav/space.40/2007/I001D.HTM</t>
  </si>
  <si>
    <t>CartoSat 2A</t>
  </si>
  <si>
    <t>2007-001B</t>
  </si>
  <si>
    <t>Galaxy-28 (G-28, Intelsat IA-8, Telstar 8)</t>
  </si>
  <si>
    <t>http://www.china.org.cn/english/China/212553.htm</t>
  </si>
  <si>
    <t>CAPE-1 (Cajun Advanced Picosatellite Experiment)</t>
  </si>
  <si>
    <t>University of Louisiana at Lafayette</t>
  </si>
  <si>
    <t>Communications/Scientific Research</t>
  </si>
  <si>
    <t>2007-012P</t>
  </si>
  <si>
    <t>31130</t>
  </si>
  <si>
    <t>Will collect and store data on ambient ionosphere and relay it over the ULL.</t>
  </si>
  <si>
    <t>28902</t>
  </si>
  <si>
    <t>http://home.businesswire.com/portal/site/google/index.jsp?ndmViewId=news_view&amp;newsId=20051116006130&amp;newsLang=en</t>
  </si>
  <si>
    <t>http://www.lib.cas.cz/www/space.40/2005/046A.HTM</t>
  </si>
  <si>
    <t>http://www.tec.army.mil/tio/IKONOS.htm</t>
  </si>
  <si>
    <t>High resolution imaging satellite; obtain images (with resolution of 0.82 meters) of locations chosen by Israeli military or worldwide commercial clients; in Jan. 2001 Ministry of Defense bought rights to all imaging of Israel and territories within 2,000 km around Israel.</t>
  </si>
  <si>
    <t>Television and telecommunications services; 12 Ku-band and 12 C-band transponders, Indian sub-continent.</t>
  </si>
  <si>
    <t xml:space="preserve">Last in Molniya-M series;can carry satellite broadcast television as well as military and manned voice communcations; highly elliptical orbit developed for northern latitudes beyond reach of geostationary satellites. </t>
  </si>
  <si>
    <t>1996-030A</t>
  </si>
  <si>
    <t>Cubesat XI-IV (Oscar 57, CO-57)</t>
  </si>
  <si>
    <t xml:space="preserve">SB-WASS 3-3 (Space Based Wide Area Surveillance System) (NOSS 3-3, USA 181, NRO L28) </t>
  </si>
  <si>
    <t xml:space="preserve">SB-WASS 3-3 (Space Based Wide Area Surveillance System) (NOSS 3-3, USA 181, NRO L23) </t>
  </si>
  <si>
    <t>http://www.lib.cas.cz/www/space.40/2005/041A.HTM</t>
  </si>
  <si>
    <t>http://www.lib.cas.cz/knav/space.40/2004/022A.HTM</t>
  </si>
  <si>
    <t>http://www.lib.cas.cz/www/space.40/2005/022A.HTM</t>
  </si>
  <si>
    <t>Loral Skynet Satellite Services (Loral Global Alliance)/APT Satellite Holdings Ltd.</t>
  </si>
  <si>
    <t>SES Astra (part of SES [Societe Europienne des Satellites])</t>
  </si>
  <si>
    <t>Star One (SES [Societe Europienne des Satellites])</t>
  </si>
  <si>
    <t>http://www.planet4589.org/space/jsr/back/news.567</t>
  </si>
  <si>
    <t>NASA/US Geological Survey</t>
  </si>
  <si>
    <t>Remote sensing and mapping, land use, forest cover, river flow assessments.</t>
  </si>
  <si>
    <t>http://www.lib.cas.cz/www/space.40/2005/017A.HTM</t>
  </si>
  <si>
    <t>http://www.gisdevelopment.net/technology/rs/techrs023a.htm</t>
  </si>
  <si>
    <t>Cable programming; direct-to-home broadcasting; 28 Ku-band, 4 Ka-band transponders</t>
  </si>
  <si>
    <t>http://www.europestar.com/</t>
  </si>
  <si>
    <t>Europe*Star (Altacel; Loral Global Alliance)</t>
  </si>
  <si>
    <t>30 Ku-band; highest powered Ku-band cross connection between South East Asia and Europe.</t>
  </si>
  <si>
    <t>http://www.iridium.com/corp/iri_corp-understand.asp</t>
  </si>
  <si>
    <t>http://www.isro.org/pslvc5/index.html</t>
  </si>
  <si>
    <t>http://www.globalsecurity.org/space/systems/vortex2.htm</t>
  </si>
  <si>
    <t>1994-054A</t>
  </si>
  <si>
    <t>1996-026A</t>
  </si>
  <si>
    <t>1997-059A</t>
  </si>
  <si>
    <t>1998-028A</t>
  </si>
  <si>
    <t>Compass-1</t>
  </si>
  <si>
    <t>University of Applied Science, Aachen</t>
  </si>
  <si>
    <t>2008-021E</t>
  </si>
  <si>
    <t>http://www.raumfahrt.fh-aachen.de/</t>
  </si>
  <si>
    <t>Voice and video transmissions, especially during Beijing Olympics in 2008.</t>
  </si>
  <si>
    <t>http://www.lib.cas.cz/space.40/2008/I037A.HTM</t>
  </si>
  <si>
    <t>SAR-Lupe 5</t>
  </si>
  <si>
    <t>2008-036A</t>
  </si>
  <si>
    <t>33244</t>
  </si>
  <si>
    <t>SES Americom (SES [Societe Europienne des Satellites])</t>
  </si>
  <si>
    <t>NASA/SES Americom (SES [Societe Europienne des Satellites])</t>
  </si>
  <si>
    <t>Indonesian National Aeronautics and  Space Agency (Lembaga Penerbangan dan Antariksa Nasional - LAPAN)</t>
  </si>
  <si>
    <t>SES Sirius AB</t>
  </si>
  <si>
    <t>Will maintain contact with Spanish zone in Antarctica; extremely small magnetic and solar sensors.</t>
  </si>
  <si>
    <t>http://www.satnews.com/stories11/873.htm</t>
  </si>
  <si>
    <t>2004-049B</t>
  </si>
  <si>
    <t>28493</t>
  </si>
  <si>
    <t>Keyhole 1 (Advanced KH-11, KH-12-2, Improved Crystal, USA 116)</t>
  </si>
  <si>
    <t>http://www.heavens-above.com/satinfo.asp?satid=28393</t>
  </si>
  <si>
    <t>2007-015A</t>
  </si>
  <si>
    <t>31304</t>
  </si>
  <si>
    <t>Study noctilucent clouds (NLC) in the polar mesosphere.</t>
  </si>
  <si>
    <t>http://aim.hamptonu.edu/</t>
  </si>
  <si>
    <t>http://www.lib.cas.cz/www/space.40/2007/015A.HTM</t>
  </si>
  <si>
    <t>http://www.geo-orbit.org/easthemipgs/nilesatspecp.html</t>
  </si>
  <si>
    <t xml:space="preserve">Egyptian Radio and TV Union </t>
  </si>
  <si>
    <t>2004-049C</t>
  </si>
  <si>
    <t>ELINT Demonstration</t>
  </si>
  <si>
    <t>1997-068A</t>
  </si>
  <si>
    <t>Iridium 19 (Iridium SV019)</t>
  </si>
  <si>
    <t>Iridium 21A (Iridium SVO93)</t>
  </si>
  <si>
    <t>Iridium 22 (Iridium SV022)</t>
  </si>
  <si>
    <t>Iridium 23 (Iridium SV023)</t>
  </si>
  <si>
    <t>Iridium 25 (Iridium SV025)</t>
  </si>
  <si>
    <t xml:space="preserve">ESSAIM-3 </t>
  </si>
  <si>
    <t xml:space="preserve">ESSAIM-4 </t>
  </si>
  <si>
    <t>Eurasiasat 1 (Turksat 2A)</t>
  </si>
  <si>
    <t>Microsatellite; India's contribution to amateur radio UHF and VHF for Southeast Asia.</t>
  </si>
  <si>
    <t>http://www.niar.org/vusat/</t>
  </si>
  <si>
    <t>HAMSat (VUSat Oscar 52)</t>
  </si>
  <si>
    <t>http://www.amsat.org/amsat-new/satellites/sat_summary/hamsat.php</t>
  </si>
  <si>
    <t>2005-017A</t>
  </si>
  <si>
    <t>28649</t>
  </si>
  <si>
    <t>http://nssdc.gsfc.nasa.gov/spacewarn/spx507.html</t>
  </si>
  <si>
    <t>1996-002A</t>
  </si>
  <si>
    <t>Same as other GOES; orbit spare.</t>
  </si>
  <si>
    <t>1996-063B</t>
  </si>
  <si>
    <t>Germany/USA</t>
  </si>
  <si>
    <t xml:space="preserve">Eutelsat -- leased from Loral Skynet Satellite Services (Loral Global Alliance) </t>
  </si>
  <si>
    <t>1996-044B</t>
  </si>
  <si>
    <t>http://nssdc.gsfc.nasa.gov/spacewarn/spx465.html</t>
  </si>
  <si>
    <t>1997-069B</t>
  </si>
  <si>
    <t>1997-077A</t>
  </si>
  <si>
    <t>1997-069A</t>
  </si>
  <si>
    <t>1997-082A</t>
  </si>
  <si>
    <t>1997-082C</t>
  </si>
  <si>
    <t>http://www.heavens-above.com/satinfo.asp?satid=28494</t>
  </si>
  <si>
    <t>Experimental satellite - optical reconnaissance; six-month engineering mission.</t>
  </si>
  <si>
    <t>.5 yrs.</t>
  </si>
  <si>
    <t>Zhongxing 22A (Chinastar 22A)</t>
  </si>
  <si>
    <t>JMSatcat1006</t>
  </si>
  <si>
    <t>Iridium 81 (Iridium SV081)</t>
  </si>
  <si>
    <t>Iridium 82 (Iridium SV082)</t>
  </si>
  <si>
    <t>Iridium 83 (Iridium SV083)</t>
  </si>
  <si>
    <t>TV broadcasting in S-band; malfunction of 80% of capacity.</t>
  </si>
  <si>
    <t>South Korea/France/UK/Germany</t>
  </si>
  <si>
    <t>http://directory.eoportal.org/pres_KOMPSAT2KoreaMultiPurposeSatellite2Arirang2.html</t>
  </si>
  <si>
    <t>Amateur Radio</t>
  </si>
  <si>
    <t>Sea Launch</t>
  </si>
  <si>
    <t>Zenit 3-SL</t>
  </si>
  <si>
    <t>Fengyun 2C (FY-2C)</t>
  </si>
  <si>
    <t>Fengyun 1D (FY-1D)</t>
  </si>
  <si>
    <t>Meteorological; better weather forecasting for the Beijing Olympics.</t>
  </si>
  <si>
    <t>http://news.xinhuanet.com/english/2006-12/08/content_5454022.htm</t>
  </si>
  <si>
    <t>http://nssdc.gsfc.nasa.gov/spacewarn/spx626.html</t>
  </si>
  <si>
    <t>http://www.osd.noaa.gov/GOES/goes-11.asp</t>
  </si>
  <si>
    <t>2001-031A</t>
  </si>
  <si>
    <t>http://host.planet4589.org/space/jsr/back/news.491</t>
  </si>
  <si>
    <t>Express-AM33</t>
  </si>
  <si>
    <t>2008-003A</t>
  </si>
  <si>
    <t>32478</t>
  </si>
  <si>
    <t>NPO-PM/Thales Alenia Space</t>
  </si>
  <si>
    <t>http://www.lib.cas.cz/space.40/2008/003A.HTM</t>
  </si>
  <si>
    <t>10 C-band, 16 Ku-band; 1 L-band; Russian Federation and Asian Pacific region.</t>
  </si>
  <si>
    <t>http://www.rscc.ru/en/news/news/2008.01.28.html</t>
  </si>
  <si>
    <t>http://nssdc.gsfc.nasa/gov/spacewarn/spx651.html</t>
  </si>
  <si>
    <t>TecSAR (Polaris)</t>
  </si>
  <si>
    <t>http://www.williambowles.info/isrl-pal/vtjp/2008/0108/vtjp_210108.html</t>
  </si>
  <si>
    <t>2008-002A</t>
  </si>
  <si>
    <t>32476</t>
  </si>
  <si>
    <t>PSLV-C10</t>
  </si>
  <si>
    <t>7+ yrs.</t>
  </si>
  <si>
    <t>Rocket-Space Corporation Energia/Space Systems Loral</t>
  </si>
  <si>
    <t>Russia/USA</t>
  </si>
  <si>
    <t>1999-047B</t>
  </si>
  <si>
    <t>25897</t>
  </si>
  <si>
    <t>Provide communications for gas corporation operations throughout Eurasian continent.</t>
  </si>
  <si>
    <t>Cubesat XI-V (Oscar 58, CO-58)</t>
  </si>
  <si>
    <t>Black and white imaging with1 meter resolution; same geography every three days; 1-meter panchromatic and 4-meter multispectral.</t>
  </si>
  <si>
    <t>Galaxy-19</t>
  </si>
  <si>
    <t>2008-045A</t>
  </si>
  <si>
    <t>33376</t>
  </si>
  <si>
    <t>http://ses-americom.com/satellites/tdrs_6.html</t>
  </si>
  <si>
    <t>1992-021B</t>
  </si>
  <si>
    <t>1996-020A</t>
  </si>
  <si>
    <t>1996-053A</t>
  </si>
  <si>
    <t>Canada</t>
  </si>
  <si>
    <t>Spare; Super High Frequency (SHF) for U.S. government and military; sophisticated survivability enhancement; worldwide, longhaul coverage; X-band; in reserve.</t>
  </si>
  <si>
    <t>1998-068A</t>
  </si>
  <si>
    <t>TES (Technology Experiment Satellite)</t>
  </si>
  <si>
    <t>26957</t>
  </si>
  <si>
    <t>Thaicom-1A (Thaicom 1)</t>
  </si>
  <si>
    <t>22931</t>
  </si>
  <si>
    <t xml:space="preserve">Thaicom-2 </t>
  </si>
  <si>
    <t>23314</t>
  </si>
  <si>
    <t xml:space="preserve">Thor-3 </t>
  </si>
  <si>
    <t>25358</t>
  </si>
  <si>
    <t xml:space="preserve">Thuraya 2 </t>
  </si>
  <si>
    <t>27825</t>
  </si>
  <si>
    <t>http://www.russianspaceweb.com/dnepr.html</t>
  </si>
  <si>
    <t>http://www.jaxa.jp/press/2005/08/20050825_oicets_index_3_e.html</t>
  </si>
  <si>
    <t>http://www.orbital.com/SatellitesSpace/GEO/PanAmSat/</t>
  </si>
  <si>
    <t>28790</t>
  </si>
  <si>
    <t>2005-030A</t>
  </si>
  <si>
    <t>http://www.panamsat.com/global_network/galaxy_14.asp</t>
  </si>
  <si>
    <t>Scisat-1 (Atmospheric Chemistry Experiment)</t>
  </si>
  <si>
    <t>27858</t>
  </si>
  <si>
    <t>http://www.boeing.com/defense-space/space/bss/factsheets/376/bonum_1/bonum_1.html</t>
  </si>
  <si>
    <t>http://samadi.jpl.nasa/gov/msl/QuickLooks/brazilsatQL.html</t>
  </si>
  <si>
    <t xml:space="preserve"> 27421</t>
  </si>
  <si>
    <t>25460</t>
  </si>
  <si>
    <t>Strela 3 (Cosmos-2409)</t>
  </si>
  <si>
    <t>28420</t>
  </si>
  <si>
    <t>Strela 3 (Cosmos-2408)</t>
  </si>
  <si>
    <t>28419</t>
  </si>
  <si>
    <t>Strela 3 (Cosmos-2401)</t>
  </si>
  <si>
    <t>27869</t>
  </si>
  <si>
    <t>Strela 3 (Cosmos-2400)</t>
  </si>
  <si>
    <t>27868</t>
  </si>
  <si>
    <t xml:space="preserve">Satmex 5 </t>
  </si>
  <si>
    <t>25558</t>
  </si>
  <si>
    <t>Saudicomsat-1</t>
  </si>
  <si>
    <t xml:space="preserve"> 28369</t>
  </si>
  <si>
    <t xml:space="preserve">Saudicomsat-2 </t>
  </si>
  <si>
    <t>28370</t>
  </si>
  <si>
    <t>Saudisat 1C (Oscar 50, SO 50)</t>
  </si>
  <si>
    <t>27607</t>
  </si>
  <si>
    <t xml:space="preserve">Saudisat-2 </t>
  </si>
  <si>
    <t>28371</t>
  </si>
  <si>
    <t>SCD-2 (Satélite de Coleta de Dados)</t>
  </si>
  <si>
    <t>25504</t>
  </si>
  <si>
    <t>-52.40</t>
  </si>
  <si>
    <t>http://www.israeli-weapons.com/weapons/space/ofeq/OFEQ.html</t>
  </si>
  <si>
    <t>USA/United Kingdom/Italy</t>
  </si>
  <si>
    <t>Russia/Multinational</t>
  </si>
  <si>
    <t>2005-042A</t>
  </si>
  <si>
    <t>28888</t>
  </si>
  <si>
    <t>DSCS III-F12 (USA 153, DSCS III B-11) (Defense Satellite Communications System)</t>
  </si>
  <si>
    <t>2000-065A</t>
  </si>
  <si>
    <t>2003-008A</t>
  </si>
  <si>
    <t>Delta 4</t>
  </si>
  <si>
    <t>2007-020D</t>
  </si>
  <si>
    <t>31574</t>
  </si>
  <si>
    <t>2007-020F</t>
  </si>
  <si>
    <t>31576</t>
  </si>
  <si>
    <t>http://www.lib.cas.cz/space.40/2007/016B.HTM</t>
  </si>
  <si>
    <t>Galaxy-17</t>
  </si>
  <si>
    <t>Galaxy-25 (G-25, Intelsat 1A-5, Telstar 5)</t>
  </si>
  <si>
    <t>http://ds9.ssl.berkeley.edu/themis/no_flash.html</t>
  </si>
  <si>
    <t>2007-004B</t>
  </si>
  <si>
    <t>2007-004C</t>
  </si>
  <si>
    <t>2007-004D</t>
  </si>
  <si>
    <t>2007-004E</t>
  </si>
  <si>
    <t>30581</t>
  </si>
  <si>
    <t>30582</t>
  </si>
  <si>
    <t>30583</t>
  </si>
  <si>
    <t>http://www.boeing.com/defense-space/space/bss/factsheets/702/anik_f2/anik_f2.html</t>
  </si>
  <si>
    <t>http://lmms.external.lmco.com/newsbureau/pressreleases/2002/02.39.html</t>
  </si>
  <si>
    <t>Chandra X-Ray Observatory (CXO)</t>
  </si>
  <si>
    <t>http://www.lib.cas.cz/knav/space.40/2006/037A.HTM</t>
  </si>
  <si>
    <t>Optical reconnaissance.</t>
  </si>
  <si>
    <t>2004-042A</t>
  </si>
  <si>
    <t>http://nssdc.gsfc.nasa.gov/spacewarn/spx612.html</t>
  </si>
  <si>
    <t>http://www.spacedaily.com/news/weather-04z.html</t>
  </si>
  <si>
    <t>http://www.newskies.com.au/fleet/nss5.htm</t>
  </si>
  <si>
    <t>Government/Commercial</t>
  </si>
  <si>
    <t>Taiyuan Launch Center</t>
  </si>
  <si>
    <t>Long March CZ4B</t>
  </si>
  <si>
    <t>64 C-band, 16 Ku-band; broadcasting, business services, direct-to-home TV broadcasting, telecommunications, VSAT networks; Atlantic Ocean region.</t>
  </si>
  <si>
    <t>http://www.spacechina.com/espace/webclass1.asp?modelname=e_news_nr&amp;FractionNo=&amp;titleno=news&amp;recno=23</t>
  </si>
  <si>
    <t>Twenty-four transponders, Ku-band connectivity from western Europe through Middle East and Central and South Asia.</t>
  </si>
  <si>
    <t>2001-011A</t>
  </si>
  <si>
    <t>Ariane V</t>
  </si>
  <si>
    <t>2000-019A</t>
  </si>
  <si>
    <t>Proton K</t>
  </si>
  <si>
    <t>2004-036A</t>
  </si>
  <si>
    <t>GSLV (F04)</t>
  </si>
  <si>
    <t>http://www.spacenewsfeed.co.uk/2004/26September2004_26.html</t>
  </si>
  <si>
    <t>Satish Dhawan Space Centre</t>
  </si>
  <si>
    <t>http://www.isro.org/irsp4.htm</t>
  </si>
  <si>
    <t>http://www.isro.org/rep2005/EOS.htm</t>
  </si>
  <si>
    <t>1999-029A</t>
  </si>
  <si>
    <t>25756</t>
  </si>
  <si>
    <t>Oceanography and charting of India's ocean resources.</t>
  </si>
  <si>
    <t>ERS-2 (European Remote Sensing Satellite)</t>
  </si>
  <si>
    <t xml:space="preserve">ESSAIM-1 </t>
  </si>
  <si>
    <t xml:space="preserve">ESSAIM-2 </t>
  </si>
  <si>
    <t>Europe and North Africa; 20 active channels</t>
  </si>
  <si>
    <t>2002-038A</t>
  </si>
  <si>
    <t>Chinese Academy of Space Technology/Institutio Nacional de Pesquisas Espaciais</t>
  </si>
  <si>
    <t>China (PR)/Brazil</t>
  </si>
  <si>
    <t>Institutio Nacional de Pesquisas Espiais/Chinese Academy of Space Technology</t>
  </si>
  <si>
    <t>http://news.bbc.co.uk/2/hi/science/nature/4555298.stm</t>
  </si>
  <si>
    <t>Thirty-one operational channels, Western Russia,  majoritiy of central and southern Afirca.</t>
  </si>
  <si>
    <t>2002-051A</t>
  </si>
  <si>
    <t>Ultra-High Frequency (UHF) communications and Super-High Frequency (SHF) antijam command and broadcast capabilities through four pairs of geosynchronous satellites and one spare; tactical application.</t>
  </si>
  <si>
    <t>http://chandra.harvard.edu/graphics/press/fact7-print.pdf</t>
  </si>
  <si>
    <t>2000-081B</t>
  </si>
  <si>
    <t>www.heavens.above.com</t>
  </si>
  <si>
    <t>Parus-97 (Cosmos 2429)</t>
  </si>
  <si>
    <t>2007-038A</t>
  </si>
  <si>
    <t>32052</t>
  </si>
  <si>
    <t>http://russianforces.org/blog/2007/09/launch_of_cosmos2429_parus_nav.shtml</t>
  </si>
  <si>
    <t>INSAT 4CR (Indian National Satellite)</t>
  </si>
  <si>
    <t>GSLV</t>
  </si>
  <si>
    <t>2007-037A</t>
  </si>
  <si>
    <t>32050</t>
  </si>
  <si>
    <t>http://tycho.usno.navy.mil/ptti/ptti2002/paper13.pdf</t>
  </si>
  <si>
    <t>http://www.fas.org/spp/military/program/imint/kh-12.htm</t>
  </si>
  <si>
    <t>http://www.vectronic-aerospace.com/html/body_maroc-tubsat.html</t>
  </si>
  <si>
    <t>http://www.ilr.tu-berlin.de/RFA/MAROC-TUBSAT/MAROC-TUBSAT.htm</t>
  </si>
  <si>
    <t>http://www.spacedaily.com/news/satellite-biz-04zk.html</t>
  </si>
  <si>
    <t>http://www.ilslaunch.com/launches/cbin/Mission_Overview/atlas/MBSAT_MO.pdf</t>
  </si>
  <si>
    <t>http://www.mlesat.com/Measat.html</t>
  </si>
  <si>
    <t>Europe*Star 1 (Intelsat 12, Europe*Star FM1, IS-12, PAS-12)</t>
  </si>
  <si>
    <t xml:space="preserve">Intelsat 7 (IS-7, PAS-7) </t>
  </si>
  <si>
    <t xml:space="preserve">Intelsat 8 (IS-8, PAS-8) </t>
  </si>
  <si>
    <t>Intelsat 4 (IS-4, PAS-4, PanAmSat K3)</t>
  </si>
  <si>
    <t>Intelsat 2 (IS-2, PAS-2, PanAmSat K1)</t>
  </si>
  <si>
    <t>Telstar 18 (Apstar 5)</t>
  </si>
  <si>
    <t>28364</t>
  </si>
  <si>
    <t>Martin Marietta Astrospace</t>
  </si>
  <si>
    <t>2000-022A</t>
  </si>
  <si>
    <t>Dynacon Inc./University of Toronto Institute for Aerospace Studies/University of British Columbia</t>
  </si>
  <si>
    <t>http://www.iai.co.il/Default.aspx?docID=32812&amp;amp;FolderID=15911&amp;amp;lang=en&amp;amp;res=0&amp;amp;pos=0</t>
  </si>
  <si>
    <t>Thuraya 3</t>
  </si>
  <si>
    <t>2008-001A</t>
  </si>
  <si>
    <t>32404</t>
  </si>
  <si>
    <t>http://nssdc.gsfc.nasa.gov/spacewarn/spx651.html</t>
  </si>
  <si>
    <t>http://www.thuraya.com/content/mission-profile-4.html</t>
  </si>
  <si>
    <t>Mobile phone communication in eastern Asia, Middle East, Australia.</t>
  </si>
  <si>
    <t>Thor-5 (Thor 2R)</t>
  </si>
  <si>
    <t>2008-006A</t>
  </si>
  <si>
    <t>Test solar cells in the space environment.</t>
  </si>
  <si>
    <t xml:space="preserve">42 C-band, 24 Ku-band; broadcasting, business services, direct-to-home TV broadcasting, telecommunications, VSATnetworks; Pacific Ocean region. </t>
  </si>
  <si>
    <t>www.spaceandtech.com/spacedata/logs/2002/2002-005E_iridium96_sum.shtml</t>
  </si>
  <si>
    <t>2002-005E</t>
  </si>
  <si>
    <t>www.spaceandtech.com/spacedata/logs/2002/2002-031A_iridium97_sum.shtml</t>
  </si>
  <si>
    <t>2002-031A</t>
  </si>
  <si>
    <t>Rokot/BrizKM</t>
  </si>
  <si>
    <t>www.spaceandtech.com/spacedata/logs/2002/2002-031B_iridium98_sum.shtml</t>
  </si>
  <si>
    <t>2002-031B</t>
  </si>
  <si>
    <t>http://nssdc.gsfc.nasa.gov/spacewarn/spx504.html</t>
  </si>
  <si>
    <t>http://ww.astronautix.com/articles/russtems.htm</t>
  </si>
  <si>
    <t>http://www.sstd.rl.ac.uk/Topsat/Technical_Information.htm</t>
  </si>
  <si>
    <t>Technology Development/Earth Observation</t>
  </si>
  <si>
    <t>Technical University of Berlin</t>
  </si>
  <si>
    <t>http://www.spaceref.com/news/viewsr.html?pid=10958</t>
  </si>
  <si>
    <t>Mozhaisky Space Engineering Academy</t>
  </si>
  <si>
    <t>http://www.planet4589.org/space/jsr/back/news.430</t>
  </si>
  <si>
    <t>A number of experiments, including a prototype supercomputer designed to process data onboard rather than sending raw information directly to Earth.</t>
  </si>
  <si>
    <t>54 active transponders; one of the most powerful communications satellites built to date; coverage across East Asia and the Pacific Ocean</t>
  </si>
  <si>
    <t>Normally part of a six-satellite constellation.</t>
  </si>
  <si>
    <t>http://www.universetoday.com/am/publish/sea_launch_directv_7s.html</t>
  </si>
  <si>
    <t>2004-016A</t>
  </si>
  <si>
    <t xml:space="preserve">DirecTV, Inc. </t>
  </si>
  <si>
    <t>Direct-to-home TV; 54 transponders.</t>
  </si>
  <si>
    <t>http://www.satnews.com/stories2/1mar2003-1.html</t>
  </si>
  <si>
    <t>http://www.orbital.com/NewsInfo/Publications/NSTAR.pdf</t>
  </si>
  <si>
    <t>http://www.sciencepresse.qc.ca/clafleur/Spacecrafts-2002.html#Ofeq-5</t>
  </si>
  <si>
    <t>http://directory.eoportal.org/pres_OrbView2SeaStar.html</t>
  </si>
  <si>
    <t>http://www.lib.cas.cz/www/space.40/1990/097B.HTM</t>
  </si>
  <si>
    <t>http://www.lib.cas.cz/knav/space.40/2003/041A.HTM</t>
  </si>
  <si>
    <t>http://www.selkirkshire.demon.co.uk/analoguesat/comparison38.html</t>
  </si>
  <si>
    <t>Saudicomsat-5</t>
  </si>
  <si>
    <t>Saudicomsat-6</t>
  </si>
  <si>
    <t>Saudicomsat-7</t>
  </si>
  <si>
    <t>GALEX (Galaxy Evolution Explorer)</t>
  </si>
  <si>
    <t>Geotail (Geomagnetic Tail Laboratory)</t>
  </si>
  <si>
    <t>GeoLite (USA 158) (Geosynchronous Lightweight Technology Experiment)</t>
  </si>
  <si>
    <t>Navstar GPS 27 (Navstar SVN 27, GPS 2-15, USA 84)</t>
  </si>
  <si>
    <t>2000-043A</t>
  </si>
  <si>
    <t>160 voice, video, data, and Internet channels; 24 C-band, 24 Ku-band; Americas, Caribbean, Europe.</t>
  </si>
  <si>
    <t>http://www.panamsat.com/global_network/pas_10.asp</t>
  </si>
  <si>
    <t>http://nssdc.gsfc.nasa.gov/spacewarn/spx571.html</t>
  </si>
  <si>
    <t>2001-019A</t>
  </si>
  <si>
    <t>26095</t>
  </si>
  <si>
    <t xml:space="preserve">Superbird-C </t>
  </si>
  <si>
    <t>1991-054B</t>
  </si>
  <si>
    <t>1993-003B</t>
  </si>
  <si>
    <t>1995-064A</t>
  </si>
  <si>
    <t>Atlas 2 AS</t>
  </si>
  <si>
    <t>Television and multimedia services to French-speaking regions of Europe; possible partial French military use of X-band.</t>
  </si>
  <si>
    <t>18 C-band; provide communications for gas corporation operations throughout Eurasian continent.</t>
  </si>
  <si>
    <t>http://www.boeing.com/defense-space/space/bss/hsc_pressreleases/00_07_28_pas9launch.html</t>
  </si>
  <si>
    <t>2,510 (BOL)</t>
  </si>
  <si>
    <t>http://www.boeing.com/defense-space/space/bss/factsheets/601/pas10/pas10.html</t>
  </si>
  <si>
    <t>http://host.planet4589.org/space/jsr/back/news.439</t>
  </si>
  <si>
    <t>1727 (BOL)</t>
  </si>
  <si>
    <t>http://www.boeing.com/defense-space/space/bss/factsheets/601/pas_234/pas_234.html</t>
  </si>
  <si>
    <t>http://nssdc.gsfc.nasa.gov/spacewarn/spx526.html</t>
  </si>
  <si>
    <t>12 C-band, 3 Ku-band; Southeast Asia, Korea, Japan, east coast of China.</t>
  </si>
  <si>
    <t xml:space="preserve">Echostar 6 </t>
  </si>
  <si>
    <t xml:space="preserve">Echostar 7 </t>
  </si>
  <si>
    <t xml:space="preserve">Echostar 8 </t>
  </si>
  <si>
    <t>http:/www.spacedaily.com/news/china-02zzh.html</t>
  </si>
  <si>
    <t>2000-050A</t>
  </si>
  <si>
    <t>http://www. Universetoday.com/am/publish/sea_launch_sends_telstar_18.html</t>
  </si>
  <si>
    <t>Remotely-sense vegetation, wetlands, and ecosystem in four wavelength bands</t>
  </si>
  <si>
    <t xml:space="preserve">Amos 2 </t>
  </si>
  <si>
    <t>Amsat-Echo (Oscar 51, AO-51)</t>
  </si>
  <si>
    <t>European Space Agency (and 250 international scientific investigators)</t>
  </si>
  <si>
    <t>2000-041B</t>
  </si>
  <si>
    <t>2000-041A</t>
  </si>
  <si>
    <t>2000-045B</t>
  </si>
  <si>
    <t>2000-045A</t>
  </si>
  <si>
    <t>http://nssdc.gsfc.nasa.gov/spacewarn/spx562.html</t>
  </si>
  <si>
    <t>Lockheed Martin Astronautics</t>
  </si>
  <si>
    <t>Gonets D1-9</t>
  </si>
  <si>
    <t>Gonets D1-7</t>
  </si>
  <si>
    <t>Thales Alenia Space</t>
  </si>
  <si>
    <t>2007-016B</t>
  </si>
  <si>
    <t>31307</t>
  </si>
  <si>
    <t>http://www.comspacewatch.com/news/viewpr.html?pid=22579</t>
  </si>
  <si>
    <t>http://www.asu.cas.cz/english/new/MIMOSA/</t>
  </si>
  <si>
    <t>http://www.dlr.de/iaa.symp/archive_3/pdf/0802.pdf</t>
  </si>
  <si>
    <t>http://www.utias-sfl.net/microsatellites/MOST/MOSTDesign.html</t>
  </si>
  <si>
    <t>http://host.planet4589.org/space/jsr/back/news.496</t>
  </si>
  <si>
    <t>NOAA-15 (NOAA-K)</t>
  </si>
  <si>
    <t>NOAA-16 (NOAA-L)</t>
  </si>
  <si>
    <t>2004-024A</t>
  </si>
  <si>
    <t>Shuttle (STS 54)</t>
  </si>
  <si>
    <t>http://www.lib.cas.cz/space.40/2007/027A.HTM</t>
  </si>
  <si>
    <t>SB-WASS 3-4 (Space Based Wide Area Surveillance System) NOSS 3-4, USA 194, NRO L30)</t>
  </si>
  <si>
    <t>http://www.spaceref.com/news/viewsr.html?pid=24629</t>
  </si>
  <si>
    <t>Globalstar</t>
  </si>
  <si>
    <t>2007-020A</t>
  </si>
  <si>
    <t>31571</t>
  </si>
  <si>
    <t>2007-020C</t>
  </si>
  <si>
    <t>31573</t>
  </si>
  <si>
    <t>Yaogan 2 (Remote Sensing Satellite 2, Jian Bing 5-2, JB 5-2)</t>
  </si>
  <si>
    <t>http://www.lib.cas.cz/knav/space.40/2007/I019A.HTM</t>
  </si>
  <si>
    <t>24 C-band, 24 Ku-band transponders; service to North America.</t>
  </si>
  <si>
    <t>Zhejiang University</t>
  </si>
  <si>
    <t>29655</t>
  </si>
  <si>
    <t>10953</t>
  </si>
  <si>
    <t>1978-062A</t>
  </si>
  <si>
    <t>http://www.kosmo.cz/modules.php?op=modload&amp;name=kosmo&amp;file=index&amp;fil=/s/2008/034A.HTM</t>
  </si>
  <si>
    <t xml:space="preserve">Echostar 12 (Rainbow-1) </t>
  </si>
  <si>
    <t>Echostar 11</t>
  </si>
  <si>
    <t>Echostar Technologies, LLC</t>
  </si>
  <si>
    <t xml:space="preserve">Echostar Technologies, LLC/Intelsat </t>
  </si>
  <si>
    <t>2008-035A</t>
  </si>
  <si>
    <t>33207</t>
  </si>
  <si>
    <t>Direct-to-home television.</t>
  </si>
  <si>
    <t>http://www.space-travel.com/reports/Sea_Launch_Delivers_Echostar_11_To_Orbit_999.html</t>
  </si>
  <si>
    <t>Space Systems/Loral/Alenia Aerospazio</t>
  </si>
  <si>
    <t>Jet Propulsion Laboratory (NASA)/Space Systems/Loral/Astrium GmBH</t>
  </si>
  <si>
    <t>INMARSAT 4 F3</t>
  </si>
  <si>
    <t>http://www.globalsecurity.org/space/library/news/2008/space-080819-rianovosti02.htm</t>
  </si>
  <si>
    <t>http://www.lib.cas.cz/space.40/2008/039A.HTM</t>
  </si>
  <si>
    <t>200 spot-beams to relay messages from mobile phones based on land, sea, or air.</t>
  </si>
  <si>
    <t>2008-039A</t>
  </si>
  <si>
    <t>33278</t>
  </si>
  <si>
    <t>http://www.boeing.com/defense-space/space/bss/factsheets/601/directv1r/directv1r.html</t>
  </si>
  <si>
    <t>Operator/Owner</t>
  </si>
  <si>
    <t>Country of Operator/Owner</t>
  </si>
  <si>
    <t>Expected Lifetime</t>
  </si>
  <si>
    <t>Users</t>
  </si>
  <si>
    <t>8,800 (EOL)</t>
  </si>
  <si>
    <t>500-700</t>
  </si>
  <si>
    <t>1.2k (EOL)</t>
  </si>
  <si>
    <t>5,400 (EOL)</t>
  </si>
  <si>
    <t>2,300 (EOL)</t>
  </si>
  <si>
    <t>16,000 (EOL)</t>
  </si>
  <si>
    <t>3,800 (EOL)</t>
  </si>
  <si>
    <t>2,800 (EOL)</t>
  </si>
  <si>
    <t>1997-056E</t>
  </si>
  <si>
    <t>1997-056D</t>
  </si>
  <si>
    <t>1997-056B</t>
  </si>
  <si>
    <t>1997-069D</t>
  </si>
  <si>
    <t>1997-020E</t>
  </si>
  <si>
    <t>http://satobs.org/noss.html</t>
  </si>
  <si>
    <t>2001-040C</t>
  </si>
  <si>
    <t>National Reconnaissance Office/US Navy</t>
  </si>
  <si>
    <t>http://nssdc.gsfc.nasa.gov/spacewarn/spx575.html</t>
  </si>
  <si>
    <t>2003-054A</t>
  </si>
  <si>
    <t>24880</t>
  </si>
  <si>
    <t xml:space="preserve">Swift </t>
  </si>
  <si>
    <t>28485</t>
  </si>
  <si>
    <t>Tango (part of Cluster quartet, Cluster 2 FM8)</t>
  </si>
  <si>
    <t>26464</t>
  </si>
  <si>
    <t>1988-091B</t>
  </si>
  <si>
    <t>19548</t>
  </si>
  <si>
    <t xml:space="preserve">TDRS-3 (Tracking and Data Relay Satellite, TDRS-C) </t>
  </si>
  <si>
    <t>Backup; still partially operational.</t>
  </si>
  <si>
    <t>Wind (International Solar-Terrestrial Program)</t>
  </si>
  <si>
    <t>23333</t>
  </si>
  <si>
    <t>26859</t>
  </si>
  <si>
    <t>http://www.esa.int/export/esaSA/GGGWBR8RVDC_earth_0.html</t>
  </si>
  <si>
    <t>http://earth.esa.int/ers/</t>
  </si>
  <si>
    <t>http://www.orbital.com/NewsInfo/Publications/AMC-21_Fact.pdf</t>
  </si>
  <si>
    <t>Television services to the US, Canada, Mexico and Caribbean.</t>
  </si>
  <si>
    <t>http://www.kosmo.cz/modules.php?op=modload&amp;name=kosmo&amp;file=index&amp;fil=/s/2008/038B.HTM</t>
  </si>
  <si>
    <t>http://www.space.com/sciencefiction/phenomena/triangle_ufo_noss_000114.html</t>
  </si>
  <si>
    <t>DirecTV-8</t>
  </si>
  <si>
    <t>http://www.rscc.ru/en/news/news/2003.12.29.html</t>
  </si>
  <si>
    <t>2003-060A</t>
  </si>
  <si>
    <t>12 of the 24 transponders are referred to as SESAT-2 (EUTELSAT); 26 C-band, 4 Ku-band.</t>
  </si>
  <si>
    <t>http://www.washingtonpost.com/wp-dyn/articles/A18888-2004May11.html</t>
  </si>
  <si>
    <t>Lockheed Martin Intersputnik</t>
  </si>
  <si>
    <t>http://spaceflightnow. Com/delta/d276/00208launch.html</t>
  </si>
  <si>
    <t>Telesat Canada Ltd. (BCE, Inc.)</t>
  </si>
  <si>
    <t>1999-009A</t>
  </si>
  <si>
    <t>32 Ku-band transponders; direct-to-home voice, video, and data transmissions to countries between central Europe and the Indian subcontinent.</t>
  </si>
  <si>
    <t>Navstar GPS 61 (Navstar SVN 61, GPS IIR-13, USA 180)</t>
  </si>
  <si>
    <t>http://www.lib.cas.cz/www/space.40/2000/075B.HTM</t>
  </si>
  <si>
    <t>http://www.lib.cas.cz/www/space.40/2000/041B.HTM</t>
  </si>
  <si>
    <t>http://www.lib.cas.cz/www/space.40/1992/060B.HTM</t>
  </si>
  <si>
    <t>Earth resources spacecraft; measure ocean surface and waves, temperatures; monitor ozone and ozone-destroying gases; ocean currents and changes in Arctic and Antarctic ice.</t>
  </si>
  <si>
    <t>http://www.eurasiasat.com/</t>
  </si>
  <si>
    <t>http://nssdc.gsfc.nasa.gov/spacewarn/spx567.html</t>
  </si>
  <si>
    <t>2001-002A</t>
  </si>
  <si>
    <t>Eurasiasat SAM/Alcatel Space</t>
  </si>
  <si>
    <t>Turkey/France</t>
  </si>
  <si>
    <t>Atlas E</t>
  </si>
  <si>
    <t>1995-015A</t>
  </si>
  <si>
    <t>1997-012A</t>
  </si>
  <si>
    <t>Map gravitational mini-variations caused by sea-level changes, glaciers and melting/freezing of ice sheets by measuring distance between satellites.</t>
  </si>
  <si>
    <t>Digital video and audio broadcasting, international and domestic VSAT and telecommunication services as well as high-speed Internet access; 6 C-band, 9 Ku-band; Malaysia and neighboring countries.</t>
  </si>
  <si>
    <t>New Glonass-M type; Russia's version of the GPS system, functions the same; there has been cooperation between the two; much scaled-back constellation</t>
  </si>
  <si>
    <t>2004-053A</t>
  </si>
  <si>
    <t>Navstar GPS 60 (Navstar SVN 60, GPS IIR-12, USA 178)</t>
  </si>
  <si>
    <t>http://www.timed.jhuapl.edu/mission2/index.html</t>
  </si>
  <si>
    <t>2001-040A</t>
  </si>
  <si>
    <t>1996-041A</t>
  </si>
  <si>
    <t>1997-035A</t>
  </si>
  <si>
    <t>1999-055A</t>
  </si>
  <si>
    <t>1998-008B</t>
  </si>
  <si>
    <t>1998-008D</t>
  </si>
  <si>
    <t>51.9°</t>
  </si>
  <si>
    <t>1998-023D</t>
  </si>
  <si>
    <t>12 C-band, 6 extended C-band, 6 Ku-band for voice, video and data transmission to West Asia, East Asia, India; augment present INSAT capacity for communication and meteorological services.</t>
  </si>
  <si>
    <t>2000-016B</t>
  </si>
  <si>
    <t>Voice, data and fax transmissions.</t>
  </si>
  <si>
    <t>2002-002A</t>
  </si>
  <si>
    <t>2001-024A</t>
  </si>
  <si>
    <t>2001-039A</t>
  </si>
  <si>
    <t>2002-016A</t>
  </si>
  <si>
    <t>2002-007A</t>
  </si>
  <si>
    <t>2002-027A</t>
  </si>
  <si>
    <t>2002-041A</t>
  </si>
  <si>
    <t>1999-016A</t>
  </si>
  <si>
    <t>www.inmarsat.com</t>
  </si>
  <si>
    <t>1998-051E</t>
  </si>
  <si>
    <t>www.spaceandtech.com/spacedata/logs/2002/2002-005A_iridium90_sum.shtml</t>
  </si>
  <si>
    <t>www.ssc.se/ssd/launches.html</t>
  </si>
  <si>
    <t>2002-005A</t>
  </si>
  <si>
    <t>Iridium Satellite LLC</t>
  </si>
  <si>
    <t>Express-AM3</t>
  </si>
  <si>
    <t>2005-023A</t>
  </si>
  <si>
    <t>28707</t>
  </si>
  <si>
    <t>Navstar GPS 24 (Navstar SVN 24, GPS 2-2, USA 71)</t>
  </si>
  <si>
    <t>Navstar GPS 26 (Navstar SVN 26, GPS 2A-14, USA 83)</t>
  </si>
  <si>
    <t>ICESat (Ice, Cloud, and land Elevation Satellite)</t>
  </si>
  <si>
    <t>Goddard Space Flight Center/Penn State University</t>
  </si>
  <si>
    <t>Delta 7320</t>
  </si>
  <si>
    <t>-148.02</t>
  </si>
  <si>
    <t>-42.98</t>
  </si>
  <si>
    <t>+46.03</t>
  </si>
  <si>
    <t>+116.54</t>
  </si>
  <si>
    <t>+38.08</t>
  </si>
  <si>
    <t>+64.56</t>
  </si>
  <si>
    <t>-106.43</t>
  </si>
  <si>
    <t>Multi-wavelength observatory for study of gamma-ray burst (GRB) science; mission life 2 yrs.</t>
  </si>
  <si>
    <t>http://www.planet4589.org/space/jsr/jsr.html</t>
  </si>
  <si>
    <t>http://www.lanl.gov/news/index.php/fuseaction/home.story/story_id/8916</t>
  </si>
  <si>
    <t>http://nssdc.gsfc.nasa.gov/spacewarn/spx600.html</t>
  </si>
  <si>
    <t>http://www.kosmo.cz/modules.php?op=modload&amp;name=kosmo&amp;file=index&amp;fil=/s/2007/052B.HTM</t>
  </si>
  <si>
    <t>ESA/EUMETSAT (European Organization for the Exploitation of Meterological Satellites)</t>
  </si>
  <si>
    <t>Soyuz-Fregat (Soyuz 2)</t>
  </si>
  <si>
    <t>2006-044A</t>
  </si>
  <si>
    <t>29499</t>
  </si>
  <si>
    <t>http://www.esa.int/esaLP/ESAGJ1094UC_LPmetop_0.html</t>
  </si>
  <si>
    <t>First polar-orbiting European meteorological satellite.</t>
  </si>
  <si>
    <t>http://www.lib.cas.cz/knav/space.40/2006/044A.HTM</t>
  </si>
  <si>
    <t>An 18-month rescue mission recovered the satellite; develop European capabilities in satellite communications; test new technologies; support development of European navigation system (EGNOS, c. 2010).</t>
  </si>
  <si>
    <t>18 yrs.</t>
  </si>
  <si>
    <t>20 Ku-band transponders; video and data transmission to Europe and Turkey.</t>
  </si>
  <si>
    <t>2003-031B</t>
  </si>
  <si>
    <t>Ministry of Defence</t>
  </si>
  <si>
    <t>1990-079A</t>
  </si>
  <si>
    <t>http://www.panamsat.com/global_network/pas_7.asp</t>
  </si>
  <si>
    <t>Turkey's first university satellite; raise experienced staff on satellite systems in our country, and also to serve as a practical ground for the theoretically equipped graduate and undergraduate students of İTÜ Astronautics Department.</t>
  </si>
  <si>
    <t>2009-051D</t>
  </si>
  <si>
    <t>35934</t>
  </si>
  <si>
    <t>http://www.kosmo.cz/modules.php?op=modload&amp;name=kosmo&amp;file=index&amp;fil=/s/2009/051D.HTM</t>
  </si>
  <si>
    <t>ITU-pSAT1 (Istanbul Technical University Picosat-1)</t>
  </si>
  <si>
    <t>http://spaceflightnow.com/delta/d344/090919stss.html</t>
  </si>
  <si>
    <t>2-4 yrs.</t>
  </si>
  <si>
    <t>2009-052A</t>
  </si>
  <si>
    <t>2009-052B</t>
  </si>
  <si>
    <t>35937</t>
  </si>
  <si>
    <t>35938</t>
  </si>
  <si>
    <t>http://www.kosmo.cz/modules.php?op=modload&amp;name=kosmo&amp;file=index&amp;fil=/s/2009/052A.HTM</t>
  </si>
  <si>
    <t>Use sensors on the two spacecraft to track ballistic missiles.</t>
  </si>
  <si>
    <t>http://www.kosmo.cz/modules.php?op=modload&amp;name=kosmo&amp;file=index&amp;fil=/s/2009/052B.HTM</t>
  </si>
  <si>
    <t>http://www.lib.cas.cz/knav/space.40/2004/007A.HTM</t>
  </si>
  <si>
    <t>Guiana Space Center</t>
  </si>
  <si>
    <t>Plesetsk Cosmodrome</t>
  </si>
  <si>
    <t>Baikonur Cosmodrome</t>
  </si>
  <si>
    <t>Xichang Satellite Launch Center</t>
  </si>
  <si>
    <t>28194</t>
  </si>
  <si>
    <t>27852</t>
  </si>
  <si>
    <t>28254</t>
  </si>
  <si>
    <t>Military data relay satellite; normal four-satellite complement (called Sokol under commercial use).</t>
  </si>
  <si>
    <t>2000-049A</t>
  </si>
  <si>
    <t>Military communication.</t>
  </si>
  <si>
    <t>http://www.globalsecurity.org/military/library</t>
  </si>
  <si>
    <t>US Navy</t>
  </si>
  <si>
    <t>1995-003A</t>
  </si>
  <si>
    <t>http://nssdc.gsfc.nasa/gov/spacewarn/spx541.html</t>
  </si>
  <si>
    <t>Direct-to-home; broadcasting, multimedia; 16 Ku-band; UK and Ireland.</t>
  </si>
  <si>
    <t>Indian Space Research Organization</t>
  </si>
  <si>
    <t>India</t>
  </si>
  <si>
    <t>2002-062A</t>
  </si>
  <si>
    <t>Boeing Satellite Systems</t>
  </si>
  <si>
    <t>1997-030D</t>
  </si>
  <si>
    <t>GOES 13 (Geostationary Operational Environmental Satellite, GOES-N)</t>
  </si>
  <si>
    <t>2006-018A</t>
  </si>
  <si>
    <t>29155</t>
  </si>
  <si>
    <t>Will supply data critical for fast, accurate forecasts and warnings for severe weather, including tornadoes, winter storms and hurricanes.</t>
  </si>
  <si>
    <t>2005-005A</t>
  </si>
  <si>
    <t>28542</t>
  </si>
  <si>
    <t>Ariane 5-ECA</t>
  </si>
  <si>
    <t>Ministry of Defense/XTAR</t>
  </si>
  <si>
    <t>http://www.xtarllc.com/systems/index.htm</t>
  </si>
  <si>
    <t>National Aeronautics and Space Administration (NASA)</t>
  </si>
  <si>
    <t>STS-43 (Atlantis)</t>
  </si>
  <si>
    <t>Tracking and communications with space shuttle, other missions.</t>
  </si>
  <si>
    <t>Rumba (part of Cluster quartet, Cluster 2 FM5)</t>
  </si>
  <si>
    <t>26463</t>
  </si>
  <si>
    <t>SAC-C (Satellite for Scientific Applications)</t>
  </si>
  <si>
    <t>26620</t>
  </si>
  <si>
    <t>http://www.kosmo.cz/modules.php?op=modload&amp;name=kosmo&amp;file=index&amp;fil=/s/2004/025K.HTM</t>
  </si>
  <si>
    <t>JMSatcat1104</t>
  </si>
  <si>
    <t>http://nssdc.gsfc.nasa.gov/spacewarn/</t>
  </si>
  <si>
    <t>2003-024A</t>
  </si>
  <si>
    <t>Arab Satellite Communications Org. (ASCO)</t>
  </si>
  <si>
    <t>http://nssdc.gsfc.nasa.gov/spacewarn/spx517.html</t>
  </si>
  <si>
    <t>http://www.arabsat.com</t>
  </si>
  <si>
    <t>Indonesia/Philippines/Thailand</t>
  </si>
  <si>
    <t>Direct-to-home television services; cable's attempt to compete with dish networks.</t>
  </si>
  <si>
    <t>Pegasus-XL</t>
  </si>
  <si>
    <t>Los Alamos National Labs/DOE</t>
  </si>
  <si>
    <t>http://centaur.sstl.co.uk/SSHP/mini/mini97.html</t>
  </si>
  <si>
    <t xml:space="preserve">E-bird </t>
  </si>
  <si>
    <t xml:space="preserve">Echostar 1 </t>
  </si>
  <si>
    <t xml:space="preserve">Echostar 3 </t>
  </si>
  <si>
    <t xml:space="preserve">Echostar 4 </t>
  </si>
  <si>
    <t>Express AM22 (Sesat 2)</t>
  </si>
  <si>
    <t>Express-6A (Ekspress A No. 2)</t>
  </si>
  <si>
    <t>Express-A1R (Express 4A, Ekspress-A No. 4)</t>
  </si>
  <si>
    <t xml:space="preserve">Express-AM1 </t>
  </si>
  <si>
    <t>FAST (Fast Auroral SnapshoT)</t>
  </si>
  <si>
    <t>Globalstar FM3 (Globalstar 3)</t>
  </si>
  <si>
    <t>Globalstar FM36 (Globalstar 9)</t>
  </si>
  <si>
    <t>Globalstar FM37 (Globalstar 16)</t>
  </si>
  <si>
    <t>2003-011A</t>
  </si>
  <si>
    <t>Highly elliptical orbit developed for northern latitudes beyond reach of geostationary satellites.</t>
  </si>
  <si>
    <t>Centre National d'Etudes Spatiales (CNES)/Délégation Générale de l'Armement (DGA)</t>
  </si>
  <si>
    <t>Globalstar MO27 (Globalstar 34)</t>
  </si>
  <si>
    <t>Globalstar MO28 (Globalstar 30)</t>
  </si>
  <si>
    <t>Globalstar MO29 (Globalstar 45)</t>
  </si>
  <si>
    <t>National Space Program Office (NSPO)</t>
  </si>
  <si>
    <t>Broadcasting, business services, mobile communications; demand assigned L-band transponders; Atlantic Ocean region-West.</t>
  </si>
  <si>
    <t>http://www.lib.cas.cz/knav/space.40/2005/I012A.HTM</t>
  </si>
  <si>
    <t>http://www.ses-americom.com/satellites/amc-10-11.html</t>
  </si>
  <si>
    <t>http://www.ses-americom.com/media/2004/02_05_04.html</t>
  </si>
  <si>
    <t>2004-003A</t>
  </si>
  <si>
    <t>2004-017A</t>
  </si>
  <si>
    <t>2003-041A</t>
  </si>
  <si>
    <t xml:space="preserve">Electronic intelligence (ELINT). </t>
  </si>
  <si>
    <t>Chinese National Space Administration/European Space Agency</t>
  </si>
  <si>
    <t>http://nssdc.gsfc.nasa.gov/spacewarn/spx547.html</t>
  </si>
  <si>
    <t>Chinese Academy of Space Technology (CAST)</t>
  </si>
  <si>
    <t>http://www.apstar.com/apstar/apstar_vi.html</t>
  </si>
  <si>
    <t>http://www.apstar.com/pressroom/press/press50.htm</t>
  </si>
  <si>
    <t>2000-016A</t>
  </si>
  <si>
    <t>2000-046A</t>
  </si>
  <si>
    <t>Australia</t>
  </si>
  <si>
    <t>1997-051A</t>
  </si>
  <si>
    <t>1998-074A</t>
  </si>
  <si>
    <t>1999-032A</t>
  </si>
  <si>
    <t>US-KS Oko 88 (Cosmos-2430)</t>
  </si>
  <si>
    <t xml:space="preserve">Molniya 3-53 </t>
  </si>
  <si>
    <t>Molniya-1T (Molniya 1-92)</t>
  </si>
  <si>
    <t>Arabsat 2B (Arabsat IIB)</t>
  </si>
  <si>
    <t>Primary payload called Spectroscopy of Plasma Evolution from Astrophysical Radiation (SPEAR); will capture first far ultraviolet pictures of hot and glowing gas in Milky Way galaxy.</t>
  </si>
  <si>
    <t>Kosmos 3M</t>
  </si>
  <si>
    <t>www.intelsat.com</t>
  </si>
  <si>
    <t>1997-031A</t>
  </si>
  <si>
    <t>7-10 yrs.</t>
  </si>
  <si>
    <t>Perigee (km)</t>
  </si>
  <si>
    <t>Apogee (km)</t>
  </si>
  <si>
    <t>Power (watts)</t>
  </si>
  <si>
    <t>Near-polar orbits; investigate Earth's environment. Problem with SSM/1 sensor to track sea ice.</t>
  </si>
  <si>
    <t>http://wattsupwiththat.com/2009/02/18/nsidc-satellite-sea-ice-sensor-has-catastrophic-failure-data-faulty-for-the-last-45-days/</t>
  </si>
  <si>
    <t xml:space="preserve">Thaicom Public Company Ltd. </t>
  </si>
  <si>
    <t>Thaicom Public Company Ltd.</t>
  </si>
  <si>
    <t>Dombarovskiy Launch Facility</t>
  </si>
  <si>
    <t>Class of Orbit</t>
  </si>
  <si>
    <t>Deep Highly Eccentric</t>
  </si>
  <si>
    <t>Intermediate</t>
  </si>
  <si>
    <t>Retrograde</t>
  </si>
  <si>
    <t>Polar</t>
  </si>
  <si>
    <t>Molniya</t>
  </si>
  <si>
    <t>Cislunar</t>
  </si>
  <si>
    <t>2005-017B</t>
  </si>
  <si>
    <t>28650</t>
  </si>
  <si>
    <t>http://www.isro.org/pressrelease/May05_2005.htm</t>
  </si>
  <si>
    <t>http://www.lib.cas.cz/www/space.40/2005/017B.HTM</t>
  </si>
  <si>
    <t>PSLV-C6</t>
  </si>
  <si>
    <t>http://www.rscc.ru/en/satellite/models/model04.html</t>
  </si>
  <si>
    <t>Glonass 721 (Glonass 37-1, Cosmos 2434)</t>
  </si>
  <si>
    <t>Glonass 722 (Glonass 37-2, Cosmos 2435)</t>
  </si>
  <si>
    <t>Glonass 723 (Glonass 37-3, Cosmos 2436)</t>
  </si>
  <si>
    <t>Russian Defense Ministry</t>
  </si>
  <si>
    <t>Rodnik communications satellite. Believed to replace the Strela system.</t>
  </si>
  <si>
    <t>http://russianforces.org/blog/2005/11/strela3_is_now_rodnik.shtml</t>
  </si>
  <si>
    <t>US-KS Oko 89 (Cosmos-2446)</t>
  </si>
  <si>
    <t>http://www.spaceflightnow.com/news/n0705/25yaogan2/</t>
  </si>
  <si>
    <t>Remote sensing; help with crop estimates and diasaster alert/remedy; believed to actually be a military radar satellite.</t>
  </si>
  <si>
    <t>http://www.sat-address.com/tt/TelkomVision.html</t>
  </si>
  <si>
    <t>1998-005A</t>
  </si>
  <si>
    <t>2001-046A</t>
  </si>
  <si>
    <t>http://www.ball.com/aerospace/icesat.html</t>
  </si>
  <si>
    <t>http://earthobservatory.nasa.gov/Library/EO1/eo1.html</t>
  </si>
  <si>
    <t>GOES 11 (Geostationary Operational Environmental Satellite, GOES L)</t>
  </si>
  <si>
    <t>Observes the fast-moving, high-energy worlds of black holes, neutron stars, x-ray pulsars and bursts of x-rays.</t>
  </si>
  <si>
    <t xml:space="preserve">Formosat-2 (ROCSAT-2, Republic of China Satellite 2) </t>
  </si>
  <si>
    <t>http://www.lib.cas.cz/knav/space.40/2003/036A.HTM</t>
  </si>
  <si>
    <t>http://www.lib.cas.cz/knav/space.40/2003/050A.HTM</t>
  </si>
  <si>
    <t>http://nssdc.gsfc.nasa.gov/spacewarn/spx475.html</t>
  </si>
  <si>
    <t>http://www.af.mil/news/factsheets/Defense_Support_Program_Satel.html</t>
  </si>
  <si>
    <t>$1 billion satellite; high resolution surveillance; can carry up to 7 metric tons of fuel.</t>
  </si>
  <si>
    <t>http://www.bom.gov.au/sat/MTSAT/MTSAT.shtml</t>
  </si>
  <si>
    <t>Dual purpose satellite: air traffic control and navigation function as well as a meteorological function.</t>
  </si>
  <si>
    <t>2005-006A</t>
  </si>
  <si>
    <t>H-2A</t>
  </si>
  <si>
    <t>IGS-1A (Information Gathering Satellite 1A)</t>
  </si>
  <si>
    <t xml:space="preserve">Ikonos-2 </t>
  </si>
  <si>
    <t>http://www.ilslaunch.com/launches/cbin/Mission_Overview/atlas/NRO1_2nd_MO.pdf</t>
  </si>
  <si>
    <t>http://www.floridatoday.com/space/explore/stories/2000b/081600c.htm</t>
  </si>
  <si>
    <t>Twenty-four channels; Western and Central Europe as far west as Canary Islands.</t>
  </si>
  <si>
    <t>23305</t>
  </si>
  <si>
    <t>NSS-806 (Intelsat 806)</t>
  </si>
  <si>
    <t>25239</t>
  </si>
  <si>
    <t>http://www.yenra.com/milstar/</t>
  </si>
  <si>
    <t>http://www.fas.org/spp/military/program/com/milstar2.htm</t>
  </si>
  <si>
    <t>Fully equipped demonstration satellite for the US Coast Guard;able to transmit Automatic Identification System (AIS) signals, thus offering the means of monitoring international shipping on a global basis for the first time.</t>
  </si>
  <si>
    <t>Global messaging services.</t>
  </si>
  <si>
    <t xml:space="preserve">Jason 2 </t>
  </si>
  <si>
    <t>2008-032A</t>
  </si>
  <si>
    <t>33105</t>
  </si>
  <si>
    <t>NASA/Centre National d'Etudes Spatiales (CNES)/NOAA/EUMETSAT</t>
  </si>
  <si>
    <t>http://www.osd.noaa.gov/ostm/index.htm</t>
  </si>
  <si>
    <t>Prognoz (US-KMO, Cosmos-2440)</t>
  </si>
  <si>
    <t>http://www.lib.cas.cz/space.40/2007/060A.HTM</t>
  </si>
  <si>
    <t>COSMO-Skymed 2 (Constellation of small Satellites for Mediterranean basin Observation)</t>
  </si>
  <si>
    <t>Thales Alenia Space</t>
  </si>
  <si>
    <t>2007-059A</t>
  </si>
  <si>
    <t>32376</t>
  </si>
  <si>
    <t>Earth imaging; synthetic aperture radar (SAR) operating in X-band.</t>
  </si>
  <si>
    <t>http://www.lib.cas.cz/space.40/2007/059A.HTM</t>
  </si>
  <si>
    <t>COSMO-Skymed 1 (Constellation of small Satellites for Mediterranean basin Observation)</t>
  </si>
  <si>
    <t>2007-058A</t>
  </si>
  <si>
    <t>32373</t>
  </si>
  <si>
    <t>http://www.lib.cas.cz/space.40/2007/058A.HTM</t>
  </si>
  <si>
    <t>Raduga 1-8 (Globus 18-L, Cosmos 2434)</t>
  </si>
  <si>
    <t>2003-053B</t>
  </si>
  <si>
    <t>Iridium 20A (Iridium SV089)</t>
  </si>
  <si>
    <t>2007-029A</t>
  </si>
  <si>
    <t>31792</t>
  </si>
  <si>
    <t>http://russianforces.org/blog/2007/06/launch_of_cosmos2428_the_last.shtml</t>
  </si>
  <si>
    <t>Zenit-2M</t>
  </si>
  <si>
    <t>KB Yuznoye</t>
  </si>
  <si>
    <t>ELINT; likely the last satellite of this class; to be replaced by Liana system.</t>
  </si>
  <si>
    <t>http://www.planet4589.org/space/jsr/back/news.582</t>
  </si>
  <si>
    <t>http://www.lib.cas.cz/www/space.40/2000/019A.HTM</t>
  </si>
  <si>
    <t>http://www.lib.cas.cz/knav/space.40/2004/012A.HTM</t>
  </si>
  <si>
    <t>Iranian Research Organization for Science and Technology (IROST)</t>
  </si>
  <si>
    <t xml:space="preserve">Aerospatiale </t>
  </si>
  <si>
    <t>UK/France/Germany/Spain</t>
  </si>
  <si>
    <t>Italy/International</t>
  </si>
  <si>
    <t>China (PR)/EU</t>
  </si>
  <si>
    <t>Communications/Technology Development</t>
  </si>
  <si>
    <t>Iridium 95 (Iridium SV095)</t>
  </si>
  <si>
    <t>Iridium 96 (Iridium SV096)</t>
  </si>
  <si>
    <t>Iridium 97 (Iridium SV097)</t>
  </si>
  <si>
    <t>Iridium 98 (Iridium SV098)</t>
  </si>
  <si>
    <t>IRS-1D (Indian Remote Sensing Satellite 1D)</t>
  </si>
  <si>
    <t xml:space="preserve">IRS-P6 (Resourcesat-1) </t>
  </si>
  <si>
    <t xml:space="preserve">Jason 1 </t>
  </si>
  <si>
    <t>1999-067A</t>
  </si>
  <si>
    <t>1995-022A</t>
  </si>
  <si>
    <t>ELINT.</t>
  </si>
  <si>
    <t>1998-029A</t>
  </si>
  <si>
    <t>NASA Goddard Space Flight Center</t>
  </si>
  <si>
    <t>FORTÉ (Fast On-orbit Recording of Transient Events)</t>
  </si>
  <si>
    <t>http://www.boeing/com/defense-space/space/bss/factsheets/601/satmex5/satmex5.html</t>
  </si>
  <si>
    <t>Hughes Space and Communications Company</t>
  </si>
  <si>
    <t>Satellites Mexicanos S.A. de C.V. (SatMex; Loral Global Alliance)</t>
  </si>
  <si>
    <t>Globalstar MO60 (Globalstar 49)</t>
  </si>
  <si>
    <t>Globalstar MO62 (Globalstar 50)</t>
  </si>
  <si>
    <t>Globalstar MO63 (Globalstar 51)</t>
  </si>
  <si>
    <t>1999-056A</t>
  </si>
  <si>
    <t>China (PR)/United Kingdom</t>
  </si>
  <si>
    <t>MIDStar 1 (Midshipman Space Technology Applications Research Satellite)</t>
  </si>
  <si>
    <t>Built by midshipmen; mostly off-the-shelf components.</t>
  </si>
  <si>
    <t>http://www.spaceflightnow.com/atlas/av002/030512hellassat.html</t>
  </si>
  <si>
    <t>People's Liberation Army (C41)</t>
  </si>
  <si>
    <t>Dedicated military communications satellite.</t>
  </si>
  <si>
    <t>Long March</t>
  </si>
  <si>
    <t>Aerospatiale (Alcatel Space Industries)</t>
  </si>
  <si>
    <t>http://www.kt.co.kr/eng/biz_info/satellite_biz/system/koreasat3.html</t>
  </si>
  <si>
    <t>Thuraya Satellite Communications</t>
  </si>
  <si>
    <t>United Arab Emirates</t>
  </si>
  <si>
    <t>Zenit -3SL</t>
  </si>
  <si>
    <t>Capacity for 13,750 simultaneous calls; voice, fax, data transmissions from/to mobile telephones; Middle East, North and Central Africa, Europe, Central Asia and the Indian subcontinent.</t>
  </si>
  <si>
    <t>http://www.boeing.com/defense-space/space/bss/factsheets/601/uhf_followon/uhf_followon.html</t>
  </si>
  <si>
    <t>http://www.spaceflightnow.com/atlas/ac203/031211uhfprogram.html</t>
  </si>
  <si>
    <t>Pakistan's microsatellite for development of surveillance capability.</t>
  </si>
  <si>
    <t>http://business.singtel.com/fixed_satellite/products/fixed_satellite/products_and_services/vsat_st1__description.asp</t>
  </si>
  <si>
    <t>1998-049A</t>
  </si>
  <si>
    <t>1998-010E</t>
  </si>
  <si>
    <t>http://nssdc.gsfc.nasa/gov/spacewarn/sp596.html</t>
  </si>
  <si>
    <t>2003-028B</t>
  </si>
  <si>
    <t>http://www.panamsat.com/global_network/pas_9.asp</t>
  </si>
  <si>
    <t>http://www.boeing.com/defense-space/space/bss/hsc_pressreleases/00_04_17_anikf2.html</t>
  </si>
  <si>
    <t>http://perso.wanadoo.fr/eurospace/espdatabase/S596.html</t>
  </si>
  <si>
    <t>http://perso.wanadoo.fr/eurospace/espdatabase/index.html</t>
  </si>
  <si>
    <t>China (PR)/ESA</t>
  </si>
  <si>
    <t>ESA/USA</t>
  </si>
  <si>
    <t>ESA</t>
  </si>
  <si>
    <t>ESA/USA/Russia</t>
  </si>
  <si>
    <t>1996-035A</t>
  </si>
  <si>
    <t>1997-053A</t>
  </si>
  <si>
    <t>1998-037A</t>
  </si>
  <si>
    <t>1998-014A</t>
  </si>
  <si>
    <t>1993-066A</t>
  </si>
  <si>
    <t>Ford Aerospace</t>
  </si>
  <si>
    <t>Atlas Centaur</t>
  </si>
  <si>
    <t>9 yrs.</t>
  </si>
  <si>
    <t>1991-075A</t>
  </si>
  <si>
    <t>Hughes Space and Communications Group</t>
  </si>
  <si>
    <t>13 yrs.</t>
  </si>
  <si>
    <t>1993-078B</t>
  </si>
  <si>
    <t>Thailand</t>
  </si>
  <si>
    <t>1994-065B</t>
  </si>
  <si>
    <t>14 yrs.</t>
  </si>
  <si>
    <t>Norway</t>
  </si>
  <si>
    <t>Ariane 42L</t>
  </si>
  <si>
    <t>Astrium</t>
  </si>
  <si>
    <t>Optus Communications (Parent: Singapore Telecom)/Australian Ministry of Defence</t>
  </si>
  <si>
    <t>50% owned by Defence Ministry; largest hybrid communications and military satellite launched to date; 24 Ku-band, coverage for Australia, New Zealand and East Asia; commercial services in Ku-band (24), military (8) in X-, UHF- and Ka-bands.</t>
  </si>
  <si>
    <t>Atlas 2AS</t>
  </si>
  <si>
    <t>1997-002A</t>
  </si>
  <si>
    <t>http://nssdc.gsfc.nasa.gov/spacewarn/spx549.html</t>
  </si>
  <si>
    <t>Air Force</t>
  </si>
  <si>
    <t>TRW and Aerojet Electronics Systems</t>
  </si>
  <si>
    <t>One-year technology validation/demonstration mission; image Earth's surface in numerous wavelength bands.</t>
  </si>
  <si>
    <t>Earth Observation/Research</t>
  </si>
  <si>
    <t>NPO PM</t>
  </si>
  <si>
    <t>http://www.interpsputnik.com/1mi1chars.shtml</t>
  </si>
  <si>
    <t>1999-053A</t>
  </si>
  <si>
    <t>http://www.wslfweb.org/docs/roadmap/irm/internet/emonitor/init/html/goes.htm</t>
  </si>
  <si>
    <t>Broadcasting, business services, mobile communications; demand assigned L-band transponders; Pacific Ocean region.</t>
  </si>
  <si>
    <t>Swedish National Space Board</t>
  </si>
  <si>
    <t>17.5 yrs.</t>
  </si>
  <si>
    <t>DSP 22 (USA 176) (Defense Support Program)</t>
  </si>
  <si>
    <t>Soyuz-Fregat</t>
  </si>
  <si>
    <t>Third in a series of remote sensing satellites in cooperative effort of Brazil and China.</t>
  </si>
  <si>
    <t>Technical University, Delft</t>
  </si>
  <si>
    <t>2008-021G</t>
  </si>
  <si>
    <t>http://www.delfic3.nl/</t>
  </si>
  <si>
    <t>Delfi-C3 (DO-64)</t>
  </si>
  <si>
    <t>http://www.asiasat.com/eng/02_satellites/system_03.html</t>
  </si>
  <si>
    <t>Iridium 52 (Iridium SV052)</t>
  </si>
  <si>
    <t>IGS-3B (Information Gathering Satellite 3B, IGS Radar 2)</t>
  </si>
  <si>
    <t>2007-005A</t>
  </si>
  <si>
    <t>30586</t>
  </si>
  <si>
    <t>2007-005B</t>
  </si>
  <si>
    <t>30587</t>
  </si>
  <si>
    <t>http://www.sciencepresse.qc.ca/clafleur/Spacecrafts-1994.html</t>
  </si>
  <si>
    <t>http://nssdc.gsfc.nasa.gov/spacewarn/spx495.html</t>
  </si>
  <si>
    <t>http://www.planet4589.org/space/jsr/back/news.579</t>
  </si>
  <si>
    <t>INMARSAT 2 F1 (Inter. Maritime Sat-2 F1)</t>
  </si>
  <si>
    <t xml:space="preserve">INMARSAT 2 F2 </t>
  </si>
  <si>
    <t xml:space="preserve">INMARSAT 2 F4 </t>
  </si>
  <si>
    <t xml:space="preserve">INMARSAT 3 F1 </t>
  </si>
  <si>
    <t xml:space="preserve">INMARSAT 3 F2 </t>
  </si>
  <si>
    <t xml:space="preserve">INMARSAT 3 F3 </t>
  </si>
  <si>
    <t xml:space="preserve">INMARSAT 3 F4 </t>
  </si>
  <si>
    <t xml:space="preserve">INMARSAT 3 F5 </t>
  </si>
  <si>
    <t>INSAT 3A (Indian National Satellite)</t>
  </si>
  <si>
    <t>INSAT 3B (Indian National Satellite)</t>
  </si>
  <si>
    <t>Navstar GPS 41 (GPS IIR-6, Navstar SVN 41, USA 154)</t>
  </si>
  <si>
    <t>Navstar GPS 44 (GPS IIR-5, Navstar SVN 44, USA 151)</t>
  </si>
  <si>
    <t>Navstar GPS 46 (Navstar SVN 46, GPS IIR-3, USA 145)</t>
  </si>
  <si>
    <t>Navstar GPS 51 (GPS IIR-4, Navstar SVN 51, USA 150)</t>
  </si>
  <si>
    <t>Navstar GPS 54 (Navstar SVN 54, GPS IIR-7, USA 156)</t>
  </si>
  <si>
    <t>1997-020A</t>
  </si>
  <si>
    <t>1998-051C</t>
  </si>
  <si>
    <t>1998-051B</t>
  </si>
  <si>
    <t>1998-051A</t>
  </si>
  <si>
    <t>ChinaSat 6B (Zhong Xing 6B)</t>
  </si>
  <si>
    <t>http://www.lib.cas.cz/space.40/2007/031A.HTM</t>
  </si>
  <si>
    <t>SAR-Lupe 2</t>
  </si>
  <si>
    <t xml:space="preserve">OHB-System AG </t>
  </si>
  <si>
    <t>2007-030A</t>
  </si>
  <si>
    <t>DMSP 5D-3 F17 (Defense Meteorological Satellites Program, USA 191)</t>
  </si>
  <si>
    <t>DoD/NOAA</t>
  </si>
  <si>
    <t>2006-050A</t>
  </si>
  <si>
    <t>29522</t>
  </si>
  <si>
    <t>http://www.lib.cas.cz/knav/space.40/2006/050A.HTM</t>
  </si>
  <si>
    <t>CoRoT (Convection, Rotation des Étoiles et Transits des Planètes Extrasolaires)</t>
  </si>
  <si>
    <t xml:space="preserve">42 C-band, 24 Ku-band; broadcasting, business services, direct-to-home TV broadcasting, telecommunications, VSATnetworks; Atlantic Ocean region. </t>
  </si>
  <si>
    <t>National Space Program Office (NSPO)/University Corporation for Atmospheric Research (UCAR) Boulder, CO</t>
  </si>
  <si>
    <t>COSMIC-A (Formosat-3A, Constellation Observing System for Meteorology, Ionosphere and Climate)</t>
  </si>
  <si>
    <t>http://www.boeing.com/news/releases/2005/q1/nr_050228s.html</t>
  </si>
  <si>
    <t>2005-008A</t>
  </si>
  <si>
    <t>28626</t>
  </si>
  <si>
    <t>http://nssdc.gsfc.nasa.gov/spacewarn/spx540.html</t>
  </si>
  <si>
    <t>Bird 2 (Bispectral InfraRed Detector 2)</t>
  </si>
  <si>
    <t>Bonum 1 (Most 1)</t>
  </si>
  <si>
    <t>http://directory.eoportal.org/pres_SPOT5.html</t>
  </si>
  <si>
    <t>Lacrosse/Onyx 4 (Lacrosse-4, USA 152)</t>
  </si>
  <si>
    <t>http://www.lib.cas.cz/www/space.40/2004/041A.HTM</t>
  </si>
  <si>
    <t>3,010 (BOL)</t>
  </si>
  <si>
    <t>http://www.xmradio.com/newsroom/screen/pr_2005_03_01.html</t>
  </si>
  <si>
    <t>http://directory.eoportal.org/pres_EO1EarthObserving1.html</t>
  </si>
  <si>
    <t xml:space="preserve">EOS-AM Terra </t>
  </si>
  <si>
    <t>Glonass 714 (Cosmos 2419)</t>
  </si>
  <si>
    <t>2005-050A</t>
  </si>
  <si>
    <t>28916</t>
  </si>
  <si>
    <t>http://www.glonass-center.ru/nagu.txt</t>
  </si>
  <si>
    <t>2005-049B</t>
  </si>
  <si>
    <t>28912</t>
  </si>
  <si>
    <t>http://media13.fastclick.net/w/safepop.cgi?mid=22029&amp;sid=8288&amp;id=107067&amp;len=719&amp;c=51&amp;nfcp=1</t>
  </si>
  <si>
    <t>Carries bacteria (e. coli)  - expose to space environment for affect; radiation and space to deep-space human travel.</t>
  </si>
  <si>
    <t>23613</t>
  </si>
  <si>
    <t>TDRS-8 (Tracking and Data Relay Satellite, TDRS-H)</t>
  </si>
  <si>
    <t>26388</t>
  </si>
  <si>
    <t>10 C-band transponders; data transmission, TV and radio broadcasting; communications, Internet, video-conference, others; digital format to Russia and neighboring countries.</t>
  </si>
  <si>
    <t>Taiwan/USA</t>
  </si>
  <si>
    <t>http://www.orbital.com/SatellitesSpace/LEO/FORMOSAT-3/index.html</t>
  </si>
  <si>
    <t>http://www.ucar.edu/news/releases/2006/cosmic.shtml</t>
  </si>
  <si>
    <t>US-KS Oko 87 (Cosmos-2422)</t>
  </si>
  <si>
    <t>1998-063A</t>
  </si>
  <si>
    <t>TDRS-9 (Tracking and Data Relay Satellite, TDRS-I)</t>
  </si>
  <si>
    <t>27389</t>
  </si>
  <si>
    <t>http://www.spaceandtech.com/spacedata/logs/2001/2001-026a_ico-a1_sumpub.shtml</t>
  </si>
  <si>
    <t>http://www.spaceandtech.com/spacedata/logs/2001/2001-058b_gonetsd1_sumpub.shtml</t>
  </si>
  <si>
    <t>25522</t>
  </si>
  <si>
    <t>26451</t>
  </si>
  <si>
    <t>Electronic Surveillance</t>
  </si>
  <si>
    <t>2000-080A</t>
  </si>
  <si>
    <t>NPO-PM/NEC-Toshiba</t>
  </si>
  <si>
    <t>Broadcasting, business services, mobile communications; leased traffic;  spare satellite co-located with Inmarsat 3s.</t>
  </si>
  <si>
    <t>Korea Aerospace Research Institute (KARI)</t>
  </si>
  <si>
    <t>EOS-PM Aqua (Advanced Microwave Scanning Radiometer for EOS, EOS PM-1)</t>
  </si>
  <si>
    <t>EROS A1 (Earth Resources Observation Satellite)</t>
  </si>
  <si>
    <t>ftp://tycho.usno.navy.mil/pub/gps/gpstd.txt</t>
  </si>
  <si>
    <t>2004-045A</t>
  </si>
  <si>
    <t>Iridium 74 (Iridium SV074)</t>
  </si>
  <si>
    <t>Iridium 75 (Iridium SV075)</t>
  </si>
  <si>
    <t>Iridium 76 (Iridium SV076)</t>
  </si>
  <si>
    <t>Iridium 77 (Iridium SV077)</t>
  </si>
  <si>
    <t>Iridium 8 (Iridium SV008)</t>
  </si>
  <si>
    <t>Orbital Sciences Corp.</t>
  </si>
  <si>
    <t>Pegasus</t>
  </si>
  <si>
    <t>160W</t>
  </si>
  <si>
    <t>4 yrs.</t>
  </si>
  <si>
    <t>1997-084B</t>
  </si>
  <si>
    <t>ORBCOMM Inc.</t>
  </si>
  <si>
    <t>1997-084C</t>
  </si>
  <si>
    <t>1997-084D</t>
  </si>
  <si>
    <t>1998-046B</t>
  </si>
  <si>
    <t>1998-046C</t>
  </si>
  <si>
    <t>1998-046D</t>
  </si>
  <si>
    <t>1998-046E</t>
  </si>
  <si>
    <t xml:space="preserve">USA </t>
  </si>
  <si>
    <t>http://www.dailywireless.org/modules.php?name=News&amp;file=article&amp;sid=3423</t>
  </si>
  <si>
    <t>ORBCOMM FM-19 (ORBCOMM B7)</t>
  </si>
  <si>
    <t>25415</t>
  </si>
  <si>
    <t>ORBCOMM FM-20 (ORBCOMM B8)</t>
  </si>
  <si>
    <t>25416</t>
  </si>
  <si>
    <t>ORBCOMM FM-21 (ORBCOMM C1)</t>
  </si>
  <si>
    <t>25475</t>
  </si>
  <si>
    <t>ORBCOMM FM-22 (ORBCOMM C2)</t>
  </si>
  <si>
    <t>25476</t>
  </si>
  <si>
    <t>ORBCOMM FM-23 (ORBCOMM C3)</t>
  </si>
  <si>
    <t>25477</t>
  </si>
  <si>
    <t>ORBCOMM FM-24 (ORBCOMM C4)</t>
  </si>
  <si>
    <t>25478</t>
  </si>
  <si>
    <t>ORBCOMM FM-25 (ORBCOMM C5)</t>
  </si>
  <si>
    <t>25479</t>
  </si>
  <si>
    <t>ORBCOMM FM-27 (ORBCOMM C7)</t>
  </si>
  <si>
    <t>25481</t>
  </si>
  <si>
    <t>25980</t>
  </si>
  <si>
    <t>Iridium 64 (Iridium SV064)</t>
  </si>
  <si>
    <t>28646</t>
  </si>
  <si>
    <t>$1 billion range.</t>
  </si>
  <si>
    <t>http://www.lib.cas.cz/www/space.40/2005/016A.HTM</t>
  </si>
  <si>
    <t>http://www.aus-city.com/cgi-bin/ultimatebb.cgi?ubb=get_topic;f=4;t=001169;p=0</t>
  </si>
  <si>
    <t>http://www.informationclearinghouse.info/article3509.htm</t>
  </si>
  <si>
    <t>http://www.iee.org/oncomms/circuit/members/Paper_J%20Doonan.doc</t>
  </si>
  <si>
    <t>2005-015A</t>
  </si>
  <si>
    <t>28644</t>
  </si>
  <si>
    <t>12.6 yrs.</t>
  </si>
  <si>
    <t>22314</t>
  </si>
  <si>
    <t>Double Star 2 (Tan Ce 2, Explorer 2)</t>
  </si>
  <si>
    <t>DRTS (Data Relay Test Satellite, Kodama)</t>
  </si>
  <si>
    <t>Chinese Research Institute of Space Technology/Changchun Photomechanical Institute (CAS)</t>
  </si>
  <si>
    <t>http://www.floridatoday.com/space/explore/stories/1999/041599ai.htm</t>
  </si>
  <si>
    <t>27464</t>
  </si>
  <si>
    <t>Japanese Ministry of Transport/Japan Meteorological Agency</t>
  </si>
  <si>
    <t>MTSAT-1R (Himawari 6)</t>
  </si>
  <si>
    <t>http://agora.ex.nii.ac.jp/~kitamoto/research/rs/gms-goes.html.en</t>
  </si>
  <si>
    <t>http://www.jma.go.jp/JMA_HP/jma/jma-eng/satellite/NEWS/NEWS.html</t>
  </si>
  <si>
    <t>Aerospatiale Matra SA</t>
  </si>
  <si>
    <t>Government</t>
  </si>
  <si>
    <t>Mission and Science Operations Center, UC Berkeley/NASA</t>
  </si>
  <si>
    <t>University of California, Berkeley</t>
  </si>
  <si>
    <t>http://sprg.ssl.berkeley.edu/fast/</t>
  </si>
  <si>
    <t>1996-049A</t>
  </si>
  <si>
    <t>California Institute of Technology/NASA</t>
  </si>
  <si>
    <t>http://www.galex.caltech.edu/ABOUT/about.html</t>
  </si>
  <si>
    <t>2003-017A</t>
  </si>
  <si>
    <t>Explore basic physics of particle acceleration and explosive energy release in solar flares.</t>
  </si>
  <si>
    <t>Spectrum Astro, Inc.</t>
  </si>
  <si>
    <t>Space Sciences Laboratory, UC Berkeley/NASA</t>
  </si>
  <si>
    <t>http://hesperia.gsfc.nasa.gov/hessi/sheet.htm#Technical%20Facts</t>
  </si>
  <si>
    <t>Develop more advanced data relay  by improving the technology for the Communications and Broadcasting Engineering Satellite (COMETS).</t>
  </si>
  <si>
    <t>http://www.nasda.go.jp/projects/sat/drts/tback_e.html</t>
  </si>
  <si>
    <t>http://nssdc.gsfc.nasa.gov/spacewarn/spx587.html</t>
  </si>
  <si>
    <t>http://www.rscc.ru/eng/model106.html</t>
  </si>
  <si>
    <t>http://www.oosa.unvienna.org/natact/2003/brazil.html</t>
  </si>
  <si>
    <t>http://www.lib.cas.cz/www/space.40/1999/042A.HTM</t>
  </si>
  <si>
    <t>2007-027A</t>
  </si>
  <si>
    <t>31701</t>
  </si>
  <si>
    <t>ELINT system; wide area ocean surveillance, primarily for the Navy and surveillance of shipping.</t>
  </si>
  <si>
    <t>2007-027C</t>
  </si>
  <si>
    <t>31703</t>
  </si>
  <si>
    <t>http://www.lib.cas.cz/space.40/2007/027C.HTM</t>
  </si>
  <si>
    <t>http://nssdc.gsfc.nasa.gov/spacewarn/spx663.html</t>
  </si>
  <si>
    <t>http://www.russianspaceweb.com/koronas_foton.html</t>
  </si>
  <si>
    <t>Tsyklon-B</t>
  </si>
  <si>
    <t>SDS-1 (Small Demonstration Satellite)</t>
  </si>
  <si>
    <t>2009-002C</t>
  </si>
  <si>
    <t>33494</t>
  </si>
  <si>
    <t>Space wire demonstration module, cutting-edge microprocessor, and a thin-film solar cel.</t>
  </si>
  <si>
    <t>http://com.uvigo.es/asignaturas/scvs/trabajos/curso0001/biblio/ICO/SISTEMA%20ICO.htm</t>
  </si>
  <si>
    <t>1993-068A</t>
  </si>
  <si>
    <t>1998-060A</t>
  </si>
  <si>
    <t>http://nssdc.gsfc.nasa.gov/spacewarn/spx499.html</t>
  </si>
  <si>
    <t>http://nssdc.gsfc.nasa.gov/spacewarn/spx599.html</t>
  </si>
  <si>
    <t>Strela 3 (Cosmos-2386)</t>
  </si>
  <si>
    <t>27057</t>
  </si>
  <si>
    <t>Strela 3 (Cosmos-2385)</t>
  </si>
  <si>
    <t>27056</t>
  </si>
  <si>
    <t>Strela 3 (Cosmos-2384)</t>
  </si>
  <si>
    <t>27055</t>
  </si>
  <si>
    <t xml:space="preserve">STSAT-1 (KAISTSat 4, Space and Technology Satellite 1) </t>
  </si>
  <si>
    <t>27941</t>
  </si>
  <si>
    <t>http://www.space.com/missionlaunches/proton_launch_040805.html</t>
  </si>
  <si>
    <t>2005-025A</t>
  </si>
  <si>
    <t>28773</t>
  </si>
  <si>
    <t>Orbiting observatory for study of high-energy processes; X-ray spectrometer (XRS) instrument failed one month into mission.</t>
  </si>
  <si>
    <t>http://nssdc.gsfc.nasa.gov/spacewarn/spx621.html</t>
  </si>
  <si>
    <t>http://www.friends-partners.ru/partners/mwade/craft/tdrs.htm</t>
  </si>
  <si>
    <t>TRW Defense and Space Systems Group</t>
  </si>
  <si>
    <t>Shuttle (STS 43)</t>
  </si>
  <si>
    <t>1997-007A</t>
  </si>
  <si>
    <t>12 yrs.</t>
  </si>
  <si>
    <t>1998-056A</t>
  </si>
  <si>
    <t>1989-016A</t>
  </si>
  <si>
    <t>Space Physics</t>
  </si>
  <si>
    <t>http://ses-americom.com/satellites/amc-2.html</t>
  </si>
  <si>
    <t>http://ses-americom.com/satellites/amc-3.html</t>
  </si>
  <si>
    <t>15,500 (EOL)</t>
  </si>
  <si>
    <t>1,800 (BOL)</t>
  </si>
  <si>
    <t>1,982 (EOL)</t>
  </si>
  <si>
    <t>6,797 (EOL)</t>
  </si>
  <si>
    <t>8,700 (BOL)</t>
  </si>
  <si>
    <t>8,100 (EOL)</t>
  </si>
  <si>
    <t>4,600 (EOL)</t>
  </si>
  <si>
    <t>4,860 (EOL)</t>
  </si>
  <si>
    <t>2,200 (BOL)</t>
  </si>
  <si>
    <t>http://www.sinodefence.com/space/spacecraft/zy2.asp</t>
  </si>
  <si>
    <t>http://www.ga.gov.au/acres/prod_ser/landdata.htm</t>
  </si>
  <si>
    <t>Landsat 5</t>
  </si>
  <si>
    <t>Globalstar MO56 (Globalstar 42)</t>
  </si>
  <si>
    <t>Globalstar MO57 (Globalstar 43)</t>
  </si>
  <si>
    <t>Globalstar MO58 (Globalstar 40)</t>
  </si>
  <si>
    <t>Globalstar MO59 (Globalstar 44)</t>
  </si>
  <si>
    <t>http://www.lib.cas.cz/www/space.40/2005/018A.HTM</t>
  </si>
  <si>
    <t>http://nssdc.gsfc.nasa.gov/spacewarn/spx619.html</t>
  </si>
  <si>
    <t>http://cns.miis.edu/research/space/russia/mil.htm</t>
  </si>
  <si>
    <t>http://www.lib.cas.cz/www/space.40/1997/026A.HTM</t>
  </si>
  <si>
    <t>http://www.lib.cas.cz/www/space.40/1994/054A.HTM</t>
  </si>
  <si>
    <t>http://nssdc.gsfc.nasa.gov/spacewarn/spx501.html</t>
  </si>
  <si>
    <t>2000-034A</t>
  </si>
  <si>
    <t>2002-011A</t>
  </si>
  <si>
    <t>DSCS III-A3 (USA 167, DSCS III-A3) (Defense Satellite Communications System)</t>
  </si>
  <si>
    <t>DSCS III-B6 (USA 170, DSCS III B-6) (Defense Satellite Communications System)</t>
  </si>
  <si>
    <t>DSP 20 (USA 149) (Defense Support Program)</t>
  </si>
  <si>
    <t>DSP 21 (USA 159) (Defense Support Program)</t>
  </si>
  <si>
    <t>http://www.universetoday.com/am/publish/proton_launches_amazonas_satellite.html</t>
  </si>
  <si>
    <t>2004-025G</t>
  </si>
  <si>
    <t>2004-025A</t>
  </si>
  <si>
    <t>2004-025F</t>
  </si>
  <si>
    <t>2004-025D</t>
  </si>
  <si>
    <t>2004-025E</t>
  </si>
  <si>
    <t>2004-025K</t>
  </si>
  <si>
    <t>American amateur radio satellite.</t>
  </si>
  <si>
    <t>2004-025H</t>
  </si>
  <si>
    <t>UFO-8 (USA 138, UHF F/O F8) "UHF Follow-On"</t>
  </si>
  <si>
    <t>Mitsubishi Electric Corporation</t>
  </si>
  <si>
    <t>2008-038A</t>
  </si>
  <si>
    <t>33274</t>
  </si>
  <si>
    <t>28 Ku-band transponders to provide internet and television services to Japan, East Asia, and the Pacific region.</t>
  </si>
  <si>
    <t>http://global.mitsubishielectric.com/bu/space/satellite/communication/superbird_c2_7.html</t>
  </si>
  <si>
    <t>http://www.lib.cas.cz/space.40/2008/038A.HTM</t>
  </si>
  <si>
    <t>Superbird 7 (Superbird C2)</t>
  </si>
  <si>
    <t>ST-1 (SinGalaxy-Tel 1)</t>
  </si>
  <si>
    <t>http://www.digitalsat.co.uk/hotbird7afootprint.html</t>
  </si>
  <si>
    <t>MTSAT-2 (Multi-Functional Transport Satellite)</t>
  </si>
  <si>
    <t>http://www.satnews.com/stories2006/2084.htm</t>
  </si>
  <si>
    <t>http://www.telesat.ca/satellites/index.htm</t>
  </si>
  <si>
    <t>2004-026A</t>
  </si>
  <si>
    <t>Thaicom-5</t>
  </si>
  <si>
    <t>Ariane 5ECA</t>
  </si>
  <si>
    <t>2006-020B</t>
  </si>
  <si>
    <t>29163</t>
  </si>
  <si>
    <t>Television and Internet services to the Asia-Pacific region; 25 C-band and 14 Ku-band transponders.</t>
  </si>
  <si>
    <t>http://www.newskies.com.au/fleet/nss703.htm</t>
  </si>
  <si>
    <t>http://www.newskies.com.au/fleet/nss6.htm</t>
  </si>
  <si>
    <t>1996-009A</t>
  </si>
  <si>
    <t>COSPAR Number</t>
  </si>
  <si>
    <t>26702</t>
  </si>
  <si>
    <t>2004-028A</t>
  </si>
  <si>
    <t>Kosmos-3M</t>
  </si>
  <si>
    <t>http://www.iquebec.ifrance.com/laryzidance/l'espace/</t>
  </si>
  <si>
    <t>Inclination (degrees)</t>
  </si>
  <si>
    <t>http://biz.yahoo.com/rc/040505/nato_satellites_3.html</t>
  </si>
  <si>
    <t>NATO (North Atlantic Treaty Organization) (controlled by UK Ministry of Defence)</t>
  </si>
  <si>
    <t>http://nssdc.gsfc.nasa.gov/spacewarn/spx561.html</t>
  </si>
  <si>
    <t>Missile Defense Agency</t>
  </si>
  <si>
    <t>2007-014A</t>
  </si>
  <si>
    <t>31140</t>
  </si>
  <si>
    <t>http://nssdc.gsfc.nasa/gov/spacewarn/spx642.html</t>
  </si>
  <si>
    <t>General Dynamics</t>
  </si>
  <si>
    <t>http://www.lib.cas.cz/www/space.40/2007/014A.HTM</t>
  </si>
  <si>
    <t>JCSat 2A (JCSAT 8, Japan Communications Satellite 8)</t>
  </si>
  <si>
    <t>JCSat 1B (JCSAT 5)</t>
  </si>
  <si>
    <t>http://www.thaicom.net/enGalaxy-thaicomsatellite/thaicom1A.html</t>
  </si>
  <si>
    <t>http://www.aus-city.com/cgi-bin/ultimatebb.cgi?ubb=get_topic;f=4;t=001097;p=0</t>
  </si>
  <si>
    <t>32019</t>
  </si>
  <si>
    <t>Twelve 130W Ku-band transponders; HD TV.</t>
  </si>
  <si>
    <t>http://www.comspacewatch.com/news/viewpr.html?pid=23268</t>
  </si>
  <si>
    <t>2007-036A</t>
  </si>
  <si>
    <t>32018</t>
  </si>
  <si>
    <t>Hughes Network Systems</t>
  </si>
  <si>
    <t>Spaceway 3</t>
  </si>
  <si>
    <t>http://www.space.t.u-tokyo.ac.jp/gs/en/satinfo.html</t>
  </si>
  <si>
    <t>http://www.ncube.no/news/what_happened_to_ncube2/document_view</t>
  </si>
  <si>
    <t>2005-043F</t>
  </si>
  <si>
    <t>28895</t>
  </si>
  <si>
    <t>Backup for Cubesat II-IV.</t>
  </si>
  <si>
    <t>Russian Satellite Communications Company (Intersputnik)</t>
  </si>
  <si>
    <t>NPO-PM</t>
  </si>
  <si>
    <t>TV/radio broadcasting; 2 C-band transponders.</t>
  </si>
  <si>
    <t>http://www.rscc.ru/eng/sat.html</t>
  </si>
  <si>
    <t>http://www.intersputnik.com/express.shtml</t>
  </si>
  <si>
    <t>2009-008B</t>
  </si>
  <si>
    <t>33750</t>
  </si>
  <si>
    <t>http://www.atrexx.com/index.cfm?fuseaction=news&amp;newsid=1401</t>
  </si>
  <si>
    <t>NSS-9</t>
  </si>
  <si>
    <t>+183.00</t>
  </si>
  <si>
    <t>2009-008A</t>
  </si>
  <si>
    <t>33749</t>
  </si>
  <si>
    <t>http://www.ses.com/ses/PDFs/MediaRoom/Satellites/NSS-9_Fact.pdf</t>
  </si>
  <si>
    <t>http:/nssdc.nasa.gov/spacewarn/spx664.html</t>
  </si>
  <si>
    <t>http://www.astrium.eads.net/en/press-center/launch-kits/2009/vol-187-ariane-5-2013-satellites-hot-birdtm-10-nss-9-spirale-a-b-1/vol-187-ariane-5-2013-satellites-hot-birdtm-10-nss-9-spirale-a-b</t>
  </si>
  <si>
    <t>Express-AM44</t>
  </si>
  <si>
    <t>-11.00</t>
  </si>
  <si>
    <t>2009-007A</t>
  </si>
  <si>
    <t>33595</t>
  </si>
  <si>
    <t>16 Ku-band; 10 C-band, 1 L-band transponder.</t>
  </si>
  <si>
    <t>http://www.space.com/missionlaunches/sfn-090210-proton-satellite-launch.html</t>
  </si>
  <si>
    <t>Express-MD1</t>
  </si>
  <si>
    <t>Russian Satellite Communications Company (intersputnik)</t>
  </si>
  <si>
    <t>+80.00</t>
  </si>
  <si>
    <t>http://www.lib.cas.cz/space.40/2009/I007A.HTM</t>
  </si>
  <si>
    <t>Eight C-band and one L-band transponder will provide secure communications for senior government leaders in western Russia.</t>
  </si>
  <si>
    <t>2009-007B</t>
  </si>
  <si>
    <t>33596</t>
  </si>
  <si>
    <t>Khrunichev/Thales Alenia Space</t>
  </si>
  <si>
    <t>NOAA-19 (NOAA-N Prime, COSPAS-SARSAT)</t>
  </si>
  <si>
    <t>http://www.spacemart.com/reports/Advanced_Polar_Operational_Environmental_Satellite_Completes_On_Orbit_Verification_999.html</t>
  </si>
  <si>
    <t>2009-005A</t>
  </si>
  <si>
    <t>33591</t>
  </si>
  <si>
    <t>http://www.earthtoday.net/news/viewpr.html?pid=27810</t>
  </si>
  <si>
    <t>Navstar GPS 49 (Navstar SVN 49, GPS IIR-20, USA 203)</t>
  </si>
  <si>
    <t>2009-014A</t>
  </si>
  <si>
    <t>34661</t>
  </si>
  <si>
    <t>http://nssdc.gsfc.nasa.gov/spacewarn/spx665.html</t>
  </si>
  <si>
    <t>GOCE (Gravity Field and Steady-State Ocean Circulation Explorer)</t>
  </si>
  <si>
    <t>European Space Operations Centre</t>
  </si>
  <si>
    <t>http://www.esa.int/esaLP/SEMH3NITYRF_LPgoce_0.html</t>
  </si>
  <si>
    <t>Alenia Aerospazio</t>
  </si>
  <si>
    <t>2009-013A</t>
  </si>
  <si>
    <t>34602</t>
  </si>
  <si>
    <t>Mapping of the Earth's gravity field.</t>
  </si>
  <si>
    <t>SC - ASCR 3/09</t>
  </si>
  <si>
    <t>http://www.xmradio.com/newsroom/print/event_rock_launches.html</t>
  </si>
  <si>
    <t>2001-018A</t>
  </si>
  <si>
    <t>http://users.ox.ac.uk/~daveh/Space/Military/milspace_comsat.html#ufo</t>
  </si>
  <si>
    <t>http://www.ses-astra.com/satellites/fleet/satellites.php?sat=8</t>
  </si>
  <si>
    <t>Japan Meteorological Agency/Meteorological Satellite Center (MSC)</t>
  </si>
  <si>
    <t>Meteorological satellite; will also relay ground weather data to the Meteorological Satellite Center; in standby mode until 2010.</t>
  </si>
  <si>
    <t>2006-002A</t>
  </si>
  <si>
    <t>28931</t>
  </si>
  <si>
    <t>Hybrid Ku-Ka-band satellite; CONUS, Alaska, Hawaii.</t>
  </si>
  <si>
    <t>2004-041A</t>
  </si>
  <si>
    <t>Proton-M</t>
  </si>
  <si>
    <t>Coverage of Latin America and U.S., 18 Ku band transponders.</t>
  </si>
  <si>
    <t>2002-026A</t>
  </si>
  <si>
    <t>http://nssdc.gsfc.nasa.gov/spacewarn/spx534.html</t>
  </si>
  <si>
    <t>http://nssdc.gsfc.nasa.gov/spacewarn/spx569.html</t>
  </si>
  <si>
    <t>2001-011B</t>
  </si>
  <si>
    <t>Direct-to-home digital high-definition television for Japan.</t>
  </si>
  <si>
    <t>APT Satellite Holdings Ltd.</t>
  </si>
  <si>
    <t>China Satellite Communication Corp. (China Satcom)</t>
  </si>
  <si>
    <t>http://www.chinasatcom.com/English/</t>
  </si>
  <si>
    <t>1998-033A</t>
  </si>
  <si>
    <t>24 C-band, 24 Ku-band; voice and video communications throughout China and neighboring countries.</t>
  </si>
  <si>
    <t>http://www.superbird.co.jp/english/superbird/index.html</t>
  </si>
  <si>
    <t>http://nssdc.gsfc.nasa.gov/spacewarn/spx606.html</t>
  </si>
  <si>
    <t>ORBCOMM FM-18 (ORBCOMM B6)</t>
  </si>
  <si>
    <t>25414</t>
  </si>
  <si>
    <t>Business (government and VSAT), media and entertainment; 28 Ku- and 24 C-band; CONUS, Canada, Mexico, Caribbean, Central America</t>
  </si>
  <si>
    <t>Cable programming; 24 C-band; CONUS, Alaska, Hawaii, Caribbean</t>
  </si>
  <si>
    <t>http://www.spacenewsfeed.co.uk/2004/29August2004_4.html</t>
  </si>
  <si>
    <t>http://www.lib.cas.cz/knav/space.40/2004/024A.HTM</t>
  </si>
  <si>
    <t>http://www.lib.cas.cz/www/space.40/2001/049A.HTM</t>
  </si>
  <si>
    <t>629 (BOL)</t>
  </si>
  <si>
    <t>INSAT 3C (Indian National Satellite)</t>
  </si>
  <si>
    <t>Integral (INTErnational Gamma-Ray Astrophysics Laboratory)</t>
  </si>
  <si>
    <t xml:space="preserve">Intelsat 10-02 </t>
  </si>
  <si>
    <t>Intelsat 601 (Intelsat 6 F-1)</t>
  </si>
  <si>
    <t>Intelsat 602 (Intelsat 6 F-2)</t>
  </si>
  <si>
    <t>Intelsat 603 (Intelsat 6 F-3, IS-603)</t>
  </si>
  <si>
    <t xml:space="preserve">Intelsat 701 </t>
  </si>
  <si>
    <t xml:space="preserve">Intelsat 702 </t>
  </si>
  <si>
    <t xml:space="preserve">Intelsat 705 </t>
  </si>
  <si>
    <t xml:space="preserve">Intelsat 706 </t>
  </si>
  <si>
    <t>Intelsat 707 (Intelsat 7 F-7)</t>
  </si>
  <si>
    <t xml:space="preserve">Intelsat 709 </t>
  </si>
  <si>
    <t>Intelsat 801</t>
  </si>
  <si>
    <t xml:space="preserve">Intelsat 805 </t>
  </si>
  <si>
    <t xml:space="preserve">Intelsat 901 </t>
  </si>
  <si>
    <t xml:space="preserve">Intelsat 902 </t>
  </si>
  <si>
    <t xml:space="preserve">Intelsat 903 </t>
  </si>
  <si>
    <t xml:space="preserve">Intelsat 904 </t>
  </si>
  <si>
    <t xml:space="preserve">Intelsat 905 </t>
  </si>
  <si>
    <t xml:space="preserve">Intelsat 906 </t>
  </si>
  <si>
    <t xml:space="preserve">Intelsat 907 </t>
  </si>
  <si>
    <t>Intelsat APR-2 (INSAT 2E)</t>
  </si>
  <si>
    <t>Iridium 10 (Iridium SV010)</t>
  </si>
  <si>
    <t>National Space Development Agency</t>
  </si>
  <si>
    <t>3 yrs.</t>
  </si>
  <si>
    <t>LEO</t>
  </si>
  <si>
    <t>Earth Science</t>
  </si>
  <si>
    <t>Imagery of Earth's land and ocean surfaces every day; high resolution of 1 m.</t>
  </si>
  <si>
    <t>http://www.turkishdailynews.com/old_editions/05_06_98/feature.htm</t>
  </si>
  <si>
    <t>http://members.ozemail.com/au/~lbrash/satellites/iridium.html</t>
  </si>
  <si>
    <t>Hughes Aircraft</t>
  </si>
  <si>
    <t>http://www.hartford-hwp.com/archives/27c/289.html</t>
  </si>
  <si>
    <t>1994-026A</t>
  </si>
  <si>
    <t>Joint venture between Intelsat and JSAT; 20 Ku-band transponders, services to the US, Canada and Japan.</t>
  </si>
  <si>
    <t>http://www.orbital.com/NewsInfo/Publications/Horizons2_fact.pdf</t>
  </si>
  <si>
    <t>http://www.lib.cas.cz/space.40/2007/063B.HTM</t>
  </si>
  <si>
    <t>Rascom-QAF 1</t>
  </si>
  <si>
    <t>2007-063A</t>
  </si>
  <si>
    <t>32387</t>
  </si>
  <si>
    <t>Low cost communications for sub-Saharan Africa; multinational organization.</t>
  </si>
  <si>
    <t>http://www.rascom.org/an_historique.php</t>
  </si>
  <si>
    <t>http://www.heavens-above.com/satinfo.asp?satid=28495</t>
  </si>
  <si>
    <t>2004-049D</t>
  </si>
  <si>
    <t>http://www.heavens-above.com/satinfo.asp?satid=28496</t>
  </si>
  <si>
    <t>HA</t>
  </si>
  <si>
    <t>2004-049E</t>
  </si>
  <si>
    <t>2004-049F</t>
  </si>
  <si>
    <t>1992-058A</t>
  </si>
  <si>
    <t>DoD/US Air Force</t>
  </si>
  <si>
    <t>Athena-1</t>
  </si>
  <si>
    <t>Earth Observation</t>
  </si>
  <si>
    <t>Goddard Space Flight Center</t>
  </si>
  <si>
    <t>Operates with "Polar"; provide complete plasma, energetic particle, and magnetic field input for magnetospheric and ionospheric studies.</t>
  </si>
  <si>
    <t>http://pwg.gsfc.nasa.gov/wind.shtml</t>
  </si>
  <si>
    <t>http://www.space.com/businesstechnology/technology/quakesat_detection_030423.html</t>
  </si>
  <si>
    <t>Centre National d'Etudes Spatiales (CNES)</t>
  </si>
  <si>
    <t>Launch Mass (kg.)</t>
  </si>
  <si>
    <t>Satmex 4 (Solidaridad 2)</t>
  </si>
  <si>
    <t>http://ww.woptus.com.au/Vign/ViewMgmt/display/0,627,1031_32948-3_31346--View_303,00.html</t>
  </si>
  <si>
    <t>270 (EOL)</t>
  </si>
  <si>
    <t>9,500 (EOL)</t>
  </si>
  <si>
    <t>6,500 (EOL)</t>
  </si>
  <si>
    <t>1,200 (BOL)</t>
  </si>
  <si>
    <t>1,900 (EOL)</t>
  </si>
  <si>
    <t>http://www.globalsecurity.org/space/world/russia/glonass.htm</t>
  </si>
  <si>
    <t>Ofeq 7</t>
  </si>
  <si>
    <t>Coordinates with SOHO; image the solar corona and transition region at high angular and temporal resolution.</t>
  </si>
  <si>
    <t>1998-020A</t>
  </si>
  <si>
    <t>Demonstration satellites for ELINT; map the "electro-magnetic environment of the Earth's surface"; system of four satellites.</t>
  </si>
  <si>
    <t>http://www.lib.cas.cz/www/space.40/2007/019B.HTM</t>
  </si>
  <si>
    <t>Zheda Pixing (ZP-1, Zhejiang University-1)</t>
  </si>
  <si>
    <t>http://forum.nasaspaceflight.com/forums/thread-view.asp?tid=8046&amp;mid=139791</t>
  </si>
  <si>
    <t>Picosat for scientific research; built by university.</t>
  </si>
  <si>
    <t>http://nssdc.gsfc.nasa.gov/spacewarn/spx532.html</t>
  </si>
  <si>
    <t>http://nssdc.gsfc.nasa.gov/spacewarn/spx546.html</t>
  </si>
  <si>
    <t>1999-019D</t>
  </si>
  <si>
    <t>Navstar GPS 30 (Navstar SVN 30, GPS 2-27, USA 128)</t>
  </si>
  <si>
    <t>Navstar GPS 33 (Navstar SVN 33, GPS 2-25, USA 117)</t>
  </si>
  <si>
    <t>Iridium 68 (Iridium SV068)</t>
  </si>
  <si>
    <t>16 Ku-band transponders; radio and TV communications to Turkey and neighboring countries.</t>
  </si>
  <si>
    <t>Zhongxing 20 (FH-2, Dong Fang Hong 58)</t>
  </si>
  <si>
    <t>Chinasat</t>
  </si>
  <si>
    <t>2006-038A</t>
  </si>
  <si>
    <t>29398</t>
  </si>
  <si>
    <t>http://www.lib.cas.cz/www/space.40/2006/038A.HTM</t>
  </si>
  <si>
    <t>http://nssdc.gsfc.nasa.gov/spacewarn/spx635.html</t>
  </si>
  <si>
    <t>1997-036A</t>
  </si>
  <si>
    <t>1997-049B</t>
  </si>
  <si>
    <t>Mexico</t>
  </si>
  <si>
    <t>2 yrs.</t>
  </si>
  <si>
    <t>Wallops Island Flight Facility</t>
  </si>
  <si>
    <t>Direct-to-home; broadcasting, multimedia; 32 transponders for first five years; 28 after, continental Europe</t>
  </si>
  <si>
    <t>http://www.ses-astra.com/satellites/fleet/satellites.php?sat=15</t>
  </si>
  <si>
    <t>Commemorates Sputnik flight of 1957; will broadcast audio and video about the history of the Soviet and Russian space programs, as well as signals imitating those broadcast by Sputnik in 1957.</t>
  </si>
  <si>
    <t>2008-025D</t>
  </si>
  <si>
    <t>32956</t>
  </si>
  <si>
    <t>http://www.n1ics.net/node/62</t>
  </si>
  <si>
    <t>OAO ISS</t>
  </si>
  <si>
    <t>http://nssdc.gsfc.nasa.gov/spacewarn/spx655.html</t>
  </si>
  <si>
    <t>OAO ISS</t>
  </si>
  <si>
    <t>2008-025A</t>
  </si>
  <si>
    <t>2008-025B</t>
  </si>
  <si>
    <t>2008-025C</t>
  </si>
  <si>
    <t>32953</t>
  </si>
  <si>
    <t>32954</t>
  </si>
  <si>
    <t>32955</t>
  </si>
  <si>
    <t>Civilian version of military Strela 3 store-dump communications satellite; fleet will have 36 craft, with six craft per orbital plane.</t>
  </si>
  <si>
    <t xml:space="preserve">Gonets D1M 1 </t>
  </si>
  <si>
    <t>Gonets Satcom</t>
  </si>
  <si>
    <t>Fengyun 3A (FY-3A)</t>
  </si>
  <si>
    <t>2008-026A</t>
  </si>
  <si>
    <t>16 Ku-band transponders; 48 channels; broadcast and broadband multimedia services; continental Europe.</t>
  </si>
  <si>
    <t>http://www.thaicom.net/enGalaxy-press/news-press.html</t>
  </si>
  <si>
    <t>PanAmSat (Intelsat, Ltd.)</t>
  </si>
  <si>
    <t>PanAmSat (Intelsat, Ltd.)/JSAT Corp.</t>
  </si>
  <si>
    <t>Singapore/Taiwan</t>
  </si>
  <si>
    <t>24 C-band, 24 Ku-band; CONUS coverage.</t>
  </si>
  <si>
    <t>http://nssdc.gsfc.nasa.gov/spacewarn/spx617.html</t>
  </si>
  <si>
    <t>16 C-band, 12 Ku-band; 1 L-band.</t>
  </si>
  <si>
    <t>http://www.lib.cas.cz/www/space.40/2005/010A.HTM</t>
  </si>
  <si>
    <t>http://www.lib.cas.cz/www/space.40/2004/043A.HTM</t>
  </si>
  <si>
    <t>http://www.ses-astra.com/satellites/fleet/satellites.php?sat=16</t>
  </si>
  <si>
    <t>24 C-band, 2 Ka-band, 32 Ku-band; additional C-band payload owned and operated by Loral Skynet.</t>
  </si>
  <si>
    <t>1997-051G</t>
  </si>
  <si>
    <t>http://nssdc.gsfc.nasa.gov/spacewarn/spx538.html</t>
  </si>
  <si>
    <t>www.isro.org</t>
  </si>
  <si>
    <t>National Reconnaissance Office (NRO)/USAF</t>
  </si>
  <si>
    <t>Space Systems/Loral</t>
  </si>
  <si>
    <t>http://www.rod.sladen.org.uk/iridfail.htm</t>
  </si>
  <si>
    <t>http://www.panamsat.com/global_network/galaxy_13.asp</t>
  </si>
  <si>
    <t>http://www.panamsat.com/global_network/pas_1r.asp</t>
  </si>
  <si>
    <t>2000-072A</t>
  </si>
  <si>
    <t>1997-030E</t>
  </si>
  <si>
    <t>1998-032A</t>
  </si>
  <si>
    <t>Delta II 7920</t>
  </si>
  <si>
    <t>1997-034A</t>
  </si>
  <si>
    <t>1997-056A</t>
  </si>
  <si>
    <t>1997-034D</t>
  </si>
  <si>
    <t>1998-074B</t>
  </si>
  <si>
    <t>1999-032B</t>
  </si>
  <si>
    <t>http://www.dishnetwork.com/content/aboutus/satellites/echo4/index.shtml</t>
  </si>
  <si>
    <t>http://www.dishnetwork.com/content/aboutus/satellites/echo6/index.shtml</t>
  </si>
  <si>
    <t>http://lmms.external.lmco.com/newsbureau/pressreleases/1999/99.202.html</t>
  </si>
  <si>
    <t>30 Ku-band, 6 Ka-band; Korean peninsula, the Japanese archipelago, and parts of China and Russia.</t>
  </si>
  <si>
    <t>http://www.sis.gov.eg/online/html2/o180820.htm</t>
  </si>
  <si>
    <t>http://www.globalsecurity.org/space/library/report/2005/satellitetables2004.htm</t>
  </si>
  <si>
    <t>Beidou M1 (Compass M1)</t>
  </si>
  <si>
    <t>2007-011A</t>
  </si>
  <si>
    <t>31115</t>
  </si>
  <si>
    <t>Part of Compass constellation; first one in MEO orbit.</t>
  </si>
  <si>
    <t>http://www.lib.cas.cz/www/space.40/2007/011A.HTM</t>
  </si>
  <si>
    <t>http://www.n2yo.com/satellite.php?s=31115</t>
  </si>
  <si>
    <t>2002-029A</t>
  </si>
  <si>
    <t>NPO-PM/Alcatel</t>
  </si>
  <si>
    <t>JM/304</t>
  </si>
  <si>
    <t>1995-013A</t>
  </si>
  <si>
    <t>1995-023A</t>
  </si>
  <si>
    <t>1996-015A</t>
  </si>
  <si>
    <t>Hispamar (subsidiary of Hispasat - Spain)</t>
  </si>
  <si>
    <t>http://nssdc.gsfc.nasa.gov/spacewarn/spx579.html</t>
  </si>
  <si>
    <t>2001-058A</t>
  </si>
  <si>
    <t>Canada's space telescope, dubbed the "Humble Telescope"; minisatellite; monitor brightness variations in stars.</t>
  </si>
  <si>
    <t>1995-074A</t>
  </si>
  <si>
    <t>Goddard Space Flight Center (NASA)</t>
  </si>
  <si>
    <t>Engineering Director, Goddard Space Flight Center</t>
  </si>
  <si>
    <t>http://www.spaceandtech.com/digest/flash2002/flash2002-069.shtml</t>
  </si>
  <si>
    <t>http://www.intelsat.com/network/satellite/scheduled-launch.asp</t>
  </si>
  <si>
    <t xml:space="preserve">50-state coverage, in addition to reaching the Caribbean, Canada and Mexico, to video, government and network customers. </t>
  </si>
  <si>
    <t>http://www.multichannel.com/article/CA6599168.html</t>
  </si>
  <si>
    <t>Glonass 724 (Glonass 38-1, Cosmos 2442)</t>
  </si>
  <si>
    <t>Glonass 725 (Glonass 38-2, Cosmos 2443)</t>
  </si>
  <si>
    <t>Glonass 726 (Glonass 38-3, Cosmos 2444)</t>
  </si>
  <si>
    <t>2008-046A</t>
  </si>
  <si>
    <t>33378</t>
  </si>
  <si>
    <t>2008-046B</t>
  </si>
  <si>
    <t>33379</t>
  </si>
  <si>
    <t>2008-046C</t>
  </si>
  <si>
    <t>33380</t>
  </si>
  <si>
    <t>http://www.space.gc.ca/asc/eng/csa_sectors/space_science/atmospheric/scisat/scisat.asp</t>
  </si>
  <si>
    <t>Bristol Aerospace Ltd.</t>
  </si>
  <si>
    <t>ACE experiments in space.</t>
  </si>
  <si>
    <t>2003-036A</t>
  </si>
  <si>
    <t>http://www.spacenewsfeed.co.uk/2006/17September2006_24.html</t>
  </si>
  <si>
    <t>Shijian 6A (SJ-6A, Dong Fang Hong 60)</t>
  </si>
  <si>
    <t>http://directory.eoportal.org/pres_COSMOSkyMedConstellationof4SARSatellites.html</t>
  </si>
  <si>
    <t>Delta 7000</t>
  </si>
  <si>
    <t>http://directory.eoportal.org/pres_AQUA.html</t>
  </si>
  <si>
    <t>http://nssdc.gsfc.nasa.gov/spacewarn/spx608.html</t>
  </si>
  <si>
    <t>CD-quality radio and data to cellular phones and other portable devices in Japan and South Korea.</t>
  </si>
  <si>
    <t>Mobile Broadcasting Corporation (MBCO)/SK Telecom</t>
  </si>
  <si>
    <t>http://www.asiamedia.ucla.edu/article.asp?parentid=9625</t>
  </si>
  <si>
    <t>http://nssdc.gsfc.nasa.gov/spacewarn/spx593.html</t>
  </si>
  <si>
    <t>http://nssdc.gsfc.nasa.gov/spacewarn/spx607.html</t>
  </si>
  <si>
    <t>16 Ku-band; Asia, Africa, Middle East, Europe.</t>
  </si>
  <si>
    <t>2006-023A</t>
  </si>
  <si>
    <t>http://www.spacenewsfeed.co.uk/2004/4July2004_11.html</t>
  </si>
  <si>
    <t xml:space="preserve">Aprize Satellite </t>
  </si>
  <si>
    <t>Communications (experimental)</t>
  </si>
  <si>
    <t>Messaging services.</t>
  </si>
  <si>
    <t>1999-043B</t>
  </si>
  <si>
    <t>1999-043D</t>
  </si>
  <si>
    <t>1999-049A</t>
  </si>
  <si>
    <t>1999-049B</t>
  </si>
  <si>
    <t>1999-049C</t>
  </si>
  <si>
    <t>1999-065A</t>
  </si>
  <si>
    <t>1999-065B</t>
  </si>
  <si>
    <t>Provide communications services for India; 24 C-band transponders</t>
  </si>
  <si>
    <t>www.isro.org/pressrelease/Sep28_2003.htm</t>
  </si>
  <si>
    <t>2003-046A</t>
  </si>
  <si>
    <t>PSLV-C5</t>
  </si>
  <si>
    <t>Remote sensing</t>
  </si>
  <si>
    <t>Monitor agricultural, land, and water resources.</t>
  </si>
  <si>
    <t>JMSatcat803</t>
  </si>
  <si>
    <t>http://www.csr.utexas.edu/grace/</t>
  </si>
  <si>
    <t>2002-012A</t>
  </si>
  <si>
    <t>2002-012B</t>
  </si>
  <si>
    <t>GeoForschungsZentrum (GFZ)/Center for Space Research, University of Texas</t>
  </si>
  <si>
    <t>http://www.arianespace.com/site/news/kit/V147launchkit.pdf</t>
  </si>
  <si>
    <t>http://www.isro.org/insat3e/pg2.htm</t>
  </si>
  <si>
    <t>http://sci.esa.int/science-e/www/area/index.cfm?fareaid=21</t>
  </si>
  <si>
    <t xml:space="preserve">Intelsat, Ltd. </t>
  </si>
  <si>
    <t>Intelsat, Ltd.</t>
  </si>
  <si>
    <t>Intelsat, Ltd./Telenor (leased capacity)</t>
  </si>
  <si>
    <t>http://www.loral.com/inthenews/020330.html</t>
  </si>
  <si>
    <t>5,000+</t>
  </si>
  <si>
    <t>http://nssdc.gsfc.nasa.gov/spacewarn/spx578.html</t>
  </si>
  <si>
    <t>http://www.orbital.com/NewsInfo/Publications/SORCEfact.pdf</t>
  </si>
  <si>
    <t>http://earthobservatory.nasa.gov/Library/TRMM/</t>
  </si>
  <si>
    <t>http://icesat.gsfc.nasa.gov/</t>
  </si>
  <si>
    <t>Provide multi-year elevation data needed to determine ice sheet mass balance as well as cloud property information, especially over polar areas.</t>
  </si>
  <si>
    <t>http://www.lib.cas.cz/www/space.40/2004/035B.HTM</t>
  </si>
  <si>
    <t>41 Ku-band transponders; direct-to-home video and internet to Brazil and North America.</t>
  </si>
  <si>
    <t>2002-035B</t>
  </si>
  <si>
    <t>NTT DoCoMo, Inc.</t>
  </si>
  <si>
    <t>http://www.cablevision.com/index.jhtml?id=2003_07_17</t>
  </si>
  <si>
    <t>http://directory.eoportal.org/pres_CBERSSatelliteSeries.html</t>
  </si>
  <si>
    <t>http://www.spaceflightnow.com/news/n0709/19cbers</t>
  </si>
  <si>
    <t>2007-042A</t>
  </si>
  <si>
    <t>32062</t>
  </si>
  <si>
    <t>Worldview 1</t>
  </si>
  <si>
    <t>DigitalGlobe Corporation</t>
  </si>
  <si>
    <t>2007-041A</t>
  </si>
  <si>
    <t>32060</t>
  </si>
  <si>
    <t>http://www.spaceflightnow.com/atlas/ac164/031203update.html</t>
  </si>
  <si>
    <t>http://host.planet4589.org/space/jsr/back/news.461</t>
  </si>
  <si>
    <t>+86.51</t>
  </si>
  <si>
    <t>-104.97</t>
  </si>
  <si>
    <t>-111.09</t>
  </si>
  <si>
    <t>+91.54</t>
  </si>
  <si>
    <t>+93.48</t>
  </si>
  <si>
    <t>-123.02</t>
  </si>
  <si>
    <t>+92.22</t>
  </si>
  <si>
    <t>-17.83</t>
  </si>
  <si>
    <t>+42.04</t>
  </si>
  <si>
    <t>SC - ASCR 1/09</t>
  </si>
  <si>
    <t>+26.08</t>
  </si>
  <si>
    <t>-109.97</t>
  </si>
  <si>
    <t>-124.86</t>
  </si>
  <si>
    <t>+143.77</t>
  </si>
  <si>
    <t>-97.65</t>
  </si>
  <si>
    <t>-81.96</t>
  </si>
  <si>
    <t>-97.08</t>
  </si>
  <si>
    <t>Fermi Gamma-Ray Space Telescope</t>
  </si>
  <si>
    <t>Advanced cable television and data, North America; 24 Ku-band, 24 C-band transponders.</t>
  </si>
  <si>
    <t>http://www.gsfc.nasa.gov/spacewarn/spx655.html</t>
  </si>
  <si>
    <t>http://www.lib.cas.cz/space.40/2008/I024A.HTM</t>
  </si>
  <si>
    <t>Research Laboratory of Aerospace Technology (NILAKT ROSTO)</t>
  </si>
  <si>
    <t>Yubileiny (Jubilejnyj, Radio Sputnik 30 (RS-30))</t>
  </si>
  <si>
    <t>Sirius 1 (SD Radio 1)</t>
  </si>
  <si>
    <t>26390</t>
  </si>
  <si>
    <t>Sirius 2 (SD Radio 2)</t>
  </si>
  <si>
    <t>26483</t>
  </si>
  <si>
    <t>CONUS, Hawaii, Alaska and Puerto Rico; 32 Ku-band transponders</t>
  </si>
  <si>
    <t>http://www.lib.cas.cz/www/space.40/2004/017A.HTM</t>
  </si>
  <si>
    <t>32 Ku-band, 24 C-band transponders, 2 navigation transponders; North America.</t>
  </si>
  <si>
    <t>Orbcomm CDS 3-1</t>
  </si>
  <si>
    <t>ORBCOMM Inc./US Coast Guard</t>
  </si>
  <si>
    <t>Kapustin Yar</t>
  </si>
  <si>
    <t>2008-031A</t>
  </si>
  <si>
    <t>2008-031C</t>
  </si>
  <si>
    <t>2008-031F</t>
  </si>
  <si>
    <t>33060</t>
  </si>
  <si>
    <t>33062</t>
  </si>
  <si>
    <t>33065</t>
  </si>
  <si>
    <t>http://www.ohb-system.de/gb/News/presse/1906_08.html</t>
  </si>
  <si>
    <t>29710</t>
  </si>
  <si>
    <t>esapub.esrin.esa.it/br/br200/Meteosat.pdf</t>
  </si>
  <si>
    <t>Government/Civil</t>
  </si>
  <si>
    <t>High resolution imaging satellite; obtain images (with terrain width of 12.6 km) of locations chosen by Israeli military or worldwide commercial clients; in Jan. 2001 Ministry of Defense bought rights to all imaging of Israel and territories within 2,000 km radius.</t>
  </si>
  <si>
    <t>Astra 1KR</t>
  </si>
  <si>
    <t>2006-012A</t>
  </si>
  <si>
    <t>29055</t>
  </si>
  <si>
    <t>32 Ku-band transponders; direct-to-home broadcast services across Europe.</t>
  </si>
  <si>
    <t>Direct-to-home tv; multimedia; broadcasting; 32 Ku-band for first five years, 28 after; Europe.</t>
  </si>
  <si>
    <t>http://www.lib.cas.cz/www/space.40/2006/012A.HTM</t>
  </si>
  <si>
    <t>http://en.wikipedia.org/wiki/Astra_1KR</t>
  </si>
  <si>
    <t>2006-010A</t>
  </si>
  <si>
    <t>29045</t>
  </si>
  <si>
    <t>http://www.boeing.com/news/releases/2006/q2/060412d_nr.html</t>
  </si>
  <si>
    <t>JCSat 4A (JCSAT 6, Japan Communications Satellite 6)</t>
  </si>
  <si>
    <t>JCSat R (JCSAT-4, Japan Communications Satellite 4)</t>
  </si>
  <si>
    <t>http://www.snsb.se/eng_odin_intro.shtml</t>
  </si>
  <si>
    <t>START-1</t>
  </si>
  <si>
    <t>http://www.space-technology.com/projects/odin/</t>
  </si>
  <si>
    <t>2001-007A</t>
  </si>
  <si>
    <t>http://nssdc.gsfc.nasa.gov/spacewarn/spx568.html</t>
  </si>
  <si>
    <t>http://www.worldsat.net/610.html</t>
  </si>
  <si>
    <t>http://www.spaceref.com/news/viewpr.html?pid=14268</t>
  </si>
  <si>
    <t>Civil/Commercial</t>
  </si>
  <si>
    <t>Dnepr 1</t>
  </si>
  <si>
    <t>2003-023A</t>
  </si>
  <si>
    <t>http://www.chinastar.com.cn/english/sate/xnzb.html</t>
  </si>
  <si>
    <t>http://www.spacewar.com/news/milspace-comms-05n.html</t>
  </si>
  <si>
    <t>Jiang Bing 3A (Ziyuan 2, PRC 44)</t>
  </si>
  <si>
    <t>Kalpana-1 (Metsat-1)</t>
  </si>
  <si>
    <t>Koreasat 2 (Mugunghwa 2)</t>
  </si>
  <si>
    <t>Koreasat 3 (Mugungwha 3)</t>
  </si>
  <si>
    <t xml:space="preserve">Landsat 7 </t>
  </si>
  <si>
    <t xml:space="preserve">LatinSat A </t>
  </si>
  <si>
    <t xml:space="preserve">LatinSat B </t>
  </si>
  <si>
    <t>Leasat 5 (Syncom IV-5, Leased Satellite F5)</t>
  </si>
  <si>
    <t xml:space="preserve">Gonets D1-1 </t>
  </si>
  <si>
    <t>http://nssdc.gsfc.nasa.gov/spacewarn/spx574.html</t>
  </si>
  <si>
    <t>Sinosat-3 (Xinnuo 3, XN-3)</t>
  </si>
  <si>
    <t>Long March CZ2D</t>
  </si>
  <si>
    <t>2007-019A</t>
  </si>
  <si>
    <t>31490</t>
  </si>
  <si>
    <t>http://www.planet4589.org/space/jsr/latest.html</t>
  </si>
  <si>
    <t>Officially intended for environment monitoring and protection, city planning, crops yield estimate, disaster prevention and mitigation, space science testing.</t>
  </si>
  <si>
    <t>China for 18 months/Brazil remaining 6 months or more, environmental observation, agriculture and water pollution.</t>
  </si>
  <si>
    <t>http://www.cbers.inpe.br/en/programas/cbers1-2.htm</t>
  </si>
  <si>
    <t>Asia Satellite Telecommunications Co. Ltd. (SES [Societe Europienne des Satellites])</t>
  </si>
  <si>
    <t>http://nssdc.gsfc.nasa.gov/spacewarn/spx491.html</t>
  </si>
  <si>
    <t>www.arabsat.com</t>
  </si>
  <si>
    <t>Second generation; radio and tv communications to Middle East.</t>
  </si>
  <si>
    <t>Third generation; broadcasting, internet; 20 Ku-band transponders</t>
  </si>
  <si>
    <t>1999-033A</t>
  </si>
  <si>
    <t>24 C-band transponders; North America, Caribbean.</t>
  </si>
  <si>
    <t>2003-037A</t>
  </si>
  <si>
    <t>2003-037B</t>
  </si>
  <si>
    <t>http://www.spaceflightnow.com/atlas/ac144/021201tdrss.html</t>
  </si>
  <si>
    <t>1989-021B</t>
  </si>
  <si>
    <t>AIM (Aeronomy of Ice in Mesosphere)</t>
  </si>
  <si>
    <t>http://www.loral.com/inthenews/050523.html</t>
  </si>
  <si>
    <t>http://www.lib.cas.cz/www/space.40/2005/019A.HTM</t>
  </si>
  <si>
    <t>S-band Digital Audio Radio Service (DARS) to homes and automobiles in Noth America.</t>
  </si>
  <si>
    <t>http://nssdc.gsfc.nasa.gov/spaceewarn/spx636.html</t>
  </si>
  <si>
    <t>http://www.lib.cas.cz/knav/space.40/2006/049A.HTM</t>
  </si>
  <si>
    <t>DirecTV-9S</t>
  </si>
  <si>
    <t>http://www.panamsat.com/global_network/galaxy_16.asp</t>
  </si>
  <si>
    <t>http://www.ssloral.com/html/pressreleases/pr20060618.html</t>
  </si>
  <si>
    <t>http://www.lib.cas.cz/www/space.40/2006/023A.HTM</t>
  </si>
  <si>
    <t>MITEX (Micro-Satellite Technology Experiment, USA 187)</t>
  </si>
  <si>
    <t>Center for Atmospheric Sciences, Hampton University/NASA</t>
  </si>
  <si>
    <t>http://www.hispasat.com/portugues/FlotaSat/satHisp1C_plat.htm</t>
  </si>
  <si>
    <t>http://www.hispasat.com/portugues/FlotaSat/satHisp1D_plat.htm</t>
  </si>
  <si>
    <t>http://nssdc.gsfc.nasa/gov/spacewarn/spx562.html</t>
  </si>
  <si>
    <t>28 C-band; voice and video communications to all of South America.</t>
  </si>
  <si>
    <t>http://www.boeing.com/defense-space/space/bss/factsheets/376/bsat_1/bsat_1.html</t>
  </si>
  <si>
    <t>Interactive education for remote areas of India; 6 C-band and 6 Ku-band transponders; first satellite dedicated to education.</t>
  </si>
  <si>
    <t>Ministry of Education</t>
  </si>
  <si>
    <t>http://www.vigyanprasar.com/comcom/inter51.htm</t>
  </si>
  <si>
    <t>http://www.bbc.co.uk/dna/getwriting/A2129302</t>
  </si>
  <si>
    <t>1998-053G</t>
  </si>
  <si>
    <t>Taurus</t>
  </si>
  <si>
    <t>1998-007C</t>
  </si>
  <si>
    <t>1997-084F</t>
  </si>
  <si>
    <t>1997-084G</t>
  </si>
  <si>
    <t>1997-084H</t>
  </si>
  <si>
    <t>1997-084A</t>
  </si>
  <si>
    <t>Backup to BSAT-2A; direct digital broadcasts to homes in Japan and neighboring countries through its Ku-band transponders.</t>
  </si>
  <si>
    <t>http://www.mlesat.com/indostar.html</t>
  </si>
  <si>
    <t>Hughes Communications Inc.</t>
  </si>
  <si>
    <t>Delta 2</t>
  </si>
  <si>
    <t>1999-005A</t>
  </si>
  <si>
    <t>16 C-band and 14 Ku-Band; Southeast Asia, Middle, Japan</t>
  </si>
  <si>
    <t>11.5 yrs.</t>
  </si>
  <si>
    <t>12.2 yrs.</t>
  </si>
  <si>
    <t>Six-year chronology of the planet and its hydrological processes.</t>
  </si>
  <si>
    <t>Matra Marconi</t>
  </si>
  <si>
    <t>2000-046B</t>
  </si>
  <si>
    <t>Meteorological spacecraft; intended primarily to support the National Meteorological Services (NMS) of Member States</t>
  </si>
  <si>
    <t>http://nssdc.gsfc.nasa.gov/spacewarn/spx584.html</t>
  </si>
  <si>
    <t xml:space="preserve">SDS III-3 (Satellite Data System) (NRO L-12, Aquila-1, USA 162) </t>
  </si>
  <si>
    <t>SDS III-2 (Satellite Data System) (NRO L-10, Great Bear, USA 155)</t>
  </si>
  <si>
    <t xml:space="preserve">SDS III-1 (Satellite Data System) (NRO L-5, Capricorn, USA 137) </t>
  </si>
  <si>
    <t>ELINT system; wide area ocean surveillance, primarily for the Navy. This 2-satellite system failed after launch, restored to about 80% functionality.</t>
  </si>
  <si>
    <t>http://www.usnews.com/usnews/news/articles/030811/11nro_5.htm</t>
  </si>
  <si>
    <t>$1 billion satellite; high resolution surveillance; can resolve square or circular objects as small as 10 cm but linear structures of 5-8 cm can also be detected. Reported to have reduced capacity due to electrical problems.</t>
  </si>
  <si>
    <t>29236</t>
  </si>
  <si>
    <t>Galaxy-12</t>
  </si>
  <si>
    <t>COSMIC-F (Formosat-3F, Constellation Observing System for Meteorology, Ionosphere and Climate)</t>
  </si>
  <si>
    <t>Minotaur</t>
  </si>
  <si>
    <t>2006-011A</t>
  </si>
  <si>
    <t>2006-011B</t>
  </si>
  <si>
    <t>2006-011C</t>
  </si>
  <si>
    <t>2006-011D</t>
  </si>
  <si>
    <t>2006-011E</t>
  </si>
  <si>
    <t>2006-011F</t>
  </si>
  <si>
    <t>29047</t>
  </si>
  <si>
    <t>29048</t>
  </si>
  <si>
    <t>29049</t>
  </si>
  <si>
    <t>29050</t>
  </si>
  <si>
    <t>29051</t>
  </si>
  <si>
    <t>29052</t>
  </si>
  <si>
    <t>2006-024A</t>
  </si>
  <si>
    <t>2006-024B</t>
  </si>
  <si>
    <t>29240</t>
  </si>
  <si>
    <t>29241</t>
  </si>
  <si>
    <t>Defense Advanced Research Projects Agency (DARPA)/Navy Research Laboratory (NRL)</t>
  </si>
  <si>
    <t>http://www.lib.cas.cz/knav/space.40/2006/I024A.HTM</t>
  </si>
  <si>
    <t>Designed to study Earth's aurora.</t>
  </si>
  <si>
    <t>http://perso.wanadoo.fr/eurospace/espdatabase/</t>
  </si>
  <si>
    <t>http://www.globalstar.com/view_page.jsp?page=1.11</t>
  </si>
  <si>
    <t>Early Warning</t>
  </si>
  <si>
    <t>http://nssdc.gsfc.nasa.gov/spacewarn/spx523.html</t>
  </si>
  <si>
    <t>First a technology demonstration, then extended for one year for remote sensing; looks like a washing machine.</t>
  </si>
  <si>
    <t>Astrium (and 15+ subcontractors)</t>
  </si>
  <si>
    <t xml:space="preserve">SDS III-4 (Satellite Data System) (NRO L-1, Nemesis, USA 179) </t>
  </si>
  <si>
    <t xml:space="preserve">SDS III-5 (Satellite Data System) (NRO L-24, Scorpius, USA 198) </t>
  </si>
  <si>
    <t>XM Radio 4 (Blues)</t>
  </si>
  <si>
    <t>24 C-band, 24 Ku-band; voice and video to North and Central America; a 2004 anomaly resulted in loss of half its capacity.</t>
  </si>
  <si>
    <t>http://nssdc.gsfc.nasa/gov/spacewarn/spx498.html</t>
  </si>
  <si>
    <t>24 C-band; several X-band.</t>
  </si>
  <si>
    <t>http://ilrs.gsfc.nasa.gov/satellite_missions/list_of_satellites/envisat/</t>
  </si>
  <si>
    <t>Remote Sensing</t>
  </si>
  <si>
    <t>Monitoring and study of Earth's environment and climate change; mangement of Earth's rseources, renewable and non-renewable; global warming, ozone layer</t>
  </si>
  <si>
    <t>http://eo1.usgs.gov/</t>
  </si>
  <si>
    <t>2000-075A</t>
  </si>
  <si>
    <t>NASA Earth Science Office</t>
  </si>
  <si>
    <t>Swales Aerospace</t>
  </si>
  <si>
    <t>http://www.yenra.com/satellite-imaging/</t>
  </si>
  <si>
    <t>http://www.cnn.com/2004/TECH/space/12/18/french.satellite.ap/</t>
  </si>
  <si>
    <t>France/Belgium/Sweden</t>
  </si>
  <si>
    <t>http://sinodefence.com/space/spacecraft/bd1.asp</t>
  </si>
  <si>
    <t>http://nssdc.gsfc.nasa.gov/spacewarn/spx566.html</t>
  </si>
  <si>
    <t>2000-082A</t>
  </si>
  <si>
    <t>http://nssdc.gsfc.nasa.gov/nmc/tmp/2003-021A-traj.html</t>
  </si>
  <si>
    <t>http://nssdc.gsfc.nasa/gov/spacewarn/spx595.html</t>
  </si>
  <si>
    <t>2003-021A</t>
  </si>
  <si>
    <t>2000-012A</t>
  </si>
  <si>
    <t>JAXA M-V</t>
  </si>
  <si>
    <t>Hinode (Solar B)</t>
  </si>
  <si>
    <t>2006-041A</t>
  </si>
  <si>
    <t>29479</t>
  </si>
  <si>
    <t>http://solarb.msfc.nasa.gov/</t>
  </si>
  <si>
    <t>Institute of Space and Aeronautical Science/NASA</t>
  </si>
  <si>
    <t>Institute of Space and Aeronautical Science, University of Tokyo/NASA</t>
  </si>
  <si>
    <t>Japan/USA/UK/Germany</t>
  </si>
  <si>
    <t>http://nssdc.gsfc.nasa.gov/database/MasterCatalog?sc=2006-041A</t>
  </si>
  <si>
    <t>Solar observatory; telescope built by Smithsonian Observatory.</t>
  </si>
  <si>
    <t xml:space="preserve">THEMIS 4 (Time History of Events and Macroscale Interactions during Substorms) </t>
  </si>
  <si>
    <t xml:space="preserve">THEMIS 5 (Time History of Events and Macroscale Interactions during Substorms) </t>
  </si>
  <si>
    <t>2007-004A</t>
  </si>
  <si>
    <t>30580</t>
  </si>
  <si>
    <t>http://www.swales.com/spacecraft/themis.html</t>
  </si>
  <si>
    <t>http://nssdc.gsfc.nasa.gov/spacewarn/spx668.html</t>
  </si>
  <si>
    <t>http://www.lib.cas.cz/space.40/2009/032A.HTM</t>
  </si>
  <si>
    <t>GOES 14 (Geostationary Operational Environmental Satellite, GOES-O)</t>
  </si>
  <si>
    <t>-89.50</t>
  </si>
  <si>
    <t>2009-033A</t>
  </si>
  <si>
    <t>35491</t>
  </si>
  <si>
    <t>Spare.</t>
  </si>
  <si>
    <t>http://www.lib.cas.cz/space.40/2009/033A.HTM</t>
  </si>
  <si>
    <t>http://goespoes.gsfc.nasa.gov/goes/index.html</t>
  </si>
  <si>
    <t>Sirius FM-5</t>
  </si>
  <si>
    <t>-96.00</t>
  </si>
  <si>
    <t>2009-034A</t>
  </si>
  <si>
    <t>35493</t>
  </si>
  <si>
    <t>First in geostationary orbit.</t>
  </si>
  <si>
    <t>http://spaceflightnow.com/proton/siriusfm5/</t>
  </si>
  <si>
    <t>http://www.lib.cas.cz/space.40/2009/034A.HTM</t>
  </si>
  <si>
    <t>Completes Syracuse III system; voice communication and secure data transmission; can be integrated with NATO and German military satellites.</t>
  </si>
  <si>
    <t>Spare; stored in 667 km storage orbit, not raised to 780 km operational orbit until needed</t>
  </si>
  <si>
    <t>www.spaceandtech.com/spacedata/logs/2002/2002-005A_iridium91_sum.shtml</t>
  </si>
  <si>
    <t>2002-005B</t>
  </si>
  <si>
    <t>JMSatcat304</t>
  </si>
  <si>
    <t>3-5 yrs.</t>
  </si>
  <si>
    <t>http://www.af.mil.news/factsheets/Defense_Satellite_Communicati/html</t>
  </si>
  <si>
    <t>www.losangeles.af.mil/smc/mc/mcd.html   www.disa.mil/ca/buyguide/feature/teleport.html</t>
  </si>
  <si>
    <t>http://www.lib.cas.cz/www/space.40/1999/034A.HTM</t>
  </si>
  <si>
    <t>Rocket-Space Corporation Energia/Alcatel</t>
  </si>
  <si>
    <t>2003-053A</t>
  </si>
  <si>
    <t>http://www.lib.cas.cz/www/space.40/2004/048A.HTM</t>
  </si>
  <si>
    <t>http://www.lib.cas.cz/www/space.40/1998/063B.HTM</t>
  </si>
  <si>
    <t>2,316 (BOL)</t>
  </si>
  <si>
    <t>Grace 2 (Gravity Recovery and Climate Experiment, "Tom and Jerry")</t>
  </si>
  <si>
    <t>GSAT-2</t>
  </si>
  <si>
    <t xml:space="preserve">Helios 1A </t>
  </si>
  <si>
    <t xml:space="preserve">Helios 2A </t>
  </si>
  <si>
    <t>HellasSat 2 (Intelsat K-TV, NSS K-TV)</t>
  </si>
  <si>
    <t>HESSI (RHESSI, Reuven Ramaty High Energy Solar Spectroscopic Imager)</t>
  </si>
  <si>
    <t xml:space="preserve">Hispasat 1C </t>
  </si>
  <si>
    <t xml:space="preserve">Hispasat 1D </t>
  </si>
  <si>
    <t xml:space="preserve">Hot Bird 6 </t>
  </si>
  <si>
    <t>Hubble Space Telescope (HST, Space Telescope)</t>
  </si>
  <si>
    <t>http://russianforces.org/eng/news/archive/000093.shtml</t>
  </si>
  <si>
    <t>MIMOSA (MIcroMeasurements Of Satellite Accelerations)</t>
  </si>
  <si>
    <t>1997-069C</t>
  </si>
  <si>
    <t>http://nssdc.gsfc.nasa.gov/spacewarn/spx553.html</t>
  </si>
  <si>
    <t>http://www.loralglobalalliance.com/fleet/skynet_brasil/brazil_overview_us.asp.html</t>
  </si>
  <si>
    <t>CBERS 2B (China-Brazil Earth Resources Satellite, Zi Yuan 2B)</t>
  </si>
  <si>
    <t>http://www.defenseworld.net/eurosatory2006/news.asp/var/10280-DefenseAerospacePressnews-1</t>
  </si>
  <si>
    <t>2006-007B</t>
  </si>
  <si>
    <t>28946</t>
  </si>
  <si>
    <t>http://mek.kosmo.cz/novinky/starty/current.htm</t>
  </si>
  <si>
    <t>2006-007A</t>
  </si>
  <si>
    <t>28945</t>
  </si>
  <si>
    <t>http://www.spacenewsfeed.co.uk/2005/22May2005_16.html</t>
  </si>
  <si>
    <t>Globalstar MO34 (Globalstar 46)</t>
  </si>
  <si>
    <t>http://www.measat.com.my/company_profile.html</t>
  </si>
  <si>
    <t xml:space="preserve">Radarsat-1 </t>
  </si>
  <si>
    <t>23710</t>
  </si>
  <si>
    <t>http://smsc.cnes.fr/DEMETER/index.htm</t>
  </si>
  <si>
    <t>100 (approx.)</t>
  </si>
  <si>
    <t>France, UK, Germany</t>
  </si>
  <si>
    <t>http://www.maris.com/content/index.php3?id=20&amp;mode=rs5_u&amp;cur=5015</t>
  </si>
  <si>
    <t>Unisat-3 (University Satellite 3)</t>
  </si>
  <si>
    <t>Microsatellite; carries several experiments, available to amateurs as power permits.</t>
  </si>
  <si>
    <t>http://www.spacedaily.com/news/intelsat-00d.html</t>
  </si>
  <si>
    <t>1997-082E</t>
  </si>
  <si>
    <t>1997-020D</t>
  </si>
  <si>
    <t>1998-010A</t>
  </si>
  <si>
    <t>1998-010C</t>
  </si>
  <si>
    <t>1998-010D</t>
  </si>
  <si>
    <t>International</t>
  </si>
  <si>
    <t>Ariane 5</t>
  </si>
  <si>
    <t>1995-019A</t>
  </si>
  <si>
    <t>Cape Canaveral</t>
  </si>
  <si>
    <t>Atlas 2A</t>
  </si>
  <si>
    <t>http://www.cospas-sarsat.org/DocumentsSystemDataDocument/SD30-NOV04.pdf</t>
  </si>
  <si>
    <t>2002-040B</t>
  </si>
  <si>
    <t>http://www.space.com/businesstechnology/ariane_sicral_010207.html</t>
  </si>
  <si>
    <t xml:space="preserve">Maroc Tubsat </t>
  </si>
  <si>
    <t>MBSat (Mobile Broadcasting Satellite)</t>
  </si>
  <si>
    <t>Measat 2 (Malaysia East Asia Sat 2)</t>
  </si>
  <si>
    <t>Mercury 1 (Advanced Vortex 1, USA 105)</t>
  </si>
  <si>
    <t>Western United States to Central/Mountain region; 16 Ku-band transponders</t>
  </si>
  <si>
    <t>Central/Mountain region to Eastern U.S.; 32 Ku-band transponders</t>
  </si>
  <si>
    <t>http://nssdc.gsfc.nasa.gov/spacewarn/spx511.html</t>
  </si>
  <si>
    <t>http://nssdc.gsfc.nasa.gov/spacewarn/spx565.html</t>
  </si>
  <si>
    <t>Commercial</t>
  </si>
  <si>
    <t>2000-068A</t>
  </si>
  <si>
    <t>1994-034A</t>
  </si>
  <si>
    <t>1998-070A</t>
  </si>
  <si>
    <t>2001-055A</t>
  </si>
  <si>
    <t>NASA/Centre National d'Etudes Spatiales (CNES)</t>
  </si>
  <si>
    <t>USA/France</t>
  </si>
  <si>
    <t>Monitor sea surface level and wave heights.</t>
  </si>
  <si>
    <t>CTRS Morocco/Institut für Luft-und Raumfahrttechnik (Berlin)</t>
  </si>
  <si>
    <t>Morocco/Germany</t>
  </si>
  <si>
    <t>2001-056D</t>
  </si>
  <si>
    <t>Jet Propulsion Laboratory (NASA)/California Institute of Technology</t>
  </si>
  <si>
    <t>http://aura.gsfc.nasa.gov/</t>
  </si>
  <si>
    <t>http://ses-americom.com/satellites/amc-4.html</t>
  </si>
  <si>
    <t>http://ses-americom.com/satellites/amc-5.html</t>
  </si>
  <si>
    <t>http://ses-americom.com/satellites/amc-6.html</t>
  </si>
  <si>
    <t>Iridium 60 (Iridium SV060)</t>
  </si>
  <si>
    <t>Iridium 61 (Iridium SV061)</t>
  </si>
  <si>
    <t>Iridium 62 (Iridium SV062)</t>
  </si>
  <si>
    <t>Iridium 63 (Iridium SV063)</t>
  </si>
  <si>
    <t>UFO-6 (USA 114, UFO F6 EHF) "UHF Follow-On"</t>
  </si>
  <si>
    <t>23696</t>
  </si>
  <si>
    <t>UFO-7 (USA 127, F7 EHF) "UHF Follow-On"</t>
  </si>
  <si>
    <t>23967</t>
  </si>
  <si>
    <t>High-resolution, multispectral images of Earth's surface.</t>
  </si>
  <si>
    <t>http://nssdc.gsfc.nasa.gov/spacewaern/spx633.html</t>
  </si>
  <si>
    <t xml:space="preserve"> 3 yrs.</t>
  </si>
  <si>
    <t>Korea Aerospace Research Institute (KARI)/ EADS Astrium</t>
  </si>
  <si>
    <t>32487</t>
  </si>
  <si>
    <t>25 Ku-band transponders; direct-to-home and Internet to Scandinavia, eastern Europe, Middle East.</t>
  </si>
  <si>
    <t>Replacement for INSAT 4C.</t>
  </si>
  <si>
    <t>http://www.lib.cas.cz/space.40/2007/037A.HTM</t>
  </si>
  <si>
    <t>http://www.space.com/missiolaunches/sfn_070903_india_gslv.html</t>
  </si>
  <si>
    <t>http://russianforces.org/eng/news/archive/000661.shtml</t>
  </si>
  <si>
    <t>2005-048A</t>
  </si>
  <si>
    <t>28908</t>
  </si>
  <si>
    <t>http://www.uhf-satcom.com/gonets/</t>
  </si>
  <si>
    <t>Echostar 10</t>
  </si>
  <si>
    <t>http://www.dishnetwork.com/content/aboutus/satellites/echoX/index.shtml</t>
  </si>
  <si>
    <t>2006-003A</t>
  </si>
  <si>
    <t>28935</t>
  </si>
  <si>
    <t>Direct-to-home transmission of voice, video and internet.</t>
  </si>
  <si>
    <t>http://strategis.ic.gc.ca/epic/internet/inimr-ri.nsf/fr/gr-76375f.html</t>
  </si>
  <si>
    <t>http://www.oosa.unvienna.org/Reports/Regdocs/ser304E.pdf</t>
  </si>
  <si>
    <t>http://www.planet4589.org/space/jsr/back/news.407</t>
  </si>
  <si>
    <t>Intelsat 1R (IS-1R, PAS-1R, PanAmSat 1R)</t>
  </si>
  <si>
    <t>Intelsat 3R (IS-3R, PAS-3R, PanAmSat K4)</t>
  </si>
  <si>
    <t>http://www.ses-astra.com/satellites/fleet/satellites.php?sat=11</t>
  </si>
  <si>
    <t>Direct-to-home tv; multimedia; 32 Ku-band transponders; Europe</t>
  </si>
  <si>
    <t>http://www.ses-astra.com/satellites/fleet/satellites.php?sat=12</t>
  </si>
  <si>
    <t>http://nssdc.gsfc.nasa.gov/spacewarn/spx548.html</t>
  </si>
  <si>
    <t>http://www.ses-astra.com/satellites/fleet/satellites.php?sat=2</t>
  </si>
  <si>
    <t>Voice and video communications to Europe; 32 Ku-band for first five years, 28 after.</t>
  </si>
  <si>
    <t>Advanced Mentor (NRO L-26, USA 202)</t>
  </si>
  <si>
    <t>2009-001A</t>
  </si>
  <si>
    <t>33490</t>
  </si>
  <si>
    <t>http://www.globalsecurity.org/space/systems/trumpet.htm</t>
  </si>
  <si>
    <t>http://www.space.com/missionlaunches/sfn-090119-delta4-spysat-launch.html</t>
  </si>
  <si>
    <t>http://www.sworld.com.au/steven/space/usmil-man.txt</t>
  </si>
  <si>
    <t>National Reconnaissance Laboratory (?)</t>
  </si>
  <si>
    <t>All-Russia Research Institute of Electromechanics (VNIIEM)</t>
  </si>
  <si>
    <t>Federal Space Agency</t>
  </si>
  <si>
    <t>Koronas-Foton (Complex Orbital Observations Near Earth of Activity of the Sun)</t>
  </si>
  <si>
    <t>2009-003A</t>
  </si>
  <si>
    <t>33504</t>
  </si>
  <si>
    <t>Study solar electromagnetic radiation, especially from solar flares. Part of International Living with a Star (ILSW) program.</t>
  </si>
  <si>
    <t>http://nssdc.gsfc.nasa.gov/spacewarn/spx577.html</t>
  </si>
  <si>
    <t>29 Ku-band, 2 Ka-band transponders first five years; 25 Ku-band and 2 Ka-band thereafter.</t>
  </si>
  <si>
    <t>http://www.ses-global.com/corpSite/site_en/04_ASTRAFleet/03_satellite_list/astra1l/index.php</t>
  </si>
  <si>
    <t>2007-016A</t>
  </si>
  <si>
    <t>31306</t>
  </si>
  <si>
    <t>http://www.lib.cas.cz/www/space.40/2007/016A.HTM</t>
  </si>
  <si>
    <t>http://www.space-travel.com/reports/Lockheed_Martin_Built_Astra_1L_Satellite_Ready_For_Launch_999.html</t>
  </si>
  <si>
    <t>http://www.lib.cas.cz/www/space.40/2005/041B.HTM</t>
  </si>
  <si>
    <t>http://ses-americom.com/satellites/amc-7.html</t>
  </si>
  <si>
    <t>http://ses-americom.com/satellites/amc-8.html</t>
  </si>
  <si>
    <t>http://ses-americom.com/satellites/amc-9.html</t>
  </si>
  <si>
    <t>Turkey</t>
  </si>
  <si>
    <t>1996-040B</t>
  </si>
  <si>
    <t>2003-012A</t>
  </si>
  <si>
    <t>http://www.space-technology.com/projects/skynet/</t>
  </si>
  <si>
    <t>1999-009B</t>
  </si>
  <si>
    <t>2001-005B</t>
  </si>
  <si>
    <t>http://www.telesat.ca/satellites/photos/satellites_gallery6.htm</t>
  </si>
  <si>
    <t>http://www.astronautix.com/chrono/19992.htm</t>
  </si>
  <si>
    <t>First commercial launch by Sea Launch consortium (American, Russian, Ukrainian companies); 16 Ku-band; video channels directly to home-based dishes; anticipated 50 million homes in North America.</t>
  </si>
  <si>
    <t>http://www.inmarsat.com/About/Newsroom/00024238.aspx?language=EN&amp;textonly=False</t>
  </si>
  <si>
    <t>AMC-21 (Americom 21)</t>
  </si>
  <si>
    <t>2008-038B</t>
  </si>
  <si>
    <t>33275</t>
  </si>
  <si>
    <t>36 Ku- and Ka-band transponders.</t>
  </si>
  <si>
    <t>http://news.eoportal.org/eomissions/051031_topsat.html</t>
  </si>
  <si>
    <t>http://www.lib.cas.cz/www/space.40/2005/043B.HTM</t>
  </si>
  <si>
    <t>Ministry of Defence/British National Space Centre</t>
  </si>
  <si>
    <t>QinetiQ/Surrey Satellite Technology Ltd.</t>
  </si>
  <si>
    <t>http://www.sstl.co.uk/index.php?loc=114</t>
  </si>
  <si>
    <t>Milstar DFS-2 (USA 115, Milstar 1-F2) (Military Strategic and Tactical Relay)</t>
  </si>
  <si>
    <t>+3.94</t>
  </si>
  <si>
    <t>1995-060A</t>
  </si>
  <si>
    <t>Milstar DFS-5 (USA 164, Milstar 2-F3) (Military Strategic and Tactical Relay)</t>
  </si>
  <si>
    <t>+3.92</t>
  </si>
  <si>
    <t>2002-001A</t>
  </si>
  <si>
    <t>23712</t>
  </si>
  <si>
    <t>12 hrs.</t>
  </si>
  <si>
    <t>27168</t>
  </si>
  <si>
    <t>Yamal-102 (Yamal 100 No. 2)</t>
  </si>
  <si>
    <t>Greenhouse Gases Observing Satellite (Ibuki, GoSAT)</t>
  </si>
  <si>
    <t>http://www.jaxa.jp/projects/sat/gosat/index_e.html</t>
  </si>
  <si>
    <t>http://envisat.esa.int/object/index.cfm?fobjectid=5096</t>
  </si>
  <si>
    <t>H-IIA</t>
  </si>
  <si>
    <t>2009-002A</t>
  </si>
  <si>
    <t>33492</t>
  </si>
  <si>
    <t>Observe the concentration and distribution of greenhouse gases across most of the Earth's surface.</t>
  </si>
  <si>
    <t>SC- ASCR 4/09</t>
  </si>
  <si>
    <t>http://www.nasa.gov/mission_pages/aim/index.html</t>
  </si>
  <si>
    <t xml:space="preserve">Dnepr </t>
  </si>
  <si>
    <t>AGILE (Astro-rivelatore Gamma a Immagini Leggaro)</t>
  </si>
  <si>
    <t>Italian gamma ray observatory.</t>
  </si>
  <si>
    <t>31135</t>
  </si>
  <si>
    <t>2007-013A</t>
  </si>
  <si>
    <t>PSLV-C8</t>
  </si>
  <si>
    <t>http://agile.rm.iasf.cnr.it/</t>
  </si>
  <si>
    <t>Carlo Gavazzi Space</t>
  </si>
  <si>
    <t>http://www.lib.cas.cz/www/space.40/2007/013A.HTM</t>
  </si>
  <si>
    <t>Italian Space Agency</t>
  </si>
  <si>
    <t>NFIRE (Near Field InfraRed Experiment)</t>
  </si>
  <si>
    <t>64 C-band, 16 Ku-band; broadcasting, business services, direct-to-home TV broadcasting, telecommunications, VSAT networks; Pacific Ocean region.</t>
  </si>
  <si>
    <t>Iridium 45 (Iridium SV045)</t>
  </si>
  <si>
    <t>Iridium 47 (Iridium SV047)</t>
  </si>
  <si>
    <t>Iridium 49 (Iridium SV049)</t>
  </si>
  <si>
    <t>Iridium 5 (Iridium SV005)</t>
  </si>
  <si>
    <t>Iridium 50 (Iridium SV050)</t>
  </si>
  <si>
    <t>United Kingdom</t>
  </si>
  <si>
    <t>Improve our knowledge of the radiative and microphysical properties of clouds and aerosols; A-Train formation.</t>
  </si>
  <si>
    <t>Naxing 1 (NS-1, Nanosatellite 1)</t>
  </si>
  <si>
    <t xml:space="preserve">NigeriaSat-1 </t>
  </si>
  <si>
    <t xml:space="preserve">Nilesat 101 </t>
  </si>
  <si>
    <t xml:space="preserve">Nilesat 102 </t>
  </si>
  <si>
    <t xml:space="preserve">Nimiq 1 </t>
  </si>
  <si>
    <t xml:space="preserve">Nimiq 2 </t>
  </si>
  <si>
    <t>www.rod.sladen.org.uk/iridium.htm</t>
  </si>
  <si>
    <t>H2</t>
  </si>
  <si>
    <t>http://www.nasda.go.jp/projects/sat/trmm/index_e.html</t>
  </si>
  <si>
    <t>1997-074A</t>
  </si>
  <si>
    <t>Japan/USA</t>
  </si>
  <si>
    <t>EUMETSAT (European Organization for the Exploitation of Meteorological Satellites)</t>
  </si>
  <si>
    <t>http://www.eumetsat.de/en/index.html</t>
  </si>
  <si>
    <t>http://www.france-science.org/home/page.asp?target=nfo-let&amp;LNG=us&amp;PUBLID=9&amp;LIVRID=8162</t>
  </si>
  <si>
    <t>2004-049G</t>
  </si>
  <si>
    <t>http://smsc.cnes.fr/PARASOL/index.htm</t>
  </si>
  <si>
    <t>Strela 3 (Cosmos-2391)</t>
  </si>
  <si>
    <t>27465</t>
  </si>
  <si>
    <t>Strela 3 (Cosmos-2390)</t>
  </si>
  <si>
    <t>http://www.nahuelsat.com.ar/ingles/satelites/index.html</t>
  </si>
  <si>
    <t>http://www.ses-global.com</t>
  </si>
  <si>
    <t>1997-002B</t>
  </si>
  <si>
    <t>Nahuelsat S.A.</t>
  </si>
  <si>
    <t>Study Earth's ozone, air quality, and climate; extension of UARS and TOMS missions.</t>
  </si>
  <si>
    <t>http://www.lib.cas.cz/knav/space.40/2004/023A.HTM</t>
  </si>
  <si>
    <t>http://www.lib.cas.cz/www/space.40/2005/002A.HTM</t>
  </si>
  <si>
    <t>http://www.lib.cas.cz/www/space.40/2005/004A.HTM</t>
  </si>
  <si>
    <t>http://www.lib.cas.cz/www/space.40/2005/004C.HTM</t>
  </si>
  <si>
    <t>http://www.lib.cas.cz/knav/space.40/2004/035A.HTM</t>
  </si>
  <si>
    <t>http://nssdc.gsfc.nasa.gov/spacewarn/spx509.html</t>
  </si>
  <si>
    <t>Sriharikota Launch Station</t>
  </si>
  <si>
    <t>PSLV-D3</t>
  </si>
  <si>
    <t>Singapore Telecommunications Ltd. (SingTel)/Chunghwa Telecom Co. Ltd.</t>
  </si>
  <si>
    <t>http://acrim.jpl.nasa.gov/mission/mission_facts.html</t>
  </si>
  <si>
    <t>http://interglobal.org/frontier/10-30-98.html</t>
  </si>
  <si>
    <t>http://www.worldspace.com/coveragemaps/afristar.html</t>
  </si>
  <si>
    <t>http://www.fas.org/irp/news/1998/06/980606-sigint.htm</t>
  </si>
  <si>
    <t>Trumpet 3 (USA 136)</t>
  </si>
  <si>
    <t>Electronic Surveillance/Ocean</t>
  </si>
  <si>
    <t>http://nssdc.gsfc.nasa.gov/spacewarn/spx525.html</t>
  </si>
  <si>
    <t>66 satellite constellation with 13 spares; 15-20 ground stations with master control complex in Landsdowne, VA; backup in Italy, third engineering center in Chandler, AZ; Filed for Chapter 11 in 2000; started to let system deorbit. Iridium Satellite LLC purchased assets of Iridium LLC. DoD stepped in-- renewable DoD contract; unlimited airtime to 20,000 govt. workers; mobile voice, data and paging</t>
  </si>
  <si>
    <t>Contractor</t>
  </si>
  <si>
    <t>Launch Site</t>
  </si>
  <si>
    <t>Date of Launch</t>
  </si>
  <si>
    <t>Period (minutes)</t>
  </si>
  <si>
    <t>Stereo mapping; photographic surveys of China's land resources, monitor environment, mapping.</t>
  </si>
  <si>
    <t>Israel Aircraft Industries</t>
  </si>
  <si>
    <t>http://www.gascom.ru/english/communication-satellites/yamal-200-90.html</t>
  </si>
  <si>
    <t>http://nssdc.gsfc.nasa.gov/spacewarn/spx602.html</t>
  </si>
  <si>
    <t>AMC-16 (Americom-16)</t>
  </si>
  <si>
    <t>AMC-2 (Americom 2, GE-2)</t>
  </si>
  <si>
    <t>AMC-3 (Americom 3, GE-3)</t>
  </si>
  <si>
    <t>AMC-4 (Americom-4, GE-4)</t>
  </si>
  <si>
    <t>AMC-5 (Americom-5, GE-5)</t>
  </si>
  <si>
    <t>AMC-6 (Americom-6, GE-6)</t>
  </si>
  <si>
    <t>AMC-7 (Americom-7, GE-7)</t>
  </si>
  <si>
    <t>AMC-8 (Americom-8, GE-8, Aurora 3)</t>
  </si>
  <si>
    <t>AMC-9 (Americom 9)</t>
  </si>
  <si>
    <t>Mabuhay Philippines Satellite Corp.</t>
  </si>
  <si>
    <t>www.floridatoday.com/space/explore/stories/1998b/102898ac.htm</t>
  </si>
  <si>
    <t>Atlas II</t>
  </si>
  <si>
    <t>Matra Marconi Space</t>
  </si>
  <si>
    <t>http://nssdc.gsfc.nasa.gov/spacewarn/spx530.html</t>
  </si>
  <si>
    <t>http://www.panamsat.com/global_network/pas_8.asp</t>
  </si>
  <si>
    <t>http://nssdc.gsfc.nasa.gov/spacewarn/spx541.html</t>
  </si>
  <si>
    <t>1998-065A</t>
  </si>
  <si>
    <t>Television broadcast; 24 Ku-band; Asia-Pacific.</t>
  </si>
  <si>
    <t>Mercury 2 (Advanced Vortex 2, USA 118)</t>
  </si>
  <si>
    <t>1994-065A</t>
  </si>
  <si>
    <t>25258</t>
  </si>
  <si>
    <t>28373</t>
  </si>
  <si>
    <t>Eccentricity</t>
  </si>
  <si>
    <t>-119.04</t>
  </si>
  <si>
    <t>-130.93</t>
  </si>
  <si>
    <t>-0.95</t>
  </si>
  <si>
    <t>+138.04</t>
  </si>
  <si>
    <t>-111.07</t>
  </si>
  <si>
    <t>-61.02</t>
  </si>
  <si>
    <t>+74.09</t>
  </si>
  <si>
    <t>-105.04</t>
  </si>
  <si>
    <t>+104.33</t>
  </si>
  <si>
    <t>+40.04</t>
  </si>
  <si>
    <t>-84.98</t>
  </si>
  <si>
    <t>-37.37</t>
  </si>
  <si>
    <t>+29.03</t>
  </si>
  <si>
    <t>+140.07</t>
  </si>
  <si>
    <t>XM Radio 3 (Rhythm)</t>
  </si>
  <si>
    <t>-85.04</t>
  </si>
  <si>
    <t>+63.96</t>
  </si>
  <si>
    <t>+80.03</t>
  </si>
  <si>
    <t>+134.04</t>
  </si>
  <si>
    <t>-102.87</t>
  </si>
  <si>
    <t>-100.81</t>
  </si>
  <si>
    <t>-88.96</t>
  </si>
  <si>
    <t>+140.17</t>
  </si>
  <si>
    <t>+119.50</t>
  </si>
  <si>
    <t>-124.96</t>
  </si>
  <si>
    <t>-132.97</t>
  </si>
  <si>
    <t>+47.05</t>
  </si>
  <si>
    <t>-52.76</t>
  </si>
  <si>
    <t>-99.08</t>
  </si>
  <si>
    <t>+118.02</t>
  </si>
  <si>
    <t>+83.08</t>
  </si>
  <si>
    <t>-0.02</t>
  </si>
  <si>
    <t>+172.06</t>
  </si>
  <si>
    <t>-110.07</t>
  </si>
  <si>
    <t>+145.06</t>
  </si>
  <si>
    <t>-30.01</t>
  </si>
  <si>
    <t>+132.04</t>
  </si>
  <si>
    <t>+19.16</t>
  </si>
  <si>
    <t>-104.77</t>
  </si>
  <si>
    <t>-112.98</t>
  </si>
  <si>
    <t>+78.54</t>
  </si>
  <si>
    <t>-99.02</t>
  </si>
  <si>
    <t>Sun-Synchronous</t>
  </si>
  <si>
    <t>24 Ku-band transponders; voice and video for Australia and New Zealand; will replace Optus B1.</t>
  </si>
  <si>
    <t>EADS-Astrium</t>
  </si>
  <si>
    <t>MetOp-A (Meteorological Operational satellite)</t>
  </si>
  <si>
    <t>-101.44</t>
  </si>
  <si>
    <t>+84.41</t>
  </si>
  <si>
    <t>-45.95</t>
  </si>
  <si>
    <t>+178.04</t>
  </si>
  <si>
    <t>+100.08</t>
  </si>
  <si>
    <t>+19.84</t>
  </si>
  <si>
    <t>+5.75</t>
  </si>
  <si>
    <t>-142.13</t>
  </si>
  <si>
    <t>-98.14</t>
  </si>
  <si>
    <t>CNSA-ESA joint mission carrying eight experiments to study earth's magnetosphere; highest orbit ever for a Chinese satellite; polar orbit; operates with ESA's cluster satellites.</t>
  </si>
  <si>
    <t>64 C-band, 24 Ku-band; Broadcasting, business services, direct-to-home TV broadcasting, telecommunications, VSAT networks; Indian Ocean region.</t>
  </si>
  <si>
    <t>Chinese Academy of Space Technology</t>
  </si>
  <si>
    <t>Taiwan</t>
  </si>
  <si>
    <t>http://www.floridatoday.com/space/explore/stories/1997b/102597f.htm</t>
  </si>
  <si>
    <t>Globalstar MO39 (Globalstar 47)</t>
  </si>
  <si>
    <t>Globalstar MO43 (Globalstar 31)</t>
  </si>
  <si>
    <t>Globalstar MO47 (Globalstar 24)</t>
  </si>
  <si>
    <t>Globalstar MO48 (Globalstar 32)</t>
  </si>
  <si>
    <t>Globalstar MO49 (Globalstar 22)</t>
  </si>
  <si>
    <t>Globalstar MO50 (Globalstar 38)</t>
  </si>
  <si>
    <t xml:space="preserve">Galaxy-9 </t>
  </si>
  <si>
    <t>BeijinGalaxy-1 (Tsinghau-2, China DMC+4)</t>
  </si>
  <si>
    <t>http://nssdc.gsfc.nasa.gov/spacewarn/spx539.html</t>
  </si>
  <si>
    <t>1998-052A</t>
  </si>
  <si>
    <t>Voice and video communications; 14 C-band, 30 Ku-band; Asia, Africa, Middle East, Europe.</t>
  </si>
  <si>
    <t>US Naval Academy Satellite Lab (email)</t>
  </si>
  <si>
    <t>http://www.msnbc.com/news/185953.asp#BODY</t>
  </si>
  <si>
    <t>http://www.globalsecurity.org/_inc./quinstreet.htm</t>
  </si>
  <si>
    <t>http://www.orbcomm.com</t>
  </si>
  <si>
    <t>1997-084E</t>
  </si>
  <si>
    <t>1998-046G</t>
  </si>
  <si>
    <t xml:space="preserve">Super High Frequency (SHF) for U.S. government and military; sophisticated survivability enhancement; worldwide, longhaul coverage; X-band. </t>
  </si>
  <si>
    <t>1999-043A</t>
  </si>
  <si>
    <t>http://heasarc.gsfc.nasa.gov/docs/xte/xte_1st.html</t>
  </si>
  <si>
    <t>http://www.orbimage.com/corp/orbimage_system/ov2/index.html</t>
  </si>
  <si>
    <t>Multimedia services.</t>
  </si>
  <si>
    <t>Remote sensing payload and an X-ray astronomy payload.</t>
  </si>
  <si>
    <t>Detailed snapshots of the winds swirling above the world's oceans.</t>
  </si>
  <si>
    <t>http://www.eads.net/xml-root/content/OF00000000400004/7/64/31603647.html?cmd=print&amp;size=1024</t>
  </si>
  <si>
    <t>2004-027A</t>
  </si>
  <si>
    <t>Brazil</t>
  </si>
  <si>
    <t>1995-016A</t>
  </si>
  <si>
    <t>1998-006A</t>
  </si>
  <si>
    <t>Space Science</t>
  </si>
  <si>
    <t>PARASOL (Polarization and Anistropy of Reflectances for Atmospheric Science coupled with Observations from LIDAR)</t>
  </si>
  <si>
    <t>28498</t>
  </si>
  <si>
    <t>76 C-band, 22 Ku-band, broadcasting, business services, direct-to-home TV broadcasting, telecommunications, VSAT networks; Atlantic Ocean region.</t>
  </si>
  <si>
    <t>Japan's first military optical reconnaissance satellites; primary mission the monitoring of N. Korea. Launch failure in 11/03 of second half of system cripples it to a large degree.</t>
  </si>
  <si>
    <t>http://www.afji.com/ISR/Mags/2002/Issue3/space.html</t>
  </si>
  <si>
    <t>http://www.spaceflightnow.com/proton/sirius2/</t>
  </si>
  <si>
    <t>2000-077A</t>
  </si>
  <si>
    <t>Sirius Satellite Radio</t>
  </si>
  <si>
    <t>Relay music, news, entertainment directly to motorists in the USA.</t>
  </si>
  <si>
    <t>2000-035A</t>
  </si>
  <si>
    <t>Africasat-1 (Measat 1, Malaysia East Asia Sat 1)</t>
  </si>
  <si>
    <t>http://www.giove.esa.int/</t>
  </si>
  <si>
    <t>CartoSat 2 (IRS P7)</t>
  </si>
  <si>
    <t>32783</t>
  </si>
  <si>
    <t>2008-021A</t>
  </si>
  <si>
    <t>PSLV-C9</t>
  </si>
  <si>
    <t>http://www.lib.cas.cz/space.40/2008/I021A.HTM</t>
  </si>
  <si>
    <t>Military version of CartoSat 2; dedicated satellite for the Indian armed forces.</t>
  </si>
  <si>
    <t>2008-021D</t>
  </si>
  <si>
    <t>http://www.noaanews.noaa.gov/stories2006/s2636.htm</t>
  </si>
  <si>
    <t>11 C-band, broadcasting, business services, direct-to-home TV broadcasting, telecommunications, VSAT networks; Asia Pacific region.</t>
  </si>
  <si>
    <t>http://www.spacenewsfeed.co.uk/2005/6February2005_25.html</t>
  </si>
  <si>
    <t>XTAR-EUR</t>
  </si>
  <si>
    <t>http://74.125.45.132/search?q=cache:XxFS4arY7n4J:www.milsatmagazine.com/2008/Nov08_MSM.pdf+%221992-037A%22&amp;hl=en&amp;ct=clnk&amp;cd=33&amp;gl=us&amp;client=firefox-a</t>
  </si>
  <si>
    <t>http://www.acesinternational.com/corporate/index.php?fuseaction=System.satellite</t>
  </si>
  <si>
    <t>PT Citra Sari Makmur (CSM)</t>
  </si>
  <si>
    <t>TRMM (Tropical Rainfall Measuring Mission)</t>
  </si>
  <si>
    <t>25063</t>
  </si>
  <si>
    <t>http://www.drumbeat.mlaterz.net/October%202002/Tracking%20Saddam%20100102a.htm</t>
  </si>
  <si>
    <t>http://nssdc.gsfc.nasa.gov/spacewarn/spx597.html</t>
  </si>
  <si>
    <t>2003-049A</t>
  </si>
  <si>
    <t>31797</t>
  </si>
  <si>
    <t>SAR-Lupe 3</t>
  </si>
  <si>
    <t>2007-053A</t>
  </si>
  <si>
    <t>32283</t>
  </si>
  <si>
    <t>http://nssdc.gsfc.nasa.gov/spacewarn/spx649.html</t>
  </si>
  <si>
    <t>http://www.lib.cas.cz/space.40/2007/053A.HTM</t>
  </si>
  <si>
    <t>Star One C1</t>
  </si>
  <si>
    <t>2007-056A</t>
  </si>
  <si>
    <t>32293</t>
  </si>
  <si>
    <t>http://www.lib.cas.cz/space.40/2007/056A.HTM</t>
  </si>
  <si>
    <t>Has one X-band transponder for military use. 28 C-band and 16 Ku-band transponders, services to Brazil and neighboring countries.</t>
  </si>
  <si>
    <t>http://www.arianespace.com/site/news/kit/Skynet5B_StarOneC1_GB.pdf</t>
  </si>
  <si>
    <t>Skynet 5B</t>
  </si>
  <si>
    <t>32294</t>
  </si>
  <si>
    <t>http://www.lib.cas.cz/space.40/2007/056B.HTM</t>
  </si>
  <si>
    <t>Yaogan 3 (Remote Sensing Satellite 3, Jian Bing 5-3, JB 5-3)</t>
  </si>
  <si>
    <t>2007-055A</t>
  </si>
  <si>
    <t>32289</t>
  </si>
  <si>
    <t>Remote sensing.</t>
  </si>
  <si>
    <t>http://www.lib.cas.cz/space.40/2007/055A.HTM</t>
  </si>
  <si>
    <t>2007-057A</t>
  </si>
  <si>
    <t>32299</t>
  </si>
  <si>
    <t>52 Ku-band and 2 Ka-band transponders; service to Europe and sub-Saharan Africa.</t>
  </si>
  <si>
    <t>http://www.lib.cas.cz/space.40/2007/057A.HTM</t>
  </si>
  <si>
    <t>2007-065A</t>
  </si>
  <si>
    <t>Globalstar FM38 (Globalstar 11)</t>
  </si>
  <si>
    <t>Globalstar FM4 (Globalstar 4)</t>
  </si>
  <si>
    <t>Globalstar FM40 (Globalstar 12)</t>
  </si>
  <si>
    <t>Globalstar FM41 (Globalstar 14)</t>
  </si>
  <si>
    <t>Globalstar FM42 (Globalstar 18)</t>
  </si>
  <si>
    <t>Globalstar FM44 (Globalstar 19)</t>
  </si>
  <si>
    <t>Globalstar FM45 (Globalstar 20)</t>
  </si>
  <si>
    <t>Globalstar FM46 (Globalstar 15)</t>
  </si>
  <si>
    <t>Globalstar FM8 (Globalstar 6)</t>
  </si>
  <si>
    <t>Globalstar MO24 (Globalstar 33)</t>
  </si>
  <si>
    <t>Globalstar MO25 (Globalstar 23)</t>
  </si>
  <si>
    <t>Globalstar MO26 (Globalstar 29)</t>
  </si>
  <si>
    <t>2007-065B</t>
  </si>
  <si>
    <t>2007-065C</t>
  </si>
  <si>
    <t>32393</t>
  </si>
  <si>
    <t>32394</t>
  </si>
  <si>
    <t>32395</t>
  </si>
  <si>
    <t>Galaxy-14</t>
  </si>
  <si>
    <t>Galaxy-15</t>
  </si>
  <si>
    <t>Globalstar MO30 (Globalstar 26)</t>
  </si>
  <si>
    <t>Real-time data relay from reconnaissance satellites; within fleet of EIS (Earth Imaging System) satellites; secondary missile warning capability with the COBRA BRASS infrared sensor.</t>
  </si>
  <si>
    <t>http://www.ses-americom.com/satellites/c3.html</t>
  </si>
  <si>
    <t>Will be relocated to 79 degrees W; 24 C-band transponders.</t>
  </si>
  <si>
    <t>European Space Operations Centre (ESOC)</t>
  </si>
  <si>
    <t>http://www.spaceandtech.com/digest/flash-articles/flash2000-035.shtml</t>
  </si>
  <si>
    <t>http://russianforces.org/eng/news/archive/000031.shtml</t>
  </si>
  <si>
    <t xml:space="preserve">Palapa C2 </t>
  </si>
  <si>
    <t>23864</t>
  </si>
  <si>
    <t>Delta 2914</t>
  </si>
  <si>
    <t>Russian Satellite Communications Company (Intersputnik)/EUTELSAT</t>
  </si>
  <si>
    <t>2004-008A</t>
  </si>
  <si>
    <t>58 Ku-band transponders; covers whole of sub-Saharan Africa and provides connectivity to Europe and Middle East.</t>
  </si>
  <si>
    <t>http://www.aprizesat.com/faqs.asp</t>
  </si>
  <si>
    <t>Aprize Satellites Argentina</t>
  </si>
  <si>
    <t>Nanosatellite; planned constellation of 48 satellites, little LEO; asset tracking and monitoring services.</t>
  </si>
  <si>
    <t>2004-012B</t>
  </si>
  <si>
    <t>2004-012A</t>
  </si>
  <si>
    <t>2004-018A</t>
  </si>
  <si>
    <t>Relay music, news, entertainment directly to motorists in the USA; a fourth satellite is stored on the ground for rapid replacement, if necessary.</t>
  </si>
  <si>
    <t>http://directory.eoportal.org/pres_PARASOL.html</t>
  </si>
  <si>
    <t>Ørsted (Sunsat)</t>
  </si>
  <si>
    <t>Eutelsat W-6 (Eutelsat W-3)</t>
  </si>
  <si>
    <t>Hot Bird 8</t>
  </si>
  <si>
    <t>http://www.fsri.org/FSRI%20Archives/Aerospace%20News/Aerospace%20Update%2009-15-03.pdf</t>
  </si>
  <si>
    <t>http://www.sciencepresse.qc.ca/clafleur/Spacecrafts-1998.html#Orion</t>
  </si>
  <si>
    <t>http://www.sciencepresse.qc.ca/clafleur/Spacecrafts-2003.html</t>
  </si>
  <si>
    <t>http://www.sciencepresse.qc.ca/clafleur/Spacecrafts-1995.html#USA-110</t>
  </si>
  <si>
    <t>Orion/Mentor 1 (Advanced Orion 1, USA 110)</t>
  </si>
  <si>
    <t>23567</t>
  </si>
  <si>
    <t>Orion/Mentor 2 (Advanced Orion 2, USA 139)</t>
  </si>
  <si>
    <t>25336</t>
  </si>
  <si>
    <t>Orion/Mentor 3 (Advanced Orion 3, USA 171)</t>
  </si>
  <si>
    <t>27937</t>
  </si>
  <si>
    <t>Paksat-1 (Palapa C1, Anatolia 1)</t>
  </si>
  <si>
    <t>23779</t>
  </si>
  <si>
    <t>http://perso.wanadoo.fr/eurospace/espdatabase/S1119.html</t>
  </si>
  <si>
    <t>http://www.deagel.com/pandora/?p=pm00371002</t>
  </si>
  <si>
    <t>2006-059A</t>
  </si>
  <si>
    <t>29656</t>
  </si>
  <si>
    <t>http://www.isro.org/centers/cen_mcf.htm</t>
  </si>
  <si>
    <t>http://www.intelsat.com/resources/satellites/facts.aspx</t>
  </si>
  <si>
    <t>http://www.abcnewsabsat.com/home.html</t>
  </si>
  <si>
    <t>http://www.space.com/missionlaunches/titan2_launch_030106.html</t>
  </si>
  <si>
    <t>2003-001A</t>
  </si>
  <si>
    <t>Earth and Space Science</t>
  </si>
  <si>
    <t>Mozhayets 4 (RS-22)</t>
  </si>
  <si>
    <t>Galaxy-18</t>
  </si>
  <si>
    <t>http://www.intelsat.com/press/news-releases/2008/20080521.asp</t>
  </si>
  <si>
    <t>2008-024A</t>
  </si>
  <si>
    <t>32951</t>
  </si>
  <si>
    <t>+13.08</t>
  </si>
  <si>
    <t>+127.51</t>
  </si>
  <si>
    <t>-5.17</t>
  </si>
  <si>
    <t>+113.08</t>
  </si>
  <si>
    <t>+103.28</t>
  </si>
  <si>
    <t>-101.08</t>
  </si>
  <si>
    <t>+160.06</t>
  </si>
  <si>
    <t>-114.96</t>
  </si>
  <si>
    <t>+26.02</t>
  </si>
  <si>
    <t>-118.69</t>
  </si>
  <si>
    <t>+19.30</t>
  </si>
  <si>
    <t>-91.01</t>
  </si>
  <si>
    <t>+125.03</t>
  </si>
  <si>
    <t>+115.58</t>
  </si>
  <si>
    <t>-102.74</t>
  </si>
  <si>
    <t>+109.91</t>
  </si>
  <si>
    <t>-94.93</t>
  </si>
  <si>
    <t>+74.10</t>
  </si>
  <si>
    <t>-43.06</t>
  </si>
  <si>
    <t>+152.05</t>
  </si>
  <si>
    <t>Estimated</t>
  </si>
  <si>
    <t>2007-056C</t>
  </si>
  <si>
    <t>+52.80</t>
  </si>
  <si>
    <t>-64.98</t>
  </si>
  <si>
    <t>+4.85</t>
  </si>
  <si>
    <t>+70.05</t>
  </si>
  <si>
    <t>-74.06</t>
  </si>
  <si>
    <t>+2.79</t>
  </si>
  <si>
    <t>+98.60</t>
  </si>
  <si>
    <t>+96.53</t>
  </si>
  <si>
    <t>-0.72</t>
  </si>
  <si>
    <t>+143.05</t>
  </si>
  <si>
    <t>-99.21</t>
  </si>
  <si>
    <t>-92.92</t>
  </si>
  <si>
    <t>-69.93</t>
  </si>
  <si>
    <t>+131.97</t>
  </si>
  <si>
    <t>+77.08</t>
  </si>
  <si>
    <t>-3.99</t>
  </si>
  <si>
    <t>Hawksat-1</t>
  </si>
  <si>
    <t>Hawk Institute for Space Science</t>
  </si>
  <si>
    <t>http://www.dd1us.de/spacesounds%204.html</t>
  </si>
  <si>
    <t>Hawk Institute for Space Sciences/Pumpkin</t>
  </si>
  <si>
    <t>2009-028C</t>
  </si>
  <si>
    <t>35003</t>
  </si>
  <si>
    <t>Technology development.</t>
  </si>
  <si>
    <t>http://www.lib.cas.cz/space.40/2009/028C.HTM</t>
  </si>
  <si>
    <t>Aerocube-3</t>
  </si>
  <si>
    <t>Aerospace Corporation</t>
  </si>
  <si>
    <t>2009-028E</t>
  </si>
  <si>
    <t>35005</t>
  </si>
  <si>
    <t>Technology demonstration. First tethered to rocket, then free for experiments.</t>
  </si>
  <si>
    <t>http://www.lib.cas.cz/space.40/2009/028E.HTM</t>
  </si>
  <si>
    <t>http://www.picosatportal.org/index.php/Aerocube_3</t>
  </si>
  <si>
    <t>1-3 yrs.</t>
  </si>
  <si>
    <t>Meridian-2</t>
  </si>
  <si>
    <t>JSC - ISS - Reshetnev Company</t>
  </si>
  <si>
    <t>2009-029A</t>
  </si>
  <si>
    <t>35008</t>
  </si>
  <si>
    <t>http://www.lib.cas.cz/space.40/2009/029A.HTM</t>
  </si>
  <si>
    <t>http://www.russianspaceweb.com/meridian.html</t>
  </si>
  <si>
    <t>Military communications - designed to replace Molniya and Parus spacecraft.</t>
  </si>
  <si>
    <t>Measat 3A (Malaysia East Asia Sat 3A)</t>
  </si>
  <si>
    <t>+91.50</t>
  </si>
  <si>
    <t>2009-032A</t>
  </si>
  <si>
    <t>35362</t>
  </si>
  <si>
    <t>12 C-band, 12 Ku-band transponders, Asia-Pacific region, Middle East, and Africa.</t>
  </si>
  <si>
    <t>http://spaceflightnow.com/news/n0104/10trmm/</t>
  </si>
  <si>
    <t>Institute of Space and Astronautical Science (ISAS)/NASA/ESA</t>
  </si>
  <si>
    <t>http://pao.gsfc.nasa.gov/gsfc/service/gallery/fact_sheets/spacesci/geotail.htm</t>
  </si>
  <si>
    <t>Globalstar FM15 (Globalstar 8)</t>
  </si>
  <si>
    <t>Riyadh Space Research Institute</t>
  </si>
  <si>
    <t>http://www.home.alcatel.com/vpr/vpr.nsf/DateKey/07072006uk</t>
  </si>
  <si>
    <t>http://www.lib.cas.cz/www/space.40/2006/033B.HTM</t>
  </si>
  <si>
    <t>2006-033A</t>
  </si>
  <si>
    <t>29272</t>
  </si>
  <si>
    <t>30 Ku-band, 12 C-band transponders.</t>
  </si>
  <si>
    <t>http://www.jsat.net/en/release/20060814.html</t>
  </si>
  <si>
    <t>http://www.lib.cas.cz/www/space.40/2006/033A.HTM</t>
  </si>
  <si>
    <t>http://www.lockheedmartin.com/wms/findPage.do?dsp=fec&amp;ci=17822&amp;rsbci=</t>
  </si>
  <si>
    <t>http://nssdc.gsfc.nasa.gov/spacewarn/spx581.html</t>
  </si>
  <si>
    <t>Iridium 29 (Iridium SV029)</t>
  </si>
  <si>
    <t>Iridium 3 (Iridium SV078)</t>
  </si>
  <si>
    <t>Iridium 30 (Iridium SV030)</t>
  </si>
  <si>
    <t>Iridium 31 (Iridium SVO31)</t>
  </si>
  <si>
    <t>Iridium 32 (Iridium  SV032)</t>
  </si>
  <si>
    <t>http://landsat.usgs.gov/history/Land6.html</t>
  </si>
  <si>
    <t>http://www.earth.nasa.gov/history/landsat/landsat5.html</t>
  </si>
  <si>
    <t>1984-021A</t>
  </si>
  <si>
    <t>14780</t>
  </si>
  <si>
    <t>Still imaging.</t>
  </si>
  <si>
    <t>2005-004A</t>
  </si>
  <si>
    <t>28537</t>
  </si>
  <si>
    <t>2005-004C</t>
  </si>
  <si>
    <t>http://www.sciencepresse.qc.ca/clafleur/Spacecrafts-2005.html</t>
  </si>
  <si>
    <t>http://nssdc.gsfc.nasa.gov/spacewarn/spx616.html</t>
  </si>
  <si>
    <t>28541</t>
  </si>
  <si>
    <t>Nahuel 1 (Nahuel 1A)</t>
  </si>
  <si>
    <t>NATO 4-B (USA 98)</t>
  </si>
  <si>
    <t>http://www.esa.int/esaSC/SEMYN5T1VED_index_0.html</t>
  </si>
  <si>
    <t>http://www.spotimage.fr/html/_167_.php</t>
  </si>
  <si>
    <t>Spot Image</t>
  </si>
  <si>
    <t>http://poes.gsfc.nasa.gov/</t>
  </si>
  <si>
    <t>2002-032A</t>
  </si>
  <si>
    <t>23764</t>
  </si>
  <si>
    <t>Air Force Academy’s first attempt at achieving three axis attitude determination and control (ADCS). FalconSAT-3 will carry three payloads to conduct DoD research. When primary mission completed amateur radio payload will be activated.</t>
  </si>
  <si>
    <t>http://www.southgatearc.org/news/march2007/falconsat_3_launched.htm</t>
  </si>
  <si>
    <t>CFESat (Cibola Flight Experiment Satellite)</t>
  </si>
  <si>
    <t>Los Alamos National Labs (LANL)</t>
  </si>
  <si>
    <t>2007-006F</t>
  </si>
  <si>
    <t>30777</t>
  </si>
  <si>
    <t>Pegasus XL</t>
  </si>
  <si>
    <t>1999-046A</t>
  </si>
  <si>
    <t>http://www.panamsat.com/global_network/pas_2.asp</t>
  </si>
  <si>
    <t>http://nssdc.gsfc.nasa.gov/spacewarn/spx489.html</t>
  </si>
  <si>
    <t>1994-040A</t>
  </si>
  <si>
    <t>12 Ku-band; Asia-Pacific.</t>
  </si>
  <si>
    <t>http://www.panamsat.com/global_network/pas_3.asp</t>
  </si>
  <si>
    <t>http://nssdc.gsfc.nasa.gov/spacewarnspx584.html</t>
  </si>
  <si>
    <t>http://www.defense-aerospace.com/cgi-bin/client/modele.pl?prod=31819&amp;session=dae.17286678.1139512222.Q@uTnsOa9dUAAEubvqk&amp;modele=jdc_1</t>
  </si>
  <si>
    <t>Horizons 1 is Ku-band payload; C-band is on Galaxy 13.</t>
  </si>
  <si>
    <t>USA/Japan</t>
  </si>
  <si>
    <t xml:space="preserve">Estrela do Sul 1 (Telstar 14) </t>
  </si>
  <si>
    <t>http://www.sea-launch.com/past_launches.htm</t>
  </si>
  <si>
    <t>http://nssdc.gsfc.nasa.gov/spacewarn/spx603.html</t>
  </si>
  <si>
    <t>2004-001A</t>
  </si>
  <si>
    <t>Gazprom Space Systems</t>
  </si>
  <si>
    <t>+90.00</t>
  </si>
  <si>
    <t>http://www.gascom.ru/index.php?lang=en&amp;screen=content&amp;level_1=3&amp;level_2=1&amp;level_3=3</t>
  </si>
  <si>
    <t>http://www.vectronic-aerospace.com/Image_Gallery/DLR-TUBSAT/dlr-tubsat.html</t>
  </si>
  <si>
    <t>2-3 yrs.</t>
  </si>
  <si>
    <t>1999-029C</t>
  </si>
  <si>
    <t>Deutsches Zentrum für Luft- und Raumfahrt</t>
  </si>
  <si>
    <t>Institute of Aeronautics and Astronautics, Technical University of Berlin</t>
  </si>
  <si>
    <t>PSLV-C2</t>
  </si>
  <si>
    <t>2003-042D</t>
  </si>
  <si>
    <t xml:space="preserve">Globalstar </t>
  </si>
  <si>
    <t xml:space="preserve">Globalstar  </t>
  </si>
  <si>
    <t>In the $1 billion range; ELINT; signals intelligence.</t>
  </si>
  <si>
    <t>Intelsat, Ltd./New Skies Satellites N.V. [SES] (shared capacity)</t>
  </si>
  <si>
    <t>Keyhole 3 (Advanced KH-11, KH-12-4, Advanced Keyhole, Misty-2, EIS-1, 8X Enhanced Imaging System, USA 144)</t>
  </si>
  <si>
    <t>Keyhole 4 (Advanced KH-11, Advanced Keyhole, Improved Crystal, EIS-2, 8X Enhanced Imaging System, USA 161)</t>
  </si>
  <si>
    <t>http://www.sciencepresse.qc.ca/clafleur/Spacecrafts-2004.html</t>
  </si>
  <si>
    <t>http://www.itc.nl/~aarse/4thconference/Nigeria-Sat-1%20News.pdf</t>
  </si>
  <si>
    <t>http://www.geo-orbit.org/westhemipgs/nilespec.html#anchor120675</t>
  </si>
  <si>
    <t>3yrs.</t>
  </si>
  <si>
    <t>http://www.stvincent.ac.uk/Resources/Weather/NOAA/systeminfo.html</t>
  </si>
  <si>
    <t>http://www.newskies.com/product1.asp?nContentID=491</t>
  </si>
  <si>
    <t>1,200 (EOL)</t>
  </si>
  <si>
    <t>1,400 (EOL)</t>
  </si>
  <si>
    <t>Kirari (OICETS - Optical Inter-Orbit Communications Engineering Test Satellite)</t>
  </si>
  <si>
    <t>Takes high resolution photos of anything over 3 feet; called prototype for India's "spy satellite."</t>
  </si>
  <si>
    <t>http://www.spacenadtech.com/spacedata/logs/2002/2002-015b_jcsat-8_sumpub.shtml</t>
  </si>
  <si>
    <t>16 C-band, 16 Ku-band; coverage to Japan&lt; East Asia, Australia and Hawaii.</t>
  </si>
  <si>
    <t>http://nssdc.gsfc.nasa.gov/spacewarn/spx.530.html</t>
  </si>
  <si>
    <t>1997-075A</t>
  </si>
  <si>
    <t>http://www.spacetoday.net/Summary/2676</t>
  </si>
  <si>
    <t>http://www.ses-americom.com/bev.3a.html</t>
  </si>
  <si>
    <t>2000-040A</t>
  </si>
  <si>
    <t>2000-071A</t>
  </si>
  <si>
    <t>2001-004A</t>
  </si>
  <si>
    <t>http://gauss.gge.unb.ca/NavstarGPSConstelStatus.html</t>
  </si>
  <si>
    <t>Broadcasting, business services, mobile communications; leased traffic; demand-assigned L-band transponders; Indian Ocean region.</t>
  </si>
  <si>
    <t>1999-027A</t>
  </si>
  <si>
    <t>30 C-band, 6 Ku-band; voice and vision communications to a large area bounded by Iran, Vlodivostok, Australia, and New Zealand.</t>
  </si>
  <si>
    <t>http://www.thor-satellites.com</t>
  </si>
  <si>
    <t>15 Ku-band; Nordic region, northern Europe.</t>
  </si>
  <si>
    <t>http://nssdc.gsfc.nasa.gov/spacewarn/spx536.html</t>
  </si>
  <si>
    <t>1998-035A</t>
  </si>
  <si>
    <t>14 Ku-band; Nordic region, central and eastern Europe.</t>
  </si>
  <si>
    <t>Navstar GPS 34 (Navstar SVN 34, GPS 2-23, USA 96)</t>
  </si>
  <si>
    <t>http://nssdc.gsfc.nasa/gov/spacewarn/spx554.html</t>
  </si>
  <si>
    <t>http://www.ee.surrey.ac.uk/SSC/SSHP/mini/mini99.html</t>
  </si>
  <si>
    <t>NASA Goddard Space Flight Center, Jet Propulsion Laboratory</t>
  </si>
  <si>
    <t>DSCS III-F6 (USA 82, DSCS III B-12) (Defense Satellite Communications System)</t>
  </si>
  <si>
    <t>1992-037A</t>
  </si>
  <si>
    <t>Atlas 2</t>
  </si>
  <si>
    <t>Chinese Academy of Space Technology (CAST)/DFH Satellite</t>
  </si>
  <si>
    <t>http://www.lib.cas.cz/knav/space.40/2006/046A.HTM</t>
  </si>
  <si>
    <t>http://africatoday.eh7.co.uk/cgi-bin/public.cgi?sub=news&amp;action=one&amp;cat=37&amp;id=29</t>
  </si>
  <si>
    <t>Cabinet Satellite Intelligence Center (CSIC)</t>
  </si>
  <si>
    <t>Space Research Institute, King Abdulaziz City for Science and Technology</t>
  </si>
  <si>
    <t>Saudi Arabia</t>
  </si>
  <si>
    <t>Dnepr</t>
  </si>
  <si>
    <t>Research</t>
  </si>
  <si>
    <t>Electronic surveillance</t>
  </si>
  <si>
    <t xml:space="preserve">Optus D1 </t>
  </si>
  <si>
    <t>Arinae 5 ECA</t>
  </si>
  <si>
    <t>2006-043B</t>
  </si>
  <si>
    <t>29495</t>
  </si>
  <si>
    <t>http://www.orbital.com/SatellitesSpace/GEO/Optus/index.html</t>
  </si>
  <si>
    <t>http://www.orbital.com/NewsInfo/Publications/Optus_Fact.pdf</t>
  </si>
  <si>
    <t>http://www.lib.cas.cz/www/space.40/2006/043B.HTM</t>
  </si>
  <si>
    <t>Wideband Global Satcom 1 (WGS-1, USA 195)</t>
  </si>
  <si>
    <t>Wideband Global Satcom 2 (WGS-2, USA 204)</t>
  </si>
  <si>
    <t>NSS-10 (AMC-12, Americom 12, Worldsat 2)</t>
  </si>
  <si>
    <t xml:space="preserve">NSS-11 (Worldsat-1, AAP-1, GE-1A) </t>
  </si>
  <si>
    <t>Japan Aerospace Exploration Agency (JAXA)</t>
  </si>
  <si>
    <t>http://god.tksc.jaxa.jp/oi/oicets.html</t>
  </si>
  <si>
    <t>2005-031A</t>
  </si>
  <si>
    <t>28809</t>
  </si>
  <si>
    <t>Study inter-satellite communications.</t>
  </si>
  <si>
    <t>NEC Toshiba Space Systems, Ltd. (NTSpace)</t>
  </si>
  <si>
    <t>ELINT system; wide area ocean surveillance, primarily for the Navy.</t>
  </si>
  <si>
    <t>http://www.fas.org/spp/military/program/surveill/noss.htm</t>
  </si>
  <si>
    <t>Asia, Australia, Africa, Middle East; 50 Ku-band.</t>
  </si>
  <si>
    <t>NPO/PM - Scientific Research Institute for Precision Instruments (NII-TP)</t>
  </si>
  <si>
    <t>2004-004A</t>
  </si>
  <si>
    <t>Northrup Grumman (formerly TRW)</t>
  </si>
  <si>
    <t>1999-049D</t>
  </si>
  <si>
    <t>1999-058A</t>
  </si>
  <si>
    <t>1999-058B</t>
  </si>
  <si>
    <t>1999-058C</t>
  </si>
  <si>
    <t>1999-058D</t>
  </si>
  <si>
    <t>1999-062A</t>
  </si>
  <si>
    <t>1999-062B</t>
  </si>
  <si>
    <t>1999-062C</t>
  </si>
  <si>
    <t>2000-008A</t>
  </si>
  <si>
    <t>2000-008B</t>
  </si>
  <si>
    <t>2000-008C</t>
  </si>
  <si>
    <t>2000-076A</t>
  </si>
  <si>
    <t>1999-013A</t>
  </si>
  <si>
    <t>Electronic equipment for detecting, analyzing and recording bursts of radio energy (nuclear tests) from near Earth's surface (nonproliferation); study lightning; plastic satellite bus.</t>
  </si>
  <si>
    <t>Centre National des Techniques Spatiales (CNTS)</t>
  </si>
  <si>
    <t>http://directory.eoportal.org/pres_DMCDisasterMonitoringConstellation.html</t>
  </si>
  <si>
    <t>http://nssdc.gsfc.nasa.gov/spacewarn/spx580.html</t>
  </si>
  <si>
    <t>Dornier Systems (and 46 subcontractors)</t>
  </si>
  <si>
    <t>2-10 yrs.</t>
  </si>
  <si>
    <t>Detect and study celestial x-ray sources.</t>
  </si>
  <si>
    <t>1999-066A</t>
  </si>
  <si>
    <t>Iridium 18 (Iridium SV018)</t>
  </si>
  <si>
    <t>Originally two scientific disciplines on a single spacecraft in studies of star formation/early solar system (astronomy)  and of the mechanisms behind the depletion of the ozone layer in the earth atmosphere and the effects of global warming (aeronomy); astronomy mission has ended.</t>
  </si>
  <si>
    <t>http://eu.spaceref.com/news/viewpr.html?pid=27609</t>
  </si>
  <si>
    <t>Radar reconnaissance; one meter resolution. Said to carry a Synthetic Aperture Radar (SAR).</t>
  </si>
  <si>
    <t>Danish Meteorological Institute (DMI)</t>
  </si>
  <si>
    <t>Denmark</t>
  </si>
  <si>
    <t>http://www.sciencepresse.qc.ca/clafleur/Spacecrafts-1999.html#Orsted</t>
  </si>
  <si>
    <t>NASA Earth Science Office/Laboratory for Atmospheric and Space Physics, Univ. of Colorado</t>
  </si>
  <si>
    <t>$1 billion satellite; last use of Titan IV as launch vehicle.</t>
  </si>
  <si>
    <t>http://www.nro.gov/PressReleases/prs_rel86.html</t>
  </si>
  <si>
    <t>Study of ionosperic perturbations in relation with seismic activity; global study of the Earth electromagnetic environment.</t>
  </si>
  <si>
    <t>http://www.ses-americom.com/satellites/amc-15.html</t>
  </si>
  <si>
    <t>2004-043A</t>
  </si>
  <si>
    <t>Instituto Nacional de Pesquisas Espaciais (INPE)</t>
  </si>
  <si>
    <t>Collects meteorological and environmental data on the Amazon region</t>
  </si>
  <si>
    <t>Mobile Satellite Ventures</t>
  </si>
  <si>
    <t>http://www.msvlp.com/about/space_segment.cfm</t>
  </si>
  <si>
    <t>Spar Aerospace</t>
  </si>
  <si>
    <t>1996-022A</t>
  </si>
  <si>
    <t>Wireless network for North America</t>
  </si>
  <si>
    <t>Use of radar sensors to provide remote sensing through all weather and darkness.</t>
  </si>
  <si>
    <t>1995-059A</t>
  </si>
  <si>
    <t>Radarsat International</t>
  </si>
  <si>
    <t>http://www.rsi.ca/</t>
  </si>
  <si>
    <t>2.3 yrs.</t>
  </si>
  <si>
    <t>Television broadcasting; 8 Ku-band, Siberia or Europe, selected.</t>
  </si>
  <si>
    <t>2003-043E</t>
  </si>
  <si>
    <t>Eurobird 9A (Hot Bird 7A)</t>
  </si>
  <si>
    <t>Intelsat 802 (Eurobird 3)</t>
  </si>
  <si>
    <t>GE-23 (AMC-23, Worldsat 3, Americom 23)</t>
  </si>
  <si>
    <t>SAT-GE</t>
  </si>
  <si>
    <t>http://www.sat-ge.com/pages/ourcompany.htm</t>
  </si>
  <si>
    <t>http://www.broadbandtvnews.com/2007/06/18/sat-ge-to-offer-satellite-capacity-across-the-pacific/</t>
  </si>
  <si>
    <t>Goddard Space Flight Center/EOS Data and Operations System</t>
  </si>
  <si>
    <t>http://terra.nasa.gov/</t>
  </si>
  <si>
    <t>JM/Satcat304</t>
  </si>
  <si>
    <t>Earth Sciences Enterprise (NASA)</t>
  </si>
  <si>
    <t>TRW Space</t>
  </si>
  <si>
    <t>National Space Development Agency(NASA)/Japan Aerospace Exploration Agency (JAXA)</t>
  </si>
  <si>
    <t>1999-034A</t>
  </si>
  <si>
    <t>Shiyan 2 (SY 2, Tansuo 2, Experimental Satellite 2)</t>
  </si>
  <si>
    <t>Shiyan 1 (SY 1, Tansuo 1, Experimental Satellite 1)</t>
  </si>
  <si>
    <t>http://directory.eoportal.org/pres_FengYun2GeostationarySatelliteSeries.html</t>
  </si>
  <si>
    <t>http://www.globalsecurity.org/space/world/china/fy-2.htm</t>
  </si>
  <si>
    <t>http://science.hq.nasa.gov/missions/earth-sun.html</t>
  </si>
  <si>
    <t>http://www.spaceref.com/news/viewpr.html?pid=15749</t>
  </si>
  <si>
    <t>Garuda-1 (Aces 1)</t>
  </si>
  <si>
    <t>http://www.astronautix.com/craft/gonetsd1.htm</t>
  </si>
  <si>
    <t>http://www.spacenewsfeed.co.uk/2003/11May2003.html#Launches</t>
  </si>
  <si>
    <t>http://www.spacetoday.org/Satellites/YugoWarSats.html</t>
  </si>
  <si>
    <t>http://www.space.com/missionlaunches/nro_preview_010906.html</t>
  </si>
  <si>
    <t>http://www.aviationnow.com/content/publication/awst/20011015/aw44.htm</t>
  </si>
  <si>
    <t>http://www.oosa.unvienna.org/Reports/Regdocs/ser404E.pdf</t>
  </si>
  <si>
    <t>oosa</t>
  </si>
  <si>
    <t>http://nssdc.gsfc.nasa.gov/spacewarn/spx550.html</t>
  </si>
  <si>
    <t>1999-045A</t>
  </si>
  <si>
    <t>2001-023A</t>
  </si>
  <si>
    <t>Russia/Japan</t>
  </si>
  <si>
    <t>http://nssdc.gsfc.nasa.gov/spacewarn/spx513.html</t>
  </si>
  <si>
    <t>1997-026A</t>
  </si>
  <si>
    <t>1993-031A</t>
  </si>
  <si>
    <t>Ariane 4</t>
  </si>
  <si>
    <t>15 yrs.</t>
  </si>
  <si>
    <t>10 yrs.</t>
  </si>
  <si>
    <t>1994-070A</t>
  </si>
  <si>
    <t>Ariane 42P</t>
  </si>
  <si>
    <t>1995-055A</t>
  </si>
  <si>
    <t>1996-021A</t>
  </si>
  <si>
    <t>Proton-K</t>
  </si>
  <si>
    <t>1997-076A</t>
  </si>
  <si>
    <t>1998-050A</t>
  </si>
  <si>
    <t>1997-016B</t>
  </si>
  <si>
    <t>Philippines</t>
  </si>
  <si>
    <t>1996-002B</t>
  </si>
  <si>
    <t>Malaysia</t>
  </si>
  <si>
    <t>2000-007A</t>
  </si>
  <si>
    <t>2002-044A</t>
  </si>
  <si>
    <t>2002-009A</t>
  </si>
  <si>
    <t>1997-071B</t>
  </si>
  <si>
    <t>Indonesia</t>
  </si>
  <si>
    <t>1999-040B</t>
  </si>
  <si>
    <t>Delta</t>
  </si>
  <si>
    <t>Ministry of Defense</t>
  </si>
  <si>
    <t>Zenit-2</t>
  </si>
  <si>
    <t>Proton</t>
  </si>
  <si>
    <t>www.americom-ap.com/satelliteinfo_cover.asp</t>
  </si>
  <si>
    <t>Direct-to-home voice, video and data transmission in India, China and Philippines; 24 C-band, 24 Ku-band transponders.</t>
  </si>
  <si>
    <t>2003-058A</t>
  </si>
  <si>
    <t>www.spaceflightnow.com/sealaunch/echostar9/status.html</t>
  </si>
  <si>
    <t>2003-034A</t>
  </si>
  <si>
    <t>http://www.loral.com/inthenews/030611.html</t>
  </si>
  <si>
    <t xml:space="preserve">EOS-CHEM Aura </t>
  </si>
  <si>
    <t>-82.95</t>
  </si>
  <si>
    <t>+44.13</t>
  </si>
  <si>
    <t>+109.89</t>
  </si>
  <si>
    <t>+156.06</t>
  </si>
  <si>
    <t>-61.63</t>
  </si>
  <si>
    <t>-121.02</t>
  </si>
  <si>
    <t>-52.51</t>
  </si>
  <si>
    <t>+95.40</t>
  </si>
  <si>
    <t>+33.14</t>
  </si>
  <si>
    <t>+55.11</t>
  </si>
  <si>
    <t>-126.97</t>
  </si>
  <si>
    <t>+98.17</t>
  </si>
  <si>
    <t>+90.05</t>
  </si>
  <si>
    <t>+49.03</t>
  </si>
  <si>
    <t>+71.44</t>
  </si>
  <si>
    <t>-3.98</t>
  </si>
  <si>
    <t>+53.04</t>
  </si>
  <si>
    <t>-62.99</t>
  </si>
  <si>
    <t>-134.97</t>
  </si>
  <si>
    <t>+103.84</t>
  </si>
  <si>
    <t>+144.09</t>
  </si>
  <si>
    <t>+7.06</t>
  </si>
  <si>
    <t>+84.79</t>
  </si>
  <si>
    <t>Commercial/Gov/Mil</t>
  </si>
  <si>
    <t>Monitor ocean winds and image Solar Mass Ejections (SME).</t>
  </si>
  <si>
    <t>http://www.spectrumastro.com/SAI_PressReleases/PR_details.cfm?PRID=148</t>
  </si>
  <si>
    <t>University of California, Berkeley/Korea Advanced Institute of Science and Technology</t>
  </si>
  <si>
    <t>USA/South Korea</t>
  </si>
  <si>
    <t>2003-042C</t>
  </si>
  <si>
    <t>http://www.selkirkshire.demon.co.uk/analoguesat/comparison20.html</t>
  </si>
  <si>
    <t>http://www.selkirkshire.demon.co.uk/analoguesat/comparison24.html</t>
  </si>
  <si>
    <t>Totally dedicated to broadband internet services; total CONUS coverage.</t>
  </si>
  <si>
    <t>Earth-imaging satellite; images with 0.5 meter resolution of about 290,000 square miles of Earth's surface.</t>
  </si>
  <si>
    <t>http://www.kosmo.cz/modules.php?op=modload&amp;name=kosmo&amp;file=index&amp;fil=/s/2007/041A.HTM</t>
  </si>
  <si>
    <t>Loral Skynet do Brasil (Loral Skynet)</t>
  </si>
  <si>
    <t>Zenit-3SL</t>
  </si>
  <si>
    <t>1998-066E</t>
  </si>
  <si>
    <t>1998-066D</t>
  </si>
  <si>
    <t>1998-066B</t>
  </si>
  <si>
    <t>1996-067A</t>
  </si>
  <si>
    <t>Atlas</t>
  </si>
  <si>
    <t>1997-049A</t>
  </si>
  <si>
    <t>1998-013A</t>
  </si>
  <si>
    <t>http://www.lib.cas.cz/www/space.40/2004/018A.HTM</t>
  </si>
  <si>
    <t>http://www.lib.cas.cz/www/space.40/2000/045A.HTM</t>
  </si>
  <si>
    <t>http://www.cscrs.itu.edu.tr/page.en.php?id=52</t>
  </si>
  <si>
    <t>http://www.sisea.co.th/kionos/characteristics.html</t>
  </si>
  <si>
    <t>Edusat (GSAT-3)</t>
  </si>
  <si>
    <t>Ekran M1 (Ekran M-18)</t>
  </si>
  <si>
    <t xml:space="preserve">Envisat-1 </t>
  </si>
  <si>
    <t>EO-1 (Earth Observing 1)</t>
  </si>
  <si>
    <t>http://nsmc.cma.gov.cn/fy1e.html</t>
  </si>
  <si>
    <t>1999-004D</t>
  </si>
  <si>
    <t>1999-012A</t>
  </si>
  <si>
    <t>1999-012B</t>
  </si>
  <si>
    <t>1999-012C</t>
  </si>
  <si>
    <t>1999-012D</t>
  </si>
  <si>
    <t>1999-019A</t>
  </si>
  <si>
    <t>1999-019B</t>
  </si>
  <si>
    <t>1999-019C</t>
  </si>
  <si>
    <t>1999-031A</t>
  </si>
  <si>
    <t>1999-031B</t>
  </si>
  <si>
    <t>1999-031C</t>
  </si>
  <si>
    <t>1999-031D</t>
  </si>
  <si>
    <t>http://tia.arc.nasa.gov/genesat1/</t>
  </si>
  <si>
    <t>http://tia.arc.nasa.gov/genesat1/missionReq.html</t>
  </si>
  <si>
    <t>http://www.spacecom.co.il/amos2launch/amos2launch.html</t>
  </si>
  <si>
    <t>2003-059A</t>
  </si>
  <si>
    <t>Sweden</t>
  </si>
  <si>
    <t>http://www.losangeles.af.mil.SMC/MC/mcm.html</t>
  </si>
  <si>
    <t>1994-009A</t>
  </si>
  <si>
    <t>US Air Force</t>
  </si>
  <si>
    <t>Titan 4A</t>
  </si>
  <si>
    <t>EADS Space</t>
  </si>
  <si>
    <t>Proton Breeze M</t>
  </si>
  <si>
    <t>http://www.eutelsat.com/news/compress/en/2006/pdf/PR3506HB8.pdf</t>
  </si>
  <si>
    <t>http://www.spacedaily.com/news/china-03n.html</t>
  </si>
  <si>
    <t>www.spacedaily.com/news/china-03n.html</t>
  </si>
  <si>
    <t>2002-049A</t>
  </si>
  <si>
    <t>1999-028A</t>
  </si>
  <si>
    <t>Space Communication Corporation</t>
  </si>
  <si>
    <t>Africa, Japan, India, China, Australia; 26 C-band, 10 Ku-band; shared capacity with Intelset.</t>
  </si>
  <si>
    <t>Latin America; Iberian peninsula, Canary Islands, Western Europe, much of Eastern Europe; 28 C-band, 3 Ku-band; shared capacity with Intelset.</t>
  </si>
  <si>
    <t>2003-044A</t>
  </si>
  <si>
    <t>Zenit 3</t>
  </si>
  <si>
    <t>Glonass 713 (Cosmos 2418)</t>
  </si>
  <si>
    <t>2005-050B</t>
  </si>
  <si>
    <t>28915</t>
  </si>
  <si>
    <t>http://www.glonas-center.ru/nagu.txt</t>
  </si>
  <si>
    <t>Iridium 34 (Iridium SV034)</t>
  </si>
  <si>
    <t>Iridium 35 (Iridium SV035)</t>
  </si>
  <si>
    <t>Iridium 37 (Iridium SV037)</t>
  </si>
  <si>
    <t>Iridium 39 (Iridium SV039)</t>
  </si>
  <si>
    <t>Iridium 4 (Iridium SV004)</t>
  </si>
  <si>
    <t>Iridium 40 (Iridium SV040)</t>
  </si>
  <si>
    <t>Iridium 41 (Iridium SV041)</t>
  </si>
  <si>
    <t>Iridium 42 (Iridium SV042)</t>
  </si>
  <si>
    <t>Global mobile satellite telecommunications services, offering both voice and data services from virtually anywhere in over 100 countries around the world.; went through Chapter 11 in 2002; acquired by ICO Global Communications (majority shareholder in 2003. In 2002 awarded contract to Space Systems/Loral for second generation constellation.</t>
  </si>
  <si>
    <t>36 C-band, 6 Ku-band, broadcasting, business services, direct-to-home TV broadcasting, telecommunications, VSAT networks; Atlantic Ocean region.</t>
  </si>
  <si>
    <t>72 C-band, 22 Ku-band, broadcasting, business services, direct-to-home TV broadcasting, telecommunications, VSAT networks; Atlantic Ocean region.</t>
  </si>
  <si>
    <t>76 C-band, 22 Ku-band, broadcasting, business services, direct-to-home TV broadcasting, telecommunications, VSAT networks; Indian Ocean region.</t>
  </si>
  <si>
    <t>2006-052A</t>
  </si>
  <si>
    <t>29601</t>
  </si>
  <si>
    <t>http://nssdc.gsfc.nasa.gov/spacewarn/spx637.html</t>
  </si>
  <si>
    <t>Navstar GPS 52 (Navstar SVN 52, GPS IIR-15, USA 190)</t>
  </si>
  <si>
    <t>Navstar GPS 58 (Navstar SVN 58, GPS IIR-16, USA 192)</t>
  </si>
  <si>
    <t>http://www.nsab-sirius.com/nsab4.asp?tx_category_id=78</t>
  </si>
  <si>
    <t>1998-056B</t>
  </si>
  <si>
    <t>Hughes Space &amp; Communications</t>
  </si>
  <si>
    <t>Smolensk Satellite (SmolSat)</t>
  </si>
  <si>
    <t>Parus-98 (Cosmos 2454)</t>
  </si>
  <si>
    <t>Information Satellite Systems (formerly NPO-PM)</t>
  </si>
  <si>
    <t>2009-039A</t>
  </si>
  <si>
    <t>35635</t>
  </si>
  <si>
    <t>http://russianforces.org/blog/2009/07/cosmos-2454_-_new_parus_naviga.shtml</t>
  </si>
  <si>
    <t>http://www.satnews.com/cgi-bin/story.cgi?number=895091672</t>
  </si>
  <si>
    <t>Malaysian National Space Agency</t>
  </si>
  <si>
    <t>nssdc.gsfc.nasa.gov/spacewarn/spx669.html</t>
  </si>
  <si>
    <t>http://www.lib.cas.cz/space.40/2009/002C.HTM</t>
  </si>
  <si>
    <t>University of Tokyo</t>
  </si>
  <si>
    <t>2009-002B</t>
  </si>
  <si>
    <t>33493</t>
  </si>
  <si>
    <t>Expandable refracting telescope; technology demonstration.</t>
  </si>
  <si>
    <t>http://nssdc.gsfc.nasa.gov/spacewarn.spx663.html</t>
  </si>
  <si>
    <t>SOHLA 1 (Space Oriented Higashiosaka Leading Association, Maido 1)</t>
  </si>
  <si>
    <t>Space Oriented Higashiosaka Leading Association</t>
  </si>
  <si>
    <t>Astrotech SOHLA</t>
  </si>
  <si>
    <t>2009-002E</t>
  </si>
  <si>
    <t>33496</t>
  </si>
  <si>
    <t>Observe lightening.</t>
  </si>
  <si>
    <t>http://nssdc.gsfc.nasa/gov/spacewarn/spx663.html</t>
  </si>
  <si>
    <t>Prism (Pico-satellite for Remote-sensing and Innovative Space Missions, Hitomi)</t>
  </si>
  <si>
    <t>http://www.space-travel.com/reports/Alcatel_Alenia_Space_To_Provide_Communication_Payload_For_Arabsat_BADR_6_Satellite.html</t>
  </si>
  <si>
    <t>http://www.protostarsat.com/fleet.html</t>
  </si>
  <si>
    <t>2008-034A</t>
  </si>
  <si>
    <t>33153</t>
  </si>
  <si>
    <t>http://www.space.com/news/ariane_spy_991201_wg.html</t>
  </si>
  <si>
    <t>1995-033A</t>
  </si>
  <si>
    <t>Matra Marconi Space/CNES (Astrium)</t>
  </si>
  <si>
    <t>2,389 (BOL)</t>
  </si>
  <si>
    <t>Computer Resources International (CRI)</t>
  </si>
  <si>
    <t>1999-008B</t>
  </si>
  <si>
    <t>25635</t>
  </si>
  <si>
    <t>2004-046A</t>
  </si>
  <si>
    <t>28479</t>
  </si>
  <si>
    <t>Test technology developments, survey and monitor the geographical environment.</t>
  </si>
  <si>
    <t>Remote Sensing/Research</t>
  </si>
  <si>
    <t>http://www.newskies.com.au/fleet/nss806.htm</t>
  </si>
  <si>
    <t>http://www.newskies.com.au/fleet/nss7.htm</t>
  </si>
  <si>
    <t>DubaiSat-1</t>
  </si>
  <si>
    <t>UAE</t>
  </si>
  <si>
    <t>Emirates Institution for Advanced Science &amp; Technology (EIAST)</t>
  </si>
  <si>
    <t>http://gulfnews.ae/business/Technology/10329297.html</t>
  </si>
  <si>
    <t>Satrec Initiative</t>
  </si>
  <si>
    <t>2009-041B</t>
  </si>
  <si>
    <t>35682</t>
  </si>
  <si>
    <t>Optical imaging camera; will be used for urban development, scientific research, telecommunications, transportation, construction and mapping, water quality and engineering tests.</t>
  </si>
  <si>
    <t>http://directory.eoportal.org/presentations/10001145/10001146.html</t>
  </si>
  <si>
    <t>Nanosat-1B</t>
  </si>
  <si>
    <t>http://spacepragmatism.net/2009/09/todays-story-nanosat-1b.html</t>
  </si>
  <si>
    <t>2009-041E</t>
  </si>
  <si>
    <t>35685</t>
  </si>
  <si>
    <t>Technology demonstration and communication.</t>
  </si>
  <si>
    <t>Communication/Technology Development</t>
  </si>
  <si>
    <t>STSS Demo-1 (Space Tracking and Surveillance System Demonstrator)</t>
  </si>
  <si>
    <t>STSS Demo-2 (Space Tracking and Surveillance System Demonstrator)</t>
  </si>
  <si>
    <t>Encrypted; X-band, UHF, C-band; NATO and British Ministry of Defence; secure military and diplomatic voice and data communications.</t>
  </si>
  <si>
    <t>2002-055A</t>
  </si>
  <si>
    <t>36 Ku-band, 27 C-band transponders; North and South American continents; Spanish language; leak detected - may not have enough fuel for 15-year life.</t>
  </si>
  <si>
    <t>AMC-1 (Americom 1, GE-1)</t>
  </si>
  <si>
    <t>72 C-band, 22 Ku-band, broadcasting, business services, direct-to-home TV broadcasting, telecommunications, VSAT networks.</t>
  </si>
  <si>
    <t>http://nssdc.gsfc.nasa/gov/spacewarn/spx570.html</t>
  </si>
  <si>
    <t>http://www.telematicsolutions.de/gb/News/presse/2004_07.html</t>
  </si>
  <si>
    <t>First of five Germany surveillance satellites; 1-m resolution images.</t>
  </si>
  <si>
    <t>http://directory.eoportal.org/pres_SARLupeConstellation.html</t>
  </si>
  <si>
    <t>BSAT-3A</t>
  </si>
  <si>
    <t>http://www.spacemart.com/reports/Lockheed_Martin_Built_BSAT_3a_Satellite_Ready_For_Launch_999.html</t>
  </si>
  <si>
    <t>2007-036B</t>
  </si>
  <si>
    <t>Test version of 30-satellite (27 active, 3 spares) Galileo constellation; totally civilian navigation system to be completed by 2010.</t>
  </si>
  <si>
    <t>http://nssdc.gsfc.nasa/gov/spacewarn/spx654.html</t>
  </si>
  <si>
    <t>4 C-band, 2 Ku-band; mobile satellite service.</t>
  </si>
  <si>
    <t>2001-026A</t>
  </si>
  <si>
    <t>ICO Global Communications Ltd.</t>
  </si>
  <si>
    <t>Twenty-four transponders, Europe, North Africa, Middle East.</t>
  </si>
  <si>
    <t>1992-060B</t>
  </si>
  <si>
    <t>Tracking and communications with space shuttle, other missions; not fully functional.</t>
  </si>
  <si>
    <t>http://www.isro.org/pressrelease/May20_2003.htm</t>
  </si>
  <si>
    <t>2003-018A</t>
  </si>
  <si>
    <t>Indian Space Reseaerch Organization (ISRO)</t>
  </si>
  <si>
    <t>Indian Space Research Organization (ISRO)</t>
  </si>
  <si>
    <t>Satish Dhawan Space Center</t>
  </si>
  <si>
    <t>GSLV-D2</t>
  </si>
  <si>
    <t>100 channels of digital music uplinked in the X-band from one or more ground stations.</t>
  </si>
  <si>
    <t>Ball Aerospace</t>
  </si>
  <si>
    <t>Radiation detectors and other space environment-related instruments.</t>
  </si>
  <si>
    <t>Shijian 6D (SJ-6-02B)</t>
  </si>
  <si>
    <t>http://www.lib.cas.cz/knav/space.40/2006/046B.HTM</t>
  </si>
  <si>
    <t>http://www.lib.cas.cz/knav/space.40/2004/037A.HTM</t>
  </si>
  <si>
    <t>23636</t>
  </si>
  <si>
    <t>25473</t>
  </si>
  <si>
    <t>2001-058B</t>
  </si>
  <si>
    <t>http://www.lib.cas.cz/space.40/2007/036A.HTM</t>
  </si>
  <si>
    <t>2001-044A</t>
  </si>
  <si>
    <t>2000-047A</t>
  </si>
  <si>
    <t>$1 billion range; 3-10 ft. image resolution.</t>
  </si>
  <si>
    <t>http://www.lib.cas.cz/www/space.40/1998/044A.HTM</t>
  </si>
  <si>
    <t>http://nssdc.gsfc.nasa.gov/spacewarn/spx631.html</t>
  </si>
  <si>
    <t>2006-043A</t>
  </si>
  <si>
    <t>29494</t>
  </si>
  <si>
    <t>52 Ku-band and 2 Ka-band transponders; direct-to-home, voice, video and internet.</t>
  </si>
  <si>
    <t>http://www.nssdc.gsfc.nasa.gov/spacewarn/spx636.html</t>
  </si>
  <si>
    <t>http://www.lib.cas.cz/knav/space.40/2006/I043A.HTM</t>
  </si>
  <si>
    <t>http://phx.corporate-ir.net/phoenix.zhtml?c=127160&amp;p=irol-newsArticle&amp;ID=916210&amp;highlight=</t>
  </si>
  <si>
    <t>http://de.wikipedia.org/wiki/DirecTV-9S</t>
  </si>
  <si>
    <t>Shijian 6C (SJ-6-02A)</t>
  </si>
  <si>
    <t>2006-046A</t>
  </si>
  <si>
    <t>29505</t>
  </si>
  <si>
    <t>2006-046B</t>
  </si>
  <si>
    <t>29506</t>
  </si>
  <si>
    <t>Glonass 717 (Glonass 35-3, Cosmos 2426)</t>
  </si>
  <si>
    <t>Glonass 715 (Glonass 35-1, Cosmos 2424)</t>
  </si>
  <si>
    <t>Voice and vision communication; 24 C-band; North America, Caribbean.</t>
  </si>
  <si>
    <t>http://nssdc.gsfc.nasa.gov/spacewarn/spx605.html</t>
  </si>
  <si>
    <t>http://www.planet4589.org/space/jsr/back/news.435</t>
  </si>
  <si>
    <t>http://centaur.sstl.co.uk/SSHP/data/data_globalstar.html</t>
  </si>
  <si>
    <t>http://www.astrium-space.com/corp/prod/00000913.htm</t>
  </si>
  <si>
    <t>http://www.itu.int/osg/spu/seminars/de%20weck/de%20weck%20presentation_01072004.pdf</t>
  </si>
  <si>
    <t>http://www.telesputnik.ru/archive/all/n39/10_eng.html</t>
  </si>
  <si>
    <t>Broadcasting Satellite System Corp.</t>
  </si>
  <si>
    <t>http://www.planet4589.org/space/jsr/back/news.636</t>
  </si>
  <si>
    <t>2003-029A</t>
  </si>
  <si>
    <t>http://www.panamsat.com/global_network/galaxy_12.asp</t>
  </si>
  <si>
    <t>2003-013B</t>
  </si>
  <si>
    <t>http://www.lib.cas.cz/www/space.40/2006/020B.HTM</t>
  </si>
  <si>
    <t>http://www.lib.cas.cz/www/space.40/2006/020A.HTM</t>
  </si>
  <si>
    <t>http://www.lib.cas.cz/www/space.40/1995/015A.HTM</t>
  </si>
  <si>
    <t>http://www.lib.cas.cz/www/space.40/1997/012A.HTM</t>
  </si>
  <si>
    <t>http://www.lib.cas.cz/knav/space.40/2004/029A.HTM</t>
  </si>
  <si>
    <t>690 (BOL)</t>
  </si>
  <si>
    <t>http://www.lib.cas.cz/www/space.40/1996/020A.HTM</t>
  </si>
  <si>
    <t>http://www.lib.cas.cz/www/space.40/1996/053A.HTM</t>
  </si>
  <si>
    <t>http://www.lib.cas.cz/www/space.40/1996/070A.HTM</t>
  </si>
  <si>
    <t>http://www.lib.cas.cz/www/space.40/1997/027A.HTM</t>
  </si>
  <si>
    <t>http://www.lib.cas.cz/www/space.40/1998/006B.HTM</t>
  </si>
  <si>
    <t>http://www.lib.cas.cz/www/space.40/1999/005A.HTM</t>
  </si>
  <si>
    <t>27942</t>
  </si>
  <si>
    <t>http://www.kosmo.cz/modules.php?op=modload&amp;name=kosmo&amp;file=index&amp;fil=/s/2006/003A.HTM&amp;act=print</t>
  </si>
  <si>
    <t>2006-004A</t>
  </si>
  <si>
    <t>28937</t>
  </si>
  <si>
    <t>http://nssdc.gsfc.nasa.gov/spacewarn/spx628.html</t>
  </si>
  <si>
    <t>Mitsubishi Electric/Boeing/Alcatel</t>
  </si>
  <si>
    <t>http://hessi.ssl.berkeley.edu/spacecraft/</t>
  </si>
  <si>
    <t>2002-004A</t>
  </si>
  <si>
    <t>Delta 7920</t>
  </si>
  <si>
    <t>5+ yrs.</t>
  </si>
  <si>
    <t>http://www.ilslaunch.com/launches/cbin/Mission_Overview/atlas/INMARSAT_4F1_MO.pdf</t>
  </si>
  <si>
    <t>INMARSAT, Ltd.</t>
  </si>
  <si>
    <t>Meteorological spacecraft; intended primarily to support the National Meteorologicla Services (NMS) of Member States; planned system of 3 satellites.</t>
  </si>
  <si>
    <t>http://www.eumetsat.int/idcplg?IdcService=SS_GET_PAGE&amp;nodeId=114&amp;l=en</t>
  </si>
  <si>
    <t>Alcatel/Alenia Space</t>
  </si>
  <si>
    <t>2005-049A</t>
  </si>
  <si>
    <t>28911</t>
  </si>
  <si>
    <t>Twenty channels, telecommunications services between Europe and the Americas.</t>
  </si>
  <si>
    <t>2001-042A</t>
  </si>
  <si>
    <t>European and American coverage.</t>
  </si>
  <si>
    <t>2002-035A</t>
  </si>
  <si>
    <t>45 transponders; Ku and C-band frequencies, Americas, Europe and Africa.</t>
  </si>
  <si>
    <t>http://spaceflightnow.com/h2a/f3/status.html</t>
  </si>
  <si>
    <t>1,050 (BOL)</t>
  </si>
  <si>
    <t>http://www.floridatoday.com/space/explore/stories/1997b/111697d.htm</t>
  </si>
  <si>
    <t>Coriolis (Windsat)</t>
  </si>
  <si>
    <t>http://1mms.external.lmco.com/newsbureau/pressreleases/03.07.html</t>
  </si>
  <si>
    <t>http://www.fas.org/spp/military/program/com/dscs_3.htm</t>
  </si>
  <si>
    <t>7-9 yrs.</t>
  </si>
  <si>
    <t>http://www.dishnetwork.com/content/aboutus/satellites/echo1/index.shtml</t>
  </si>
  <si>
    <t>http://www.dishnetwork.com/content/aboutus/satellites/echo3/index.shtml</t>
  </si>
  <si>
    <t>JMSatcat206</t>
  </si>
  <si>
    <t xml:space="preserve">MSAT 1 </t>
  </si>
  <si>
    <t>MSAT 2 (AMSC-1, ACTel-1)</t>
  </si>
  <si>
    <t>http://www.intelsat.com/news/releases/press/2003-26.asp</t>
  </si>
  <si>
    <t>Will study the cosmos in the photon energy range of 8,000 electronvolts (8 keV) to greater than 300 billion electronvolts (300 GeV).</t>
  </si>
  <si>
    <t>http://nssdc.gsfc.nasa.gov/spacewarn/spx656.html</t>
  </si>
  <si>
    <t>Skynet 5C</t>
  </si>
  <si>
    <t>Ministry of Defence/Paradigm Secure Communications</t>
  </si>
  <si>
    <t>2008-030A</t>
  </si>
  <si>
    <t>33055</t>
  </si>
  <si>
    <t>Civil</t>
  </si>
  <si>
    <t>Navigation</t>
  </si>
  <si>
    <t>DirecTV, Inc.</t>
  </si>
  <si>
    <t>1995-073A</t>
  </si>
  <si>
    <t>Cable television and radio programming; 24 C-band; CONUS, Alaska, Hawaii, Caribbean</t>
  </si>
  <si>
    <t>15+ yrs.</t>
  </si>
  <si>
    <t>1998-023B</t>
  </si>
  <si>
    <t>http://www.lib.cas.cz/www/space.40/2006/030A.HTM</t>
  </si>
  <si>
    <t>NPO Lovochkin</t>
  </si>
  <si>
    <t>http://russianforces.org/podvig/eng/publications/20061000sgs.shtml</t>
  </si>
  <si>
    <t>Genesis-1</t>
  </si>
  <si>
    <t>http://satellite.ehabich.info/genesis.html</t>
  </si>
  <si>
    <t>2006-029A</t>
  </si>
  <si>
    <t>29252</t>
  </si>
  <si>
    <t>http://www.kacst.edu.sa/en/</t>
  </si>
  <si>
    <t>TRW Space and Electronics</t>
  </si>
  <si>
    <t>Space Shuttle (STS 93)</t>
  </si>
  <si>
    <t>X-ray astronomy.</t>
  </si>
  <si>
    <t>www.directv.com</t>
  </si>
  <si>
    <t>http://nssdc.gsfc.nasa/gov/spacewarn/spx482.html</t>
  </si>
  <si>
    <t>Hughes Electronics Corp.</t>
  </si>
  <si>
    <t>Ariane 5 ECA</t>
  </si>
  <si>
    <t>2005-046A</t>
  </si>
  <si>
    <t>http://www.tierramerica.net/2002/0721/iacentos.shtml</t>
  </si>
  <si>
    <t>Israel Aerospace Industries (IAI)</t>
  </si>
  <si>
    <t xml:space="preserve">Palmachim Launch Complex </t>
  </si>
  <si>
    <t>2007-025A</t>
  </si>
  <si>
    <t>31601</t>
  </si>
  <si>
    <t>Reconnaissance satellite Mideast area; especially Syria and Iran.</t>
  </si>
  <si>
    <t>http://www.lib.cas.cz/knav/space.40/2007/025A.HTM</t>
  </si>
  <si>
    <t>http://www.debka.com/headline.php?hid=4296</t>
  </si>
  <si>
    <t>http://www.haaretz.com/hasen/spages/869771.html</t>
  </si>
  <si>
    <t>2007-023A</t>
  </si>
  <si>
    <t>31598</t>
  </si>
  <si>
    <t>http://www.lib.cas.cz/knav/space.40/2007/023A.HTM</t>
  </si>
  <si>
    <t>Remote Sensing/Imaging</t>
  </si>
  <si>
    <t>http://www.faa.gov/data_statistics/commercial_space_data/launch_details/index.cfm?launchId=462</t>
  </si>
  <si>
    <t>Italian Space Agency/Ministry of Defense</t>
  </si>
  <si>
    <t>To be part of 4-satellite constellation; radar imager, collect data on floods, droughts, earthquakes and landslides; military applications.</t>
  </si>
  <si>
    <t>European Telecommunications Satellite Consortium (EUTELSAT)</t>
  </si>
  <si>
    <t>PCSat (Prototype Communications SATellite, Navy-Oscar 44, NO-44)</t>
  </si>
  <si>
    <t>Svobodni Cosmodrome</t>
  </si>
  <si>
    <t>Svobodny Cosmodrome</t>
  </si>
  <si>
    <t>WorldSpace Corp.</t>
  </si>
  <si>
    <t>2002-042B</t>
  </si>
  <si>
    <t>http://www.esa.int/export/esaEO/SEMLFM2VQUD_index_0_m.html</t>
  </si>
  <si>
    <t xml:space="preserve">Meteosat 7 (MTP 1) </t>
  </si>
  <si>
    <t>http://nssdc.gsfc.nasa.gov/spacewarn/spx510.html</t>
  </si>
  <si>
    <t>Direct tv broadcast to Europe; 16 Ku-band transponders; Europe.</t>
  </si>
  <si>
    <t>Longitude of GEO (degrees)</t>
  </si>
  <si>
    <t>-29.95</t>
  </si>
  <si>
    <t>-107.30</t>
  </si>
  <si>
    <t>+21.36</t>
  </si>
  <si>
    <t>+19.20</t>
  </si>
  <si>
    <t>+28.14</t>
  </si>
  <si>
    <t>+19.22</t>
  </si>
  <si>
    <t>Milstar DFS-4 (USA 157, Milstar 2-F2) (Military Strategic and Tactical Relay)</t>
  </si>
  <si>
    <t>Conduct several sky surveys, including extra-gallactic. Nuclear-powered.</t>
  </si>
  <si>
    <t>2001-012A</t>
  </si>
  <si>
    <t>XM Satellite Radio USA</t>
  </si>
  <si>
    <t>http://www.lib.cas.cz/www/space.40/2001/049C.HTM</t>
  </si>
  <si>
    <t>http://www.lib.cas.cz/www/space.40/1999/029C.HTM</t>
  </si>
  <si>
    <t>Meteosat 9 (MSGalaxy-2)</t>
  </si>
  <si>
    <t>Polar-orbiting satellite; lonGalaxy-range weather forecasting; atmospheric and weather monitoring instruments; data stored on-board and transmitted over Fairbanks, AK and Wallops Island, VA.</t>
  </si>
  <si>
    <t>http://iis-db.stanford.edu/pubs/20734/PodviGalaxy-S&amp;GS.pdf</t>
  </si>
  <si>
    <t>Glonass 716 (Glonass 35-2, Cosmos 2425)</t>
  </si>
  <si>
    <t>http://www.ses-astra.com/satellites/fleet/satellites.php?sat=13</t>
  </si>
  <si>
    <t>http://nssdc.gsfc.nasa.gov/spacewarn/spx563.html</t>
  </si>
  <si>
    <t>Built by midshipmen to learn technology and operation; will be part of Amateur Radio Reporting System (APRS)</t>
  </si>
  <si>
    <t>http://www.arianespace.com/site/news/mission_up_189.html</t>
  </si>
  <si>
    <t>http://www.lib.cas.cz/www/space.40/2000/035A.HTM</t>
  </si>
  <si>
    <t>http://www.lib.cas.cz/www/space.40/1998/056B.HTM</t>
  </si>
  <si>
    <t>Shijian 6B (SJ-6B)</t>
  </si>
  <si>
    <t>http://www.lib.cas.cz/www/space.40/1999/009B.HTM</t>
  </si>
  <si>
    <t>http://www.lib.cas.cz/www/space.40/2001/005B.HTM</t>
  </si>
  <si>
    <t>2004-009A</t>
  </si>
  <si>
    <t>http://tycho.usno.navy.mil/gpscurr.html</t>
  </si>
  <si>
    <t>http://www.thaicom.net/enGalaxy-thaicomsatellite/thaicom2.html</t>
  </si>
  <si>
    <t>One of the most powerful in Asia-Pacific service; 28 C-band, 16 Ku-band; China, Korea, Taiwan, Europe, Africa, Australia.</t>
  </si>
  <si>
    <t>Inclined orbit; Indian Ocean region; C-band and Ku-band broadcasting.</t>
  </si>
  <si>
    <t>Iridium 7 (Iridium SV007)</t>
  </si>
  <si>
    <t>Iridium 70 (Iridium SV070)</t>
  </si>
  <si>
    <t>Iridium 72 (Iridium SV072)</t>
  </si>
  <si>
    <t>NOAA (National Oceanographic and Atmospheric Administration)</t>
  </si>
  <si>
    <t>Carries an IR imager, a "sounder," and an X-ray imager.</t>
  </si>
  <si>
    <t>http://nssdc.gsfc.nasa.gov/spacewarn/spx613.html</t>
  </si>
  <si>
    <t>Dongfanghong Satellite Company</t>
  </si>
  <si>
    <t>http://www.spacenewsfeed.co.uk/2004/21November2004_29.html</t>
  </si>
  <si>
    <t>http://www.spacenewsfeed.co.uk/2004/25April2004_19.html</t>
  </si>
  <si>
    <t>http://www.spacenewsfeed.co.uk/2004/21November2004_30.html</t>
  </si>
  <si>
    <t>Instituto Nacional de Técnia Aeroespacial (INTA)</t>
  </si>
  <si>
    <t>Nanosat-1</t>
  </si>
  <si>
    <t xml:space="preserve">Atlantic Bird 4 (Hot Bird 4) </t>
  </si>
  <si>
    <t>DMSP 5D-2 F13 (Defense Meteorological Satellites Program, USA 109)</t>
  </si>
  <si>
    <t>DMSP 5D-2 F14 (Defense Meteorological Satellites Program, USA 131)</t>
  </si>
  <si>
    <t>2000-025A</t>
  </si>
  <si>
    <t>Large parts of the Arab world, the Middle East, north and central Africa and southern Europe.</t>
  </si>
  <si>
    <t>http://www.isro.org/sat.htm</t>
  </si>
  <si>
    <t>India Space Research Organization</t>
  </si>
  <si>
    <t>Broadcasting, business services, mobile communications; demand assigned L-band transponders; back-up and leased-capacity.</t>
  </si>
  <si>
    <t>ISRO Satellite Center</t>
  </si>
  <si>
    <t>2003-013A</t>
  </si>
  <si>
    <t>Alenia Spazio</t>
  </si>
  <si>
    <t>Rockwell International</t>
  </si>
  <si>
    <t>7.5 yrs.</t>
  </si>
  <si>
    <t>MEO</t>
  </si>
  <si>
    <t>10-15 yrs.</t>
  </si>
  <si>
    <t>1997-009A</t>
  </si>
  <si>
    <t>http://www.spacedaily.com/news/china-02zze.html</t>
  </si>
  <si>
    <t>http://web.dmi.dk/fsweb/projects/oersted/newsletter/news04-01.html</t>
  </si>
  <si>
    <t>Magnetometer and a star camera for measurements of the geomagnetic field.</t>
  </si>
  <si>
    <t>http://www.control.auc.dk/projects/satellites/orsted.html</t>
  </si>
  <si>
    <t>http://nssdc.gsfc.nasa.gov/spacewarn/spx514.html</t>
  </si>
  <si>
    <t>1999-004A</t>
  </si>
  <si>
    <t>1999-004B</t>
  </si>
  <si>
    <t>1999-004C</t>
  </si>
  <si>
    <t>http://nssdc.gsfc.nasa.gov/spacewarn/spx493.html</t>
  </si>
  <si>
    <t>Primarily backup for Astra 1B and 1C; 18 Ku-band transponders; continental Europe.</t>
  </si>
  <si>
    <t>Lacrosse/Onyx 5 (Lacrosse-5, USA 182)</t>
  </si>
  <si>
    <t>2005-016A</t>
  </si>
  <si>
    <t>http://nssdc.gsfc.nasa.gov/spacewarn/spx560.html</t>
  </si>
  <si>
    <t>http://www.satmex.com/english/flota/solidaridad.php</t>
  </si>
  <si>
    <t>http://nssdc.gsfc.nasa.gov/spacewarn/spx492.html</t>
  </si>
  <si>
    <t xml:space="preserve">"It's mission is to observe and monitor the terrestrial and marine environment and natural resources throughout Taiwan, its remote islands and surrounding ocean for civil applications." </t>
  </si>
  <si>
    <t>France/UK/Germany</t>
  </si>
  <si>
    <t>http://www.spaceflightnow.com/atlas/ac156/</t>
  </si>
  <si>
    <t>Surrey Satellite Technology Ltd. (SSTL)</t>
  </si>
  <si>
    <t>Broadcasting, business, cable; CONUS, Hawaii, Caribbean, southern Canada; 24 Ku- and 24 C-band</t>
  </si>
  <si>
    <t>Solar Physics</t>
  </si>
  <si>
    <t>http://www.intersputnik.com/exprssa.shtml#6a</t>
  </si>
  <si>
    <t>2003-009A</t>
  </si>
  <si>
    <t>Defense Ministry</t>
  </si>
  <si>
    <t>Mitsubishi</t>
  </si>
  <si>
    <t>H2A</t>
  </si>
  <si>
    <t>+39.06</t>
  </si>
  <si>
    <t>http://www.space.com/missionlaunches/launches/atlas_launch_001019.html</t>
  </si>
  <si>
    <t>http://www.atsb.my/index.php/products-a-services/razaksat.html</t>
  </si>
  <si>
    <t>Astronautic Technology (M) Sdn Bhd</t>
  </si>
  <si>
    <t>Falcon 1</t>
  </si>
  <si>
    <t>2009-037A</t>
  </si>
  <si>
    <t>35578</t>
  </si>
  <si>
    <t>Will revisit some part of Malaysian territory every 90 minutes, maximising its ability to exploit gaps in the clouds, and substantially improving coverage of the country as a result.</t>
  </si>
  <si>
    <t>RazakSat (MACSat)</t>
  </si>
  <si>
    <t>http://www.bernama.com.my/bernama/v5/news_lite.php?id=425261</t>
  </si>
  <si>
    <t>2009-039B</t>
  </si>
  <si>
    <t>35636</t>
  </si>
  <si>
    <t>Replaces the Nadezhda satellites as part of COSPAS-SARSAT rescue system.</t>
  </si>
  <si>
    <t>http://www.russianspaceweb.com/sterkh.html</t>
  </si>
  <si>
    <t>http://www.lib.cas.cz/space.40/2009/039B.HTM</t>
  </si>
  <si>
    <t>Rescue</t>
  </si>
  <si>
    <t>Sterkh-1 (KOSPAS-11, COSPAS-11)</t>
  </si>
  <si>
    <t>AprizeSat 3</t>
  </si>
  <si>
    <t>AprizeSat 4</t>
  </si>
  <si>
    <t>LatinSat-C (AprizeSat 1)</t>
  </si>
  <si>
    <t>LatinSat-D (AprizeSat 2)</t>
  </si>
  <si>
    <t>USA/Argentina</t>
  </si>
  <si>
    <t>Aprize Satellite/Latin Trade Satellite</t>
  </si>
  <si>
    <t>2009-041F</t>
  </si>
  <si>
    <t>2009-041D</t>
  </si>
  <si>
    <t>35686</t>
  </si>
  <si>
    <t>35684</t>
  </si>
  <si>
    <t>Will provide tracking and data monitoring services for companies with remote or mobile assets.</t>
  </si>
  <si>
    <t>http://www.talksatellite.com/Americas-A830.htm</t>
  </si>
  <si>
    <t>http://www.aprizesat.com/press/AprizeSat_Launch_9-8-08.pdf</t>
  </si>
  <si>
    <t>UK-DMC-2 (BNSCSat-2, British National Science Center Satellite 2)</t>
  </si>
  <si>
    <t>2009-041C</t>
  </si>
  <si>
    <t>35683</t>
  </si>
  <si>
    <t>Part of Disaster Monitoring Constellation second generation; five countries share all data.</t>
  </si>
  <si>
    <t xml:space="preserve">SC ASCR </t>
  </si>
  <si>
    <t>http://www.sstl.co.uk/Missions/Current_Projects</t>
  </si>
  <si>
    <t>Deimos 1</t>
  </si>
  <si>
    <t>UK/DMC International Imaging (DMCII)</t>
  </si>
  <si>
    <t>2009-041A</t>
  </si>
  <si>
    <t>35681</t>
  </si>
  <si>
    <t>Part of international Disaster Monitoring Constellation.</t>
  </si>
  <si>
    <t>http://www.deimos-imaging.com/technology/our-satellite-deimos-1</t>
  </si>
  <si>
    <t>http://envisat.esa.int/object/index.cfm?fobjectid=5147</t>
  </si>
  <si>
    <t>Deimos Imaging/DMC International Imaging (DMCII)</t>
  </si>
  <si>
    <t>http://www.lib.cas.cz/knav/space.40/2006/I007B.HTM</t>
  </si>
  <si>
    <t>38 Ku-band transponders.</t>
  </si>
  <si>
    <t>Yaogan 1 (Remote Sensing Satellite 1, RSS-1, JianBinGalaxy-5)</t>
  </si>
  <si>
    <t>Globalstar MO31 (Globalstar 41)</t>
  </si>
  <si>
    <t>Globalstar MO33 (Globalstar 37)</t>
  </si>
  <si>
    <t>http://www.lib.cas.cz/www/space.40/1999/066A.HTM</t>
  </si>
  <si>
    <t>http://www.lib.cas.cz/www/space.40/1995/074A.HTM</t>
  </si>
  <si>
    <t>http://www.lib.cas.cz/www/space.40/2002/054A.HTM</t>
  </si>
  <si>
    <t>Atmospheric Neutral Density Experiment (ANDE) Castor Sphere</t>
  </si>
  <si>
    <t>Atmospheric Neutral Density Experiment (ANDE) Pollux Sphere</t>
  </si>
  <si>
    <t>Naval Research Laboratory</t>
  </si>
  <si>
    <t>http://ilrs.gsfc.nasa.gov/satellite_missions/list_of_satellites/andp_general.html</t>
  </si>
  <si>
    <t>STS 127</t>
  </si>
  <si>
    <t>2009-038E</t>
  </si>
  <si>
    <t>35693</t>
  </si>
  <si>
    <t>Passive sphere to measure the density and composition of the low Earth orbit atmosphere while being tracked from the ground to better predict the movement and decay of objects in orbit.</t>
  </si>
  <si>
    <t>http://www.lib.cas.cz/space.40/2009/I041C.HTM</t>
  </si>
  <si>
    <t>2009-038F</t>
  </si>
  <si>
    <t>35694</t>
  </si>
  <si>
    <t>Active sphere to measure the density and composition of the low Earth orbit atmosphere while being tracked from the ground to better predict the movement and decay of objects in orbit.</t>
  </si>
  <si>
    <t>AsiaSat 5</t>
  </si>
  <si>
    <t>+100.50</t>
  </si>
  <si>
    <t>http://www.satnews.com/cgi-bin/story.cgi?number=1887627197</t>
  </si>
  <si>
    <t>2009-042A</t>
  </si>
  <si>
    <t>35696</t>
  </si>
  <si>
    <t>14 Ku-Band, 26 C-band, serving all of Asia.</t>
  </si>
  <si>
    <t>JM/10/09</t>
  </si>
  <si>
    <t>http://www.spacetoday.net/Summary/4670</t>
  </si>
  <si>
    <t>http://www.asiasat.com/asiasat/contentView.php?section=170&amp;lang=0#Headline</t>
  </si>
  <si>
    <t>Navstar GPS 50 (Navstar SVN 50, GPS IIR-21M, USA 206)</t>
  </si>
  <si>
    <t>2009-043A</t>
  </si>
  <si>
    <t>35752</t>
  </si>
  <si>
    <t>JCSat RA (JCSat 12, Japan Communications Satellite 12)</t>
  </si>
  <si>
    <t>2009-044A</t>
  </si>
  <si>
    <t>35755</t>
  </si>
  <si>
    <t>Backup for other JCSATs.</t>
  </si>
  <si>
    <t>+142.49</t>
  </si>
  <si>
    <t>JM/10_09</t>
  </si>
  <si>
    <t>http://www.space-travel.com/reports/Arianespace_To_Launch_Japanese_Satellite_JCSAT_12_999.html</t>
  </si>
  <si>
    <t>http://www.jsati.com/satellite-servicesJCSAT.asp</t>
  </si>
  <si>
    <t>Optus D3</t>
  </si>
  <si>
    <t>+155.98</t>
  </si>
  <si>
    <t>2009-044B</t>
  </si>
  <si>
    <t>35756</t>
  </si>
  <si>
    <t>http/nssdc.gsfc.nasa.gov/spacewarn/spx648.html</t>
  </si>
  <si>
    <t>http://www.orbital.com/NewsInfo/Publications/OptusD3_Fact.pdf</t>
  </si>
  <si>
    <t>http://www.itwire.com/content/view/27156/1231/</t>
  </si>
  <si>
    <t>Palapa D1</t>
  </si>
  <si>
    <t>PT Indosat</t>
  </si>
  <si>
    <t>+150.97</t>
  </si>
  <si>
    <t>2009-046A</t>
  </si>
  <si>
    <t>35812</t>
  </si>
  <si>
    <t>Third stage of rocket put it in a low transfer orbit, but was able to maneuver; reduced service life.</t>
  </si>
  <si>
    <t>http://www.spacemart.com/reports/Thales_Alenia_Space_To_Build_Palapa_D_Satellite_For_Indosat_999.html</t>
  </si>
  <si>
    <t>http://www.satnews.com/cgi-bin/story.cgi?number=2144986119</t>
  </si>
  <si>
    <t>2008-033A</t>
  </si>
  <si>
    <t>33108</t>
  </si>
  <si>
    <t>http://www.losangeles.af.mil/smc/pa/fact_sheets/gps_fs.htm</t>
  </si>
  <si>
    <t>ORBCOMM FM-35</t>
  </si>
  <si>
    <t>European Telecommunications Satellite Consortium (EUTELSAT) - leased from France Telecom</t>
  </si>
  <si>
    <t>L-band; mobile telephone communications.</t>
  </si>
  <si>
    <t>Eurobird 4A (Eutelsat W-1)</t>
  </si>
  <si>
    <t>http://russianforces.org/blog/2008/06/launch_of_an_early-warning_sat.shtml</t>
  </si>
  <si>
    <t>http://russianforces.org/blog/2008/05/launch_of_three_gonetsm_spacec.shtml</t>
  </si>
  <si>
    <t>Inclined orbit; 64 C-band, 24 Ku-band; Broadcasting, business services, direct-to-home TV broadcasting, telecommunications, VSAT networks; Pacific Ocean region.</t>
  </si>
  <si>
    <t>European Space Operations Centre (ESOC)/NASA/Russia</t>
  </si>
  <si>
    <t>http://nssdc.gsfc.nasa.gov/spacewarn/spx611.html</t>
  </si>
  <si>
    <t>http://www.spacenewsfeed.co.uk/2004/26September2004_27.html</t>
  </si>
  <si>
    <t>2004-037A</t>
  </si>
  <si>
    <t>2004-037B</t>
  </si>
  <si>
    <t>Lockheed Martin Commercial Space Systems/Orbital Sciences</t>
  </si>
  <si>
    <t>Investigate particle acceleration regions above auroral region; develop better understanding of acceleration mechanism and relation to substorm phenomena.</t>
  </si>
  <si>
    <t>1995-027A</t>
  </si>
  <si>
    <t>1995-057A</t>
  </si>
  <si>
    <t>1996-042A</t>
  </si>
  <si>
    <t>NORAD Number</t>
  </si>
  <si>
    <t>AcrimSat (Active Cavity Radiometer Irradiance Monitor)</t>
  </si>
  <si>
    <t xml:space="preserve">Afristar </t>
  </si>
  <si>
    <t>Agila 2 (Mabuhay 1)</t>
  </si>
  <si>
    <t>Akebono (EXOS-D)</t>
  </si>
  <si>
    <t xml:space="preserve">Alsat-1 </t>
  </si>
  <si>
    <t xml:space="preserve">Amazonas </t>
  </si>
  <si>
    <t>AMC-11 (Americom-11, GE 11)</t>
  </si>
  <si>
    <t>AMC-15 (Americom-15)</t>
  </si>
  <si>
    <t>http://www.siliconiran.com/company_profiles/top_companies/comp_iran/IROST/index.shtml</t>
  </si>
  <si>
    <t>1999-037B</t>
  </si>
  <si>
    <t>1999-037D</t>
  </si>
  <si>
    <t>1999-041A</t>
  </si>
  <si>
    <t>1999-041B</t>
  </si>
  <si>
    <t>1999-041D</t>
  </si>
  <si>
    <t>1999-041C</t>
  </si>
  <si>
    <t>28508</t>
  </si>
  <si>
    <t>http://www.designation-systems.net/dusrm/app3/sat-summary.html</t>
  </si>
  <si>
    <t>Navstar GPS 36 (Navstar SVN 36, GPS 2-24, USA 100)</t>
  </si>
  <si>
    <t>http://nssdc.gsfc.nasa.gov/spacewarn/spx482.html</t>
  </si>
  <si>
    <t>First WorldSpace satellite; digital audio and multi-media communications  to Africa, Middle East, Asia, Latin America and Caribbean.</t>
  </si>
  <si>
    <t>http://nssdc.gsfc.nasa.gov/spacewarn/spx601.html</t>
  </si>
  <si>
    <t>2003-052A</t>
  </si>
  <si>
    <t>2005-052A</t>
  </si>
  <si>
    <t>28924</t>
  </si>
  <si>
    <t>http://www.spacenewsfeed.co.uk/2006/1January2006_7.html</t>
  </si>
  <si>
    <t xml:space="preserve">42 C-band, 36 Ku-band; broadcasting, business services, direct-to-home TV broadcasting, telecommunications, VSATnetworks Atlantic Ocean region. </t>
  </si>
  <si>
    <t xml:space="preserve">42 C-band, 36 Ku-band; broadcasting, business services, direct-to-home TV broadcasting, telecommunications, VSATnetworks; Atlantic Ocean region. </t>
  </si>
  <si>
    <t>1999-059A</t>
  </si>
  <si>
    <t>http://spaceflightnow.com/delta/d285/010517geolite.html</t>
  </si>
  <si>
    <t>http://www.spaceandtech.com/digest/flash2001/flash2001-038.shtml</t>
  </si>
  <si>
    <t>2001-020A</t>
  </si>
  <si>
    <t>TRW</t>
  </si>
  <si>
    <t>http://orbits.esa.int/orbits/</t>
  </si>
  <si>
    <t>Scientific Research</t>
  </si>
  <si>
    <t>Department of Astronautics, University of Tokyo</t>
  </si>
  <si>
    <t>2003-031J</t>
  </si>
  <si>
    <t>1,500-1,900</t>
  </si>
  <si>
    <t>http://www.boeing.com/defense-space/space/bss/factsheets/601/tdrs_hij/tdrs_hij.html</t>
  </si>
  <si>
    <t>1995-035B</t>
  </si>
  <si>
    <t>Communications services; part of planned 24-satellite constellation. First commercial satellites.</t>
  </si>
  <si>
    <t>http://www.lib.cas.cz/space.40/2007/021A.HTM</t>
  </si>
  <si>
    <t>http://www.lib.cas.cz/knav/space.40/2007/007B.HTM</t>
  </si>
  <si>
    <t>http://www.kosmo.cz/modules.php?op=modload&amp;name=kosmo&amp;file=index&amp;fil=/s/2007/020A.HTM</t>
  </si>
  <si>
    <t>http://www.kosmo.cz/modules.php?op=modload&amp;name=kosmo&amp;file=index&amp;fil=/s/2007/020C.HTM</t>
  </si>
  <si>
    <t>http://www.kosmo.cz/modules.php?op=modload&amp;name=kosmo&amp;file=index&amp;fil=/s/2007/020D.HTM</t>
  </si>
  <si>
    <t>http://www.kosmo.cz/modules.php?op=modload&amp;name=kosmo&amp;file=index&amp;fil=/s/2007/020F.HTM</t>
  </si>
  <si>
    <t>http://www.g2satellitesolutions.com/pressreleases/98_05_11_hgs_aust.html</t>
  </si>
  <si>
    <t>Space Shuttle</t>
  </si>
  <si>
    <t>Military/Government</t>
  </si>
  <si>
    <t>Monitor Sun; improve accuracy of measurement of solar energy.</t>
  </si>
  <si>
    <t>24 C-band, 28 Ku-band; U.S., southern Canada, Mexico, Caribbean; has experienced several anomalies and brief shutdowns.</t>
  </si>
  <si>
    <t>Study the atmospheric density in the height domain 200-700 km that affects low-flying satellites, causing them to burn up on reentry.</t>
  </si>
  <si>
    <t xml:space="preserve">Radarsat-2 </t>
  </si>
  <si>
    <t>2007-061A</t>
  </si>
  <si>
    <t>32382</t>
  </si>
  <si>
    <t>MacDonald, Dettwiler/Thales Alenia Spazio</t>
  </si>
  <si>
    <t>Canada/Italy</t>
  </si>
  <si>
    <t>http://www.lib.cas.cz/space.40/2007/061A.HTM</t>
  </si>
  <si>
    <t>http://www.radarsat2.info/about/index.asp</t>
  </si>
  <si>
    <t>GOES 12 (Geostationary Operational Environmental Satellite, GOES-M)</t>
  </si>
  <si>
    <t>Rokot</t>
  </si>
  <si>
    <t>1 yr.</t>
  </si>
  <si>
    <t>Earth Observation Research</t>
  </si>
  <si>
    <t>1996-009C</t>
  </si>
  <si>
    <t>1997-006A</t>
  </si>
  <si>
    <t>http://nssdc.gsfc.nasa.gov/spacewarn/spx520.html</t>
  </si>
  <si>
    <t>1997-006B</t>
  </si>
  <si>
    <t>1997-006C</t>
  </si>
  <si>
    <t>Hughes Space and Communications</t>
  </si>
  <si>
    <t>http://www.jaxa.jp/missions/projects/sat/geospace/akebono/index_e.html</t>
  </si>
  <si>
    <t>Proton M</t>
  </si>
  <si>
    <t>1996-054A</t>
  </si>
  <si>
    <t>1998-063B</t>
  </si>
  <si>
    <t>1997-050A</t>
  </si>
  <si>
    <t>24 C-band, 24 Ku-band; Internet, voice and data, analogical and digital television and multimedia; Mexico sent more than 10 engineers to work on the satellite at Hughes.</t>
  </si>
  <si>
    <t>Cloudsat</t>
  </si>
  <si>
    <t>NASA/Colorado State University</t>
  </si>
  <si>
    <t>http://cloudsat.atmos.colostate.edu/overview</t>
  </si>
  <si>
    <t>2006-016B</t>
  </si>
  <si>
    <t>29108</t>
  </si>
  <si>
    <t>NASA Jet Propulsion Laboratory</t>
  </si>
  <si>
    <t>http://www.nasa.gov/pdf/147741main_cloudsat-calipso4.pdf</t>
  </si>
  <si>
    <t>Joins Aqua, Parasol, Aura, and Calipso in A-Train; meteorological satellite, carries single radar to obtain the reflectivity of clouds.</t>
  </si>
  <si>
    <t>2006-016A</t>
  </si>
  <si>
    <t>2002-019A</t>
  </si>
  <si>
    <t>1994-064A</t>
  </si>
  <si>
    <t>2002-039A</t>
  </si>
  <si>
    <t>2002-006A</t>
  </si>
  <si>
    <t>Lockheed Martin Astro Space</t>
  </si>
  <si>
    <t>2000-038A</t>
  </si>
  <si>
    <t>Atlas 3B</t>
  </si>
  <si>
    <t>UFO-5 (USA 111, UFO F5 EHF) "UHF Follow-On"</t>
  </si>
  <si>
    <t>23589</t>
  </si>
  <si>
    <t>European Space Agency/NASA</t>
  </si>
  <si>
    <t>Alcatel Alenia Space</t>
  </si>
  <si>
    <t>2005-041B</t>
  </si>
  <si>
    <t>28885</t>
  </si>
  <si>
    <t>http://www.alcatel.com/lead/syracuse3A_launch.htm</t>
  </si>
  <si>
    <t>France/Italy</t>
  </si>
  <si>
    <t>Military communications; designed to integrate with UK's Skynet and Italy's Sicral.</t>
  </si>
  <si>
    <t>http://www.spacedaily.com/news/launchers-05zzzn.html</t>
  </si>
  <si>
    <t>Syracuse 3A (Systeme de Radio Communications Utilisant un Satellite)</t>
  </si>
  <si>
    <t>http://www.satnews.com/stories2005/1501.htm</t>
  </si>
  <si>
    <t>http://www.france-science.org/home/page.asp?target=nfo-let&amp;PUBLID=9&amp;LIVRID=8438&amp;LNG=us#21086</t>
  </si>
  <si>
    <t>Used primarily by UK's armed forces, government departments, agencies and other organizations that require secure communications.</t>
  </si>
  <si>
    <t>http://www.loralskynet.com/news_031704.asp</t>
  </si>
  <si>
    <t>1998-021A</t>
  </si>
  <si>
    <t>1998-021B</t>
  </si>
  <si>
    <t>1998-021C</t>
  </si>
  <si>
    <t>1998-021D</t>
  </si>
  <si>
    <t>1998-021E</t>
  </si>
  <si>
    <t>1998-021F</t>
  </si>
  <si>
    <t>1998-021G</t>
  </si>
  <si>
    <t>http://www.boeing.com/defense-space/space/bss/factsheets/601/palapa_c/palapa_c.html</t>
  </si>
  <si>
    <t>http://www.hellas-sat.net/</t>
  </si>
  <si>
    <t>2003-020A</t>
  </si>
  <si>
    <t>Hellas-Sat Consortium Ltd.</t>
  </si>
  <si>
    <t>Greece</t>
  </si>
  <si>
    <t>Atlas 5</t>
  </si>
  <si>
    <t>30 Ku-band; television broadcasting services for the 2004 Summer Olympic Games in Athens.</t>
  </si>
  <si>
    <t>TsSKB Progress (State Research &amp; Production Space Rocket Center)</t>
  </si>
  <si>
    <t>Soyuz-FG</t>
  </si>
  <si>
    <t>2006-021A</t>
  </si>
  <si>
    <t>29228</t>
  </si>
  <si>
    <t>First non-military earth observation satellite for Russia.</t>
  </si>
  <si>
    <t>http://directory.eoportal.org/pres_ResursDK1ResursHighResolution1.html</t>
  </si>
  <si>
    <t>http://www.lib.cas.cz/www/space.40/2006/021A.HTM</t>
  </si>
  <si>
    <t>Kompsat-2 (Arirang 2, Korean planned Multipurpose Satellite-2)</t>
  </si>
  <si>
    <t>2006-031A</t>
  </si>
  <si>
    <t>29268</t>
  </si>
  <si>
    <t>http://www.spacenewsfeed.co.uk/2004/12September2004_34.html</t>
  </si>
  <si>
    <t>2004-035A</t>
  </si>
  <si>
    <t>2004-035B</t>
  </si>
  <si>
    <t>Shanghai Academy of Space Flight Technology/Dongfanghong Satellite Co.</t>
  </si>
  <si>
    <t>Monitor space radiation.</t>
  </si>
  <si>
    <t>http://www.planet4589.org/space/jsr/back/news.535</t>
  </si>
  <si>
    <t>2004-034A</t>
  </si>
  <si>
    <t>Real-time data relay from reconnaissance satellites.</t>
  </si>
  <si>
    <t>http://aqua.gsfc.nasa.gov/</t>
  </si>
  <si>
    <t>2002-022A</t>
  </si>
  <si>
    <t>USA/Japan/Brazil</t>
  </si>
  <si>
    <t>http://nssdc.gsfc.nasa/gov/spacewarn/spx552.html</t>
  </si>
  <si>
    <t>Sea Launch (Odyssey)</t>
  </si>
  <si>
    <t>http://www.lib.cas.cz/www/space.40/2005/038A.HTM</t>
  </si>
  <si>
    <t>Prototype for space hotel; inflatable spacecraft.</t>
  </si>
  <si>
    <t>Bigelow Aerospace</t>
  </si>
  <si>
    <t>Nearly the size of a double-decker bus; more than 600 channels.</t>
  </si>
  <si>
    <t>32268</t>
  </si>
  <si>
    <t>2007-049A</t>
  </si>
  <si>
    <t>Reimei (Innovative Technology Demonstration Experiment Satellite - INDEX)</t>
  </si>
  <si>
    <t>Direct broadcasting; 48 Ku-band; 300 local TV channels to 41 metropolitan communities through 11 C-band transponders.</t>
  </si>
  <si>
    <t>http://nssdc.gsfc.nasa.gov/spacewarn/spx583.html</t>
  </si>
  <si>
    <t>Digital television to North American subscribers; 32 Ku-band; direct broadcasting.</t>
  </si>
  <si>
    <t>1998-057A</t>
  </si>
  <si>
    <t>1990-037B</t>
  </si>
  <si>
    <t>http://www.aviationweek.com/aw/generic/story_generic.jsp?channel=space&amp;id=news/Gal100209.xml&amp;headline=First%20Galileo%20Test%20Sat%20Completes%20Mission</t>
  </si>
  <si>
    <t>SMOS (Soil Moisture and Ocean Salinity satellite)</t>
  </si>
  <si>
    <t>Centre National d'Etudes Spatiales (CNES)/European Space Agency</t>
  </si>
  <si>
    <t>3+ yrs.</t>
  </si>
  <si>
    <t>Breeze KM</t>
  </si>
  <si>
    <t>2009-059A</t>
  </si>
  <si>
    <t>36036</t>
  </si>
  <si>
    <t>Mission to measure sea surface salinity and soil moisture on a global scale.</t>
  </si>
  <si>
    <t>http://www.esa.int/esaLP/ESAMBA2VMOC_LPsmos_0.html</t>
  </si>
  <si>
    <t>http://directory.eoportal.org/get_announce.php?an_id=7316</t>
  </si>
  <si>
    <t>http://www.lib.cas.cz/space.40/2009/059A.HTM</t>
  </si>
  <si>
    <t>Proba 2 (Project for On-Board Autonomy)</t>
  </si>
  <si>
    <t>Technology Demonstration</t>
  </si>
  <si>
    <t>http://www.esa.int/esaMI/Proba/index.html</t>
  </si>
  <si>
    <t>Technology demonstration of 17 advanced satellite technologies; will perform 4 experiments.</t>
  </si>
  <si>
    <t>2009-059B</t>
  </si>
  <si>
    <t>36037</t>
  </si>
  <si>
    <t>http://www.lib.cas.cz/space.40/2009/059B.HTM</t>
  </si>
  <si>
    <t>Verhaert Design and Development NV (leading a European consortium)</t>
  </si>
  <si>
    <t>Belgium</t>
  </si>
  <si>
    <t>Shijian 11-01 (SJ-11-01)</t>
  </si>
  <si>
    <t>http://spaceflightnow.com/news/n0911/12longmarch/</t>
  </si>
  <si>
    <t>2009-061A</t>
  </si>
  <si>
    <t>36088</t>
  </si>
  <si>
    <t>Chinese Academy of Space Technology (CAST)/ DFH Satellite</t>
  </si>
  <si>
    <t>http://www.lib.cas.cz/space.40/2009/061A.HTM</t>
  </si>
  <si>
    <t>http://www.planet4589.org/space/jsr/back/news.618</t>
  </si>
  <si>
    <t>Lotos-S (Cosmos 2455)</t>
  </si>
  <si>
    <t>http://russianforces.org/blog/2009/11/cosmos-2455_-_a_new_generation.shtml</t>
  </si>
  <si>
    <t xml:space="preserve">New generation electronic reconnaissance satellite, possibly will work as part of the Liana electronic reconnaissance system. </t>
  </si>
  <si>
    <t>2009-063A</t>
  </si>
  <si>
    <t>36095</t>
  </si>
  <si>
    <t>TsSKB-Progress Samara Space Center and KB Arsenal</t>
  </si>
  <si>
    <t>CRTS Morocco/Institut für Luft-und Raumfahrttechnik</t>
  </si>
  <si>
    <t>http://www.vectronic-aerospace.com/html/maroc-tubsat.html</t>
  </si>
  <si>
    <t>http://www.lib.cas.cz/space.40/2009/063A.HTM</t>
  </si>
  <si>
    <t>Intelsat 15 (IS-15)</t>
  </si>
  <si>
    <t>-45.00</t>
  </si>
  <si>
    <t>+85.00</t>
  </si>
  <si>
    <t>2009-064A</t>
  </si>
  <si>
    <t>36097</t>
  </si>
  <si>
    <t>2009-067A</t>
  </si>
  <si>
    <t>36106</t>
  </si>
  <si>
    <t>http://www.nasaspaceflight.com/2009/11/live-intelsat-14-set-to-launch-on-atlas-v-av-024/</t>
  </si>
  <si>
    <t>62 transponders, North and South America, Africa and Europe; will also carry an experiment for the US Department of Defense. Internet Routing in Space, or IRIS, is a technology demonstration project which will allow the satellite to perform IP routing rather than requiring a ground station to do so.</t>
  </si>
  <si>
    <t>http://www.intelsat.com/press/news-releases/2009/20091123-1.asp</t>
  </si>
  <si>
    <t>36 C-band, 36 Ku-band; direct-to-home (DTH) digital video and Internet services; Americas, Caribbean, Europe, Africa; will be replaced by Intelsat 14.</t>
  </si>
  <si>
    <t>17 yrs.</t>
  </si>
  <si>
    <t>http://www.intelsat.com/press/news-releases/2009/20091130-1.asp</t>
  </si>
  <si>
    <t>Will replace Intelsat 709; 22 Ku-band transponders; Data and video for customers in Russisa, the Middle East and Indian ocean area.</t>
  </si>
  <si>
    <t>First satellite of fleet; provides service in Asia. Purchased at auction by Intelsat in October, 2009 for $210 million.</t>
  </si>
  <si>
    <t>http://www.intelsat.com/press/news-releases/2009/20091030.asp</t>
  </si>
  <si>
    <t>+328.50</t>
  </si>
  <si>
    <t>Intelsat 25 (IS-25, Protostar 1, Chinasat 8)</t>
  </si>
  <si>
    <t>13 S-band, 27 Ku-band transponders, covers Indonesia, india, Taiwan and the Philippines. Purchased at auction in Dec. 2009 for $185 million.</t>
  </si>
  <si>
    <t>http://www.ses-worldskies.com/worldskies/news_and_events/press_releases/index.php?pressRelease=/pressReleases/pressReleaseList/09-12-17/index.php</t>
  </si>
  <si>
    <t>http://blog.israeltech.net/iranians-to-watch-tv-on-israeli-satellite/</t>
  </si>
  <si>
    <t>Intelsat 14 (IS-14)</t>
  </si>
  <si>
    <t>http://www.lib.cas.cz/space.40/2009/064A.HTM</t>
  </si>
  <si>
    <t>http://www.technobahn.com/article/200911240948</t>
  </si>
  <si>
    <t>http://www.kosmo.cz/modules.php?op=modload&amp;name=kosmo&amp;file=index&amp;fil=/s/2009/067A.HTM</t>
  </si>
  <si>
    <t>http://www.orbital.com/SatellitesSpace/Communications/Intelsat15/</t>
  </si>
  <si>
    <t>Eutelsat W-7</t>
  </si>
  <si>
    <t>+36.00</t>
  </si>
  <si>
    <t>70 Ku-band transponders; serving Europe, Russia, Africa, Middle East and Central Asia.</t>
  </si>
  <si>
    <t>http://www.eutelsat.com/news/compress/en/2009/html/PR-6309-W7/PR-6309-W7.html</t>
  </si>
  <si>
    <t>2009-065A</t>
  </si>
  <si>
    <t>36101</t>
  </si>
  <si>
    <t>http://www.lib.cas.cz/space.40/2009/065A.HTM</t>
  </si>
  <si>
    <t>IGS-5A (Information Gathering Satellite 5A, IGS Optical 3)</t>
  </si>
  <si>
    <t>http://labine.com/HDTVGnn/?m=20091202</t>
  </si>
  <si>
    <t>2009-066A</t>
  </si>
  <si>
    <t>36104</t>
  </si>
  <si>
    <t>Mitsubishi/Toshiba</t>
  </si>
  <si>
    <t>http://www.lib.cas.cz/space.40/2009/066A.HTM</t>
  </si>
  <si>
    <t>http://nssdc.gsfc.nasa.gov/spacewarn/spx673.html</t>
  </si>
  <si>
    <t>Wideband Global Satcom 3 (WGS-3, USA 211)</t>
  </si>
  <si>
    <t>-12.00</t>
  </si>
  <si>
    <t>2009-068A</t>
  </si>
  <si>
    <t>36108</t>
  </si>
  <si>
    <t>http://www.thefreelibrary.com/Boeing+awarded+contract+to+build+third+Wideband+Gapfiller+Satellite.-a095828568</t>
  </si>
  <si>
    <t>http://www.globalsecurity.org/space/systems/wgs.htm</t>
  </si>
  <si>
    <t>Yaogan 7 (Remote Sensing Satellite 7)</t>
  </si>
  <si>
    <t>Yaogan 8 (Remote Sensing Satellite 8)</t>
  </si>
  <si>
    <t>2009-072A</t>
  </si>
  <si>
    <t>36121</t>
  </si>
  <si>
    <t>http://www.lib.cas.cz/space.40/2009/072A.HTM</t>
  </si>
  <si>
    <t xml:space="preserve">SC - ASCR </t>
  </si>
  <si>
    <t>http://www.spacelaunchreport.com/</t>
  </si>
  <si>
    <t>http://www.spacetoday.net/China/</t>
  </si>
  <si>
    <t>2009-069A</t>
  </si>
  <si>
    <t>36110</t>
  </si>
  <si>
    <t>http://www.lib.cas.cz/space.40/2009/069A.HTM</t>
  </si>
  <si>
    <t>http://hamchatforum.lefora.com/2009/12/17/amsat-china-say-xw-1-has-been-launched/</t>
  </si>
  <si>
    <t>China's first amateur satellite.</t>
  </si>
  <si>
    <t>2009-072B</t>
  </si>
  <si>
    <t>36122</t>
  </si>
  <si>
    <t>http://www.uk.amsat.org/content/view/701/86/</t>
  </si>
  <si>
    <t>XW-1 (Hope Oscar 68, HO-68, Xi Wang 1, Hope-1, CAS-1)</t>
  </si>
  <si>
    <t>http://www.camsat.cn/</t>
  </si>
  <si>
    <t>DFH Satellite</t>
  </si>
  <si>
    <t>http://www.lib.cas.cz/space.40/2009/072B.HTM</t>
  </si>
  <si>
    <t>DFH Satellite/AMSAT-China</t>
  </si>
  <si>
    <t>Glonass 730 (Glonass 41-1, Cosmos 2456)</t>
  </si>
  <si>
    <t>Glonass 733 (Glonass 41-2, Cosmos 2457)</t>
  </si>
  <si>
    <t>Glonass 734 (Glonass 41-3, Cosmos 2458)</t>
  </si>
  <si>
    <t>2009-070A</t>
  </si>
  <si>
    <t>36111</t>
  </si>
  <si>
    <t>2009-070B</t>
  </si>
  <si>
    <t>36112</t>
  </si>
  <si>
    <t>2009-070C</t>
  </si>
  <si>
    <t>36113</t>
  </si>
  <si>
    <t>http://www.glonass-ianc.rsa.ru/pls/htmldb/f?p=202:20:14637162736231801312::NO</t>
  </si>
  <si>
    <t>http://www.lib.cas.cz/space.40/2009/070A.HTM</t>
  </si>
  <si>
    <t>http://www.lib.cas.cz/space.40/2009/070B.HTM</t>
  </si>
  <si>
    <t>http://www.lib.cas.cz/space.40/2009/070C.HTM</t>
  </si>
  <si>
    <t>WISE (Wide Field Infrared Survey Explorer)</t>
  </si>
  <si>
    <t>.9 yrs.</t>
  </si>
  <si>
    <t>Ball Aerospace &amp; Technologies Corp/Space Dynamics Laboratory</t>
  </si>
  <si>
    <t>2009-071A</t>
  </si>
  <si>
    <t>36119</t>
  </si>
  <si>
    <t>Will survey the entire sky in a 9-month mission.</t>
  </si>
  <si>
    <t>http://wise.ssl.berkeley.edu/</t>
  </si>
  <si>
    <t>http://nssdc.gsfc.nasa.gov/spacewarn/spx674.html</t>
  </si>
  <si>
    <t>http://www.kosmo.cz/modules.php?op=modload&amp;name=kosmo&amp;file=index&amp;fil=/s/2009/071A.HTM</t>
  </si>
  <si>
    <t>Helios 2B</t>
  </si>
  <si>
    <t>France/Italy/Belgium/Spain/Greece</t>
  </si>
  <si>
    <t>Optical reconnaissance, independent military intelligence capability for the EU (France has financed 90% of the B series).</t>
  </si>
  <si>
    <t>Optical reconnaissance; independent military intelligence capability for the EU (France has financed 90% of the B series).</t>
  </si>
  <si>
    <t>http://www.france24.com/en/20091218-france-lauches-spy-satellite-helios-2b-kourou-guiana-military-space-intelligence</t>
  </si>
  <si>
    <t>2009-073A</t>
  </si>
  <si>
    <t>36124</t>
  </si>
  <si>
    <t>http://www.space-travel.com/reports/Ariane_5_Getting_Ready_To_Launch_Helios_2B_Reconn_Satellite_999.html</t>
  </si>
  <si>
    <t>http://www.lib.cas.cz/space.40/2009/073A.HTM</t>
  </si>
  <si>
    <t>http://www.defense-aerospace.com/article-view/release/110499/france-to-launch-helios-2b-spy-satellite.html</t>
  </si>
  <si>
    <t>DirecTV-12</t>
  </si>
  <si>
    <t>-102.80</t>
  </si>
  <si>
    <t>Breeze-M</t>
  </si>
  <si>
    <t>2009-075A</t>
  </si>
  <si>
    <t>36131</t>
  </si>
  <si>
    <t>http://www.nasaspaceflight.com/2009/12/live-proton-m-launch-directv-12-satellite/</t>
  </si>
  <si>
    <t>High-definition for North America.</t>
  </si>
  <si>
    <t>Boeing Space Systems</t>
  </si>
  <si>
    <t>http://www.ses-astra.com/satellites/fleet/satellites.php?sat=9</t>
  </si>
  <si>
    <t>Globalstar FM19 (Globalstar 17)</t>
  </si>
  <si>
    <t>Globalstar FM22 (Globalstar 13)</t>
  </si>
  <si>
    <t>Globalstar FM23 (Globalstar 10)</t>
  </si>
  <si>
    <t>http://www.lib.cas.cz/space.40/2008/006A.HTM</t>
  </si>
  <si>
    <t>http://nssdc.gsfc.nasa/gov/spacewarn/spx652.html</t>
  </si>
  <si>
    <t>Telenor Satellite Broadcasting</t>
  </si>
  <si>
    <t>http://www.telenorsbc.com/templates/Page.aspx?id=601</t>
  </si>
  <si>
    <t>Kizuna (WINDS - Wideband InterNetworking engineering Demonstration Satellite)</t>
  </si>
  <si>
    <t>2008-007A</t>
  </si>
  <si>
    <t>32500</t>
  </si>
  <si>
    <t>Technology demonstration; carries ultra-fast, 1.2 Gbps direct-to-home downlink in Ka-band.</t>
  </si>
  <si>
    <t>http://www.lib.cas.cz/space.40/2008/007A.HTM</t>
  </si>
  <si>
    <t>JAXA/National Institute of Information and Communications Technology (NICT)</t>
  </si>
  <si>
    <t>http://www.jaxa.jp/countdown/f14/overview/kizuna_e.html</t>
  </si>
  <si>
    <t>NROL-22 (National Reconnaissance Office Launch-22, USA 184)</t>
  </si>
  <si>
    <t>NROL-28 (National Reconnaissance Office Launch-28, USA 200)</t>
  </si>
  <si>
    <t>2008-010A</t>
  </si>
  <si>
    <t>32706</t>
  </si>
  <si>
    <t>http://www.lib.cas.cz/space.40/2008/010A.HTM</t>
  </si>
  <si>
    <t>http://nssdc.gsfc.nasa.gov/spacewarn/spx653.html</t>
  </si>
  <si>
    <t>Reported to be carrying signals intelligence and early warning payloads.</t>
  </si>
  <si>
    <t>http://www.spacenewsfeed.co.uk/2008/16March2008_c.html</t>
  </si>
  <si>
    <t>2008-012A</t>
  </si>
  <si>
    <t>32711</t>
  </si>
  <si>
    <t>Navstar GPS 48 (Navstar SVN 48, GPS IIR-19, USA 201)</t>
  </si>
  <si>
    <t>DirecTV-11</t>
  </si>
  <si>
    <t>2008-013A</t>
  </si>
  <si>
    <t>32729</t>
  </si>
  <si>
    <t>http://www.lib.cas.cz/space.40/2008/013A.HTM</t>
  </si>
  <si>
    <t>Boeing Satellite Development Center</t>
  </si>
  <si>
    <t>High definition channels for North America.</t>
  </si>
  <si>
    <t>http://www.arianespace.com/site/news/kit/Vol_168_GB.pdf</t>
  </si>
  <si>
    <t>http://www.tpn.bg/files/Bulgaria_Jun%2005.pdf</t>
  </si>
  <si>
    <t>http://earthobservatory.nasa.gov/Library/QuikSCAT/</t>
  </si>
  <si>
    <t>Qinghua University/Aerospace Qinghua Satellite Technologies Co. Ltd.</t>
  </si>
  <si>
    <t>China's first nano-satellite; high-tech demonstration experiments</t>
  </si>
  <si>
    <t>http://www.boeing.com/defense-space/space/bss/factsheets/702/spaceway/spaceway.html</t>
  </si>
  <si>
    <t>17 Ku-band transponders; high definition.</t>
  </si>
  <si>
    <t>Spaceway F1</t>
  </si>
  <si>
    <t>http://www.lib.cas.cz/www/space.40/2005/015A.HTM</t>
  </si>
  <si>
    <t>http://spaceflightnow.com/minotaur/nfire/</t>
  </si>
  <si>
    <t>Designed to carry a kill vehicle to intercept any missiles launched against the US; this satellite does not carry the kill vehicle.</t>
  </si>
  <si>
    <t>2007-021A</t>
  </si>
  <si>
    <t>31577</t>
  </si>
  <si>
    <t>10 C-band transponders; voice and video links to Eastern Asia.</t>
  </si>
  <si>
    <t>http://nssdc.gsfc.nasa.gov/spacewarn/spx643.html</t>
  </si>
  <si>
    <t>http://www.sinosatcom.com/english/Satellite%20Systems2.htm</t>
  </si>
  <si>
    <t>Astra 1L</t>
  </si>
  <si>
    <t xml:space="preserve">AsiaSat 4 </t>
  </si>
  <si>
    <t xml:space="preserve">AsiaStar </t>
  </si>
  <si>
    <t xml:space="preserve">Astra 1C </t>
  </si>
  <si>
    <t xml:space="preserve">Astra 1D </t>
  </si>
  <si>
    <t xml:space="preserve">Astra 1F </t>
  </si>
  <si>
    <t xml:space="preserve">Astra 1E </t>
  </si>
  <si>
    <t xml:space="preserve">Astra 1G </t>
  </si>
  <si>
    <t xml:space="preserve">Astra 1H </t>
  </si>
  <si>
    <t xml:space="preserve">Astra 2A </t>
  </si>
  <si>
    <t xml:space="preserve">Astra 2B </t>
  </si>
  <si>
    <t xml:space="preserve">Astra 2C </t>
  </si>
  <si>
    <t>http://nssdc.gsfc.nasa.gov/spacewarn/spx506.html</t>
  </si>
  <si>
    <t>http://www.spacedaily.com/news/microsat-00k.html</t>
  </si>
  <si>
    <t>www.astra.lu/corporate/satellites/fleet</t>
  </si>
  <si>
    <t>France/UK</t>
  </si>
  <si>
    <t>2001-025A</t>
  </si>
  <si>
    <t>2000-081A</t>
  </si>
  <si>
    <t>2002-015B</t>
  </si>
  <si>
    <t>2000-054A</t>
  </si>
  <si>
    <t>2000-079A</t>
  </si>
  <si>
    <t>www.spaceandtech.com/spacedata</t>
  </si>
  <si>
    <t>Start-1</t>
  </si>
  <si>
    <t>Long March 2E</t>
  </si>
  <si>
    <t>Military</t>
  </si>
  <si>
    <t>Luxembourg</t>
  </si>
  <si>
    <t>Ariane 44LP</t>
  </si>
  <si>
    <t>DMSP 5D-3 F15 (Defense Meteorological Satellites Program, USA 147)</t>
  </si>
  <si>
    <t>DMSP 5D-3 F16 (Defense Meteorological Satellites Program, USA 172)</t>
  </si>
  <si>
    <t>Lockheed Martin/Spar Aerospace</t>
  </si>
  <si>
    <t>USA/Canada</t>
  </si>
  <si>
    <t>Proton-D</t>
  </si>
  <si>
    <t>Television broadcast;  32 Ku-band.</t>
  </si>
  <si>
    <t>Delta-2</t>
  </si>
  <si>
    <t>Long March 4C</t>
  </si>
  <si>
    <t>32958</t>
  </si>
  <si>
    <t>http://www.asmmag.com/news/952</t>
  </si>
  <si>
    <t>China Aerospace Corporation</t>
  </si>
  <si>
    <t>2008-028A</t>
  </si>
  <si>
    <t>33051</t>
  </si>
  <si>
    <t>Zhongxing 9 (Chinasat 9, Chinastar 9)</t>
  </si>
  <si>
    <t>http://www.lib.cas.cz/space.40/2008/INDEX1.HTM</t>
  </si>
  <si>
    <t>http://blog.reallyrocketscience.com/node/989</t>
  </si>
  <si>
    <t>NASA/GSFC</t>
  </si>
  <si>
    <t>2008-029A</t>
  </si>
  <si>
    <t>33053</t>
  </si>
  <si>
    <t>http://www.nasa.gov/mission_pages/GLAST/main/index.html</t>
  </si>
  <si>
    <t>24 super-high-frequency and UHF channels; provide secure communications services to British and NATO forces.</t>
  </si>
  <si>
    <t>http://www.deagel.com/news/Skynet-5C-Communications-Satellite-Launched-Successfully-from-Korou_n000004399.aspx</t>
  </si>
  <si>
    <t>Turksat 3A</t>
  </si>
  <si>
    <t>Turksat</t>
  </si>
  <si>
    <t>2008-030B</t>
  </si>
  <si>
    <t>33056</t>
  </si>
  <si>
    <t>24 Ku-band transponders; television service to Turkey.</t>
  </si>
  <si>
    <t>http://www.lib.cas.cz/space.40/2008/I030B.HTM</t>
  </si>
  <si>
    <t>http://www.turksat.com.tr/english/index.php/News/Announcements/Turksat-3A-transferred-to-launch-site-in-Kourou.html</t>
  </si>
  <si>
    <t>Orbcomm QL1</t>
  </si>
  <si>
    <t xml:space="preserve">ORBCOMM Inc. </t>
  </si>
  <si>
    <t>Orbcomm QL3</t>
  </si>
  <si>
    <t>2008-034B</t>
  </si>
  <si>
    <t>33154</t>
  </si>
  <si>
    <t>24 C-band, 20 Ku-band transponders, direct-to-home voice, video, and internet services to the Middle East and North Africa.</t>
  </si>
  <si>
    <t>http://www.satbeams.com/info?satellite=2371</t>
  </si>
  <si>
    <t>http://www.lib.cas.cz/space.40/2008/034B.HTM</t>
  </si>
  <si>
    <t>http://www.eads-nv.com/1024/en/pressdb/pressdb/20080808_atrium_arabsat_BADR-6.html</t>
  </si>
  <si>
    <t>http://nssdc.gsfc.nasa.gov/spacewarn/spx505.html</t>
  </si>
  <si>
    <t>http://wombat.astro.ubc.ca/MOST/overview.html</t>
  </si>
  <si>
    <t>Canadian Space Agency</t>
  </si>
  <si>
    <t>2003-031D</t>
  </si>
  <si>
    <t>Iridium 65 (Iridium SV065)</t>
  </si>
  <si>
    <t>Iridium 66 (Iridium SV066)</t>
  </si>
  <si>
    <t>Iridium 67 (Iridium SV067)</t>
  </si>
  <si>
    <t>Eurobird 1 (Eurosat 1)</t>
  </si>
  <si>
    <t>6 C-band, broadcasting, business services, direct-to-home TV broadcasting, telecommunications, VSAT networks; Asia Pacific region.</t>
  </si>
  <si>
    <t>COSMIC-D (Formosat-3D, Constellation Observing System for Meteorology, Ionosphere and Climate)</t>
  </si>
  <si>
    <t>http://www.loralglobalalliance.com/fleet/loral_skynet/lor_foot_us.asp.html</t>
  </si>
  <si>
    <t>Voice and video communications to the Americas, Europe, and Africa</t>
  </si>
  <si>
    <t>http://www.space.eads.net/web1/press/press_release.asp?id_tree=438&amp;id_tree_nav=394&amp;tree_name=EADS_SPACE_WEB_PAGES&amp;langue=en</t>
  </si>
  <si>
    <t>Commercial version of Strela (GRU) military system; store and forward communications satellites; will operate until 2004 or 2005; not a successful commercial venture.</t>
  </si>
  <si>
    <t>1996-009B</t>
  </si>
  <si>
    <t>2007-026A</t>
  </si>
  <si>
    <t>31698</t>
  </si>
  <si>
    <t>TerraSAR-X 1 (Terra Synthetic Aperture Radar X-Band)</t>
  </si>
  <si>
    <t>X-band radar system; monitor vegetation and crops across the globe, and special emphasis will be placed on keeping tabs on environmental changes. Commercial sale to business and military clients as well.</t>
  </si>
  <si>
    <t>http://www.spaceflightnow.com/news/n0706/15terrasarx/</t>
  </si>
  <si>
    <t>http://www.linca.cas.cz/www/space.40/2007/026A.HTM</t>
  </si>
  <si>
    <t>http://en.wikipedia.org/wiki/TerraSAR-X</t>
  </si>
  <si>
    <t>German Aerospace Center (DLR)/Infoterra</t>
  </si>
  <si>
    <t>Genesis-2</t>
  </si>
  <si>
    <t>http://www.spaceflightnow.com/news/n0706/28genesis2/</t>
  </si>
  <si>
    <t>2007-028A</t>
  </si>
  <si>
    <t>31789</t>
  </si>
  <si>
    <t>Second prototype for space hotel; inflatable spacecraft.</t>
  </si>
  <si>
    <t>Yasny Cosmodrome</t>
  </si>
  <si>
    <t>http://www.lib.cas.cz/space.40/2007/I028A.HTM</t>
  </si>
  <si>
    <t>2007-012H</t>
  </si>
  <si>
    <t>31124</t>
  </si>
  <si>
    <t>2007-012L</t>
  </si>
  <si>
    <t>31127</t>
  </si>
  <si>
    <t>2007-012J</t>
  </si>
  <si>
    <t>31125</t>
  </si>
  <si>
    <t>2007-012E</t>
  </si>
  <si>
    <t>31121</t>
  </si>
  <si>
    <t>2007-012C</t>
  </si>
  <si>
    <t>31119</t>
  </si>
  <si>
    <t>http://www.jsat.net/en/satellite/pop_list.html</t>
  </si>
  <si>
    <t>14.5 yrs.</t>
  </si>
  <si>
    <t>http://www.heavens-above.com/orbitdisplay.asp?satid=28622</t>
  </si>
  <si>
    <t>http://www.spaceflightnow.com/proton/amc12/status.html</t>
  </si>
  <si>
    <t>2005-003A</t>
  </si>
  <si>
    <t>28526</t>
  </si>
  <si>
    <t>72 C-band transponders.</t>
  </si>
  <si>
    <t>Proton/Breeze M</t>
  </si>
  <si>
    <t>http://www.ses-americom.com/media/2005/02_03_05.html</t>
  </si>
  <si>
    <t>http://www.lib.cas.cz/www/space.40/2005/003A.HTM</t>
  </si>
  <si>
    <t>http://www.sat-index.com/geo/28526.htm</t>
  </si>
  <si>
    <t>Express-AM2</t>
  </si>
  <si>
    <t>2005-010A</t>
  </si>
  <si>
    <t>28629</t>
  </si>
  <si>
    <t>http://www.rscc.ru/en/satellite/zones/index.html</t>
  </si>
  <si>
    <t>http://www.lib.cas.cz/www/space.40/2005/031B.HTM</t>
  </si>
  <si>
    <t>http://www.sapenewsfeed.co.uk/2003/5January2003.html#Nimiq2</t>
  </si>
  <si>
    <t>Television broadcast;  32 Ku-band, 2 Ka-band.</t>
  </si>
  <si>
    <t>1993-042A</t>
  </si>
  <si>
    <t>http://www.esa.int/artemislaunch/</t>
  </si>
  <si>
    <t>2003-026A</t>
  </si>
  <si>
    <t>http://www.thuraya.com/corporate/newsroom/2003/thuraya2-launched.htm</t>
  </si>
  <si>
    <t>Long March 3A</t>
  </si>
  <si>
    <t>http://www.israeli-weapons.com/weapons/space/amos/AMOS_2.html</t>
  </si>
  <si>
    <t>2003-057A</t>
  </si>
  <si>
    <t>Atlas 3</t>
  </si>
  <si>
    <t>http://nssdc.gsfc.nasa.gov/spacewarn/spx522.html</t>
  </si>
  <si>
    <t>8 Ku-band; voice and video communication for Japan and vicinity.</t>
  </si>
  <si>
    <t>http://nssdc.gsfc.nasa.gov/spacewarn/spx604.html</t>
  </si>
  <si>
    <t>2002-036A</t>
  </si>
  <si>
    <t>http://www.esa.int/SPECIALS/Proba_web_site/ESAQ9KTHN6D_0.html</t>
  </si>
  <si>
    <t>http://nssdc.gsfc.nasa.gov/spacewarn/spx576.html</t>
  </si>
  <si>
    <t>2001-049B</t>
  </si>
  <si>
    <t>PSLV-C3</t>
  </si>
  <si>
    <t>http://www.asd-network.com/press_detail/19399/1st_LM-Built_Milstar_Satellite_Marks_15_Years_On_Orbit.htm</t>
  </si>
  <si>
    <t>Near-polar orbits; investigate Earth's environment. SSM/1 sensor to track sea ice has completely failed.</t>
  </si>
  <si>
    <t>http://www.climateaudit.org/?p=6097</t>
  </si>
  <si>
    <t>JCSat 110 (N-Sat-110, Superbird-D, Superbird-5, N-Sat-110)</t>
  </si>
  <si>
    <t>http://www.lib.cas.cz/www/space.40/2006/010A.HTM</t>
  </si>
  <si>
    <t>JCSat 9 (JCSat 5A, Japanese Communications Satellite 9)</t>
  </si>
  <si>
    <t>C-band, Ku-band, and S-band transponders.</t>
  </si>
  <si>
    <t>Part of Disaster Monitoring Constellation; five countries share all data.</t>
  </si>
  <si>
    <t>http://centaur.sstl.co.uk/datasheets/Mission_DMC.pdf</t>
  </si>
  <si>
    <t>2003-042G</t>
  </si>
  <si>
    <t>Cosmos 3M</t>
  </si>
  <si>
    <t>http://www.satelindo.co.id/palapa/overview.htm</t>
  </si>
  <si>
    <t>2005-019A</t>
  </si>
  <si>
    <t>28659</t>
  </si>
  <si>
    <t>Proton M/Breeze M</t>
  </si>
  <si>
    <t>Sterkh-2 (KOSPAS-12, COSPAS-12)</t>
  </si>
  <si>
    <t>US DoD/Royal Australian Navy/Panamsat (owner)</t>
  </si>
  <si>
    <t>USA/Australia</t>
  </si>
  <si>
    <t>http://www.intelsatgeneral.com/services/hp/heritage.aspx</t>
  </si>
  <si>
    <t>Ultra High Frequency (UHF) satellite communications services for U.S. DoD and Australian Defense Forces.</t>
  </si>
  <si>
    <t>Globalstar MO51 (Globalstar 28)</t>
  </si>
  <si>
    <t>Globalstar MO52 (Globalstar 21)</t>
  </si>
  <si>
    <t>Globalstar MO54 (Globalstar 36)</t>
  </si>
  <si>
    <t>Globalstar MO55 (Globalstar 39)</t>
  </si>
  <si>
    <t>http://www.amsat.org/amsat/sats/n7hpr/so50.html</t>
  </si>
  <si>
    <t>Salsa (part of Cluster quartet, Cluster 2 FM6)</t>
  </si>
  <si>
    <t>26411</t>
  </si>
  <si>
    <t>Samba (part of Cluster quartet, Cluster 2 FM7)</t>
  </si>
  <si>
    <t>26410</t>
  </si>
  <si>
    <t xml:space="preserve">Satcom-C3 </t>
  </si>
  <si>
    <t>22117</t>
  </si>
  <si>
    <t>http://spaceflightnow.com/proton/garuda1/000212garuda.html</t>
  </si>
  <si>
    <t>2000-011A</t>
  </si>
  <si>
    <t>Asia Cellular Satellite</t>
  </si>
  <si>
    <t>http://www.nabble.com/WildBlue1-delivers-internet-to-anywhere-in-USA---Ariane-5-5-out-of-5-for-2006-t2817499.html</t>
  </si>
  <si>
    <t>AMC-18 (Americom 18)</t>
  </si>
  <si>
    <t>http://www.ses-americom.com/americom/siteSections/pressroom/12_08_06.php</t>
  </si>
  <si>
    <t>2006-054B</t>
  </si>
  <si>
    <t>29644</t>
  </si>
  <si>
    <t>All c-band transponders for North American coverage.</t>
  </si>
  <si>
    <t>2006-053A</t>
  </si>
  <si>
    <t>29640</t>
  </si>
  <si>
    <t>Fengyun 2D (FY-2D)</t>
  </si>
  <si>
    <t>Precise position data (accurate to within 16 m) to military and civilian users worldwide; constellation of 28 operational satellites; 6 orbit planes; corporate vehicle fleet tracking, surveying, recreational use; nuclear detonation detection sensors.</t>
  </si>
  <si>
    <t>http://www.af.mil/factsheets/factsheet.asp?fsID=119</t>
  </si>
  <si>
    <t>2003-005A</t>
  </si>
  <si>
    <t>2003-010A</t>
  </si>
  <si>
    <t>2003-040A</t>
  </si>
  <si>
    <t>2004-010A</t>
  </si>
  <si>
    <t>http://www.boeing.com/defense-space/space/bss/factsheets/376/measat/measat.html</t>
  </si>
  <si>
    <t>2000-051A</t>
  </si>
  <si>
    <t>http://www.lib.cas.cz/space.40/2007/065A.HTM</t>
  </si>
  <si>
    <t>http://www.lib.cas.cz/space.40/2007/065B.HTM</t>
  </si>
  <si>
    <t>http://www.lib.cas.cz/space.40/2007/065C.HTM</t>
  </si>
  <si>
    <t>Glonass 718 (Glonass 36-1, Cosmos 2431)</t>
  </si>
  <si>
    <t>Glonass 719 (Glonass 36-2, Cosmos 2432)</t>
  </si>
  <si>
    <t>Glonass 720 (Glonass 36-3, Cosmos 2433)</t>
  </si>
  <si>
    <t>Horizons 2</t>
  </si>
  <si>
    <t>Horizons 2 Satellite, LLC (Intelsat, JSAT Corporation)</t>
  </si>
  <si>
    <t>2007-063B</t>
  </si>
  <si>
    <t>32388</t>
  </si>
  <si>
    <t>-167.14</t>
  </si>
  <si>
    <t>+47.57</t>
  </si>
  <si>
    <t>-108.91</t>
  </si>
  <si>
    <t>-12.09</t>
  </si>
  <si>
    <t>-78.98</t>
  </si>
  <si>
    <t>-171.35</t>
  </si>
  <si>
    <t>+2.02</t>
  </si>
  <si>
    <t>+179.94</t>
  </si>
  <si>
    <t>+67.22</t>
  </si>
  <si>
    <t>+56.77</t>
  </si>
  <si>
    <t>-35.05</t>
  </si>
  <si>
    <t>+119.94</t>
  </si>
  <si>
    <t>http://www.lib.cas.cz/space.40/2007/063A.HTM</t>
  </si>
  <si>
    <t>Regional African Satellite Communications Organization (RASCOM)</t>
  </si>
  <si>
    <t>2007-062A</t>
  </si>
  <si>
    <t>32384</t>
  </si>
  <si>
    <t>http://www.lib.cas.cz/space.40/2007/062A.HTM</t>
  </si>
  <si>
    <t>http://nssdc.gsfc.nasa.gov/spacewarn/spx650.html</t>
  </si>
  <si>
    <t>Navstar GPS 57 (Navstar SVN 57, GPS IIR-18, USA 199)</t>
  </si>
  <si>
    <t>Carries a multispectral imager.</t>
  </si>
  <si>
    <t>32786</t>
  </si>
  <si>
    <t>IMS 1 (Indian Mini-Satellite, TWSat)</t>
  </si>
  <si>
    <t>2008-021B</t>
  </si>
  <si>
    <t>MITEX (Micro-Satellite Technology Experiment, USA 188)</t>
  </si>
  <si>
    <t>Source Used for Orbital Data</t>
  </si>
  <si>
    <t>http://www.capcomespace.net/dossiers/espace_sovietique/lanceurs/lanceurs_C_cosmos_3.htm</t>
  </si>
  <si>
    <t>JM</t>
  </si>
  <si>
    <t>Parus 93 (Cosmos 2389)</t>
  </si>
  <si>
    <t>27436</t>
  </si>
  <si>
    <t>Parus 94 (Cosmos 2398)</t>
  </si>
  <si>
    <t>27818</t>
  </si>
  <si>
    <t>25590</t>
  </si>
  <si>
    <t>25892</t>
  </si>
  <si>
    <t>26818</t>
  </si>
  <si>
    <t>Parus-95 (Cosmos 2407)</t>
  </si>
  <si>
    <t>28380</t>
  </si>
  <si>
    <t>http://reseau.echelon.free.fr/reseau.echelon/satellites.htm</t>
  </si>
  <si>
    <t>2003-049B</t>
  </si>
  <si>
    <t>China Academy of Sciences</t>
  </si>
  <si>
    <t>Chinese Academy of Sciences</t>
  </si>
  <si>
    <t>Prototype of advanced telecommunications satellite for LEO.</t>
  </si>
  <si>
    <t>http://english.cas.ac.cn/eng2003/news/detailnewsb.asp?InfoNo=24708</t>
  </si>
  <si>
    <t>Store-dump communications for Russian government and military.</t>
  </si>
  <si>
    <t>2002-036B</t>
  </si>
  <si>
    <t>http://nssdc.gsfc.nasa.gov/spacewarn/spx585.html</t>
  </si>
  <si>
    <t>http://nssdc.gsfc.nasa.gov/spacewarn/spx598.html</t>
  </si>
  <si>
    <t>1997-043E</t>
  </si>
  <si>
    <t>1997-043D</t>
  </si>
  <si>
    <t>1997-043B</t>
  </si>
  <si>
    <t>1997-043A</t>
  </si>
  <si>
    <t>1997-051F</t>
  </si>
  <si>
    <t>1997-051B</t>
  </si>
  <si>
    <t>Remote sensing; polar orbit.</t>
  </si>
  <si>
    <t>Voice, video and data transmissions; 24 C-band; North and South America.</t>
  </si>
  <si>
    <t>Mozhaiskiy Space Engineering Academy</t>
  </si>
  <si>
    <t>Spainsat</t>
  </si>
  <si>
    <t>http://www.space.eads.net/</t>
  </si>
  <si>
    <t>Secure communications satellite for Spanish Ministry of Defense; both X and Ku-band.</t>
  </si>
  <si>
    <t>Hisdesat/Ministry of Defense</t>
  </si>
  <si>
    <t>26477</t>
  </si>
  <si>
    <t>84 Ku-band and 18-Ka band transponders, voice, video and broadband to 14 countries.</t>
  </si>
  <si>
    <t>http://nssdc.gsfc.nasa/gov/spacewarn/spx622.html</t>
  </si>
  <si>
    <t>http://www.ipstar.com/en/ipstar_desc.asp</t>
  </si>
  <si>
    <t>7,200 (EOL)</t>
  </si>
  <si>
    <t>6,800 (EOL)</t>
  </si>
  <si>
    <t>3,700 (EOL)</t>
  </si>
  <si>
    <t>2,600 (BOL)</t>
  </si>
  <si>
    <t>http://tycho.usno.navy.mil/gps.html</t>
  </si>
  <si>
    <t>28874</t>
  </si>
  <si>
    <t>2005-038A</t>
  </si>
  <si>
    <t>http://www.lib.cas.cz/www/space.40/2004/047A.HTM</t>
  </si>
  <si>
    <t>State Name ENG</t>
  </si>
  <si>
    <t>Afghanistan</t>
  </si>
  <si>
    <t>AFG</t>
  </si>
  <si>
    <t>Åland Islands</t>
  </si>
  <si>
    <t>ALA</t>
  </si>
  <si>
    <t>Albania</t>
  </si>
  <si>
    <t>ALB</t>
  </si>
  <si>
    <t>DZA</t>
  </si>
  <si>
    <t>American Samoa</t>
  </si>
  <si>
    <t>ASM</t>
  </si>
  <si>
    <t>Andorra</t>
  </si>
  <si>
    <t>AND</t>
  </si>
  <si>
    <t>Angola</t>
  </si>
  <si>
    <t>AGO</t>
  </si>
  <si>
    <t>Anguilla</t>
  </si>
  <si>
    <t>AIA</t>
  </si>
  <si>
    <t>Antarctica</t>
  </si>
  <si>
    <t>ATA</t>
  </si>
  <si>
    <t>Antigua and Barbuda</t>
  </si>
  <si>
    <t>ATG</t>
  </si>
  <si>
    <t>ARG</t>
  </si>
  <si>
    <t>Armenia</t>
  </si>
  <si>
    <t>ARM</t>
  </si>
  <si>
    <t>Aruba</t>
  </si>
  <si>
    <t>ABW</t>
  </si>
  <si>
    <t>AUS</t>
  </si>
  <si>
    <t>Austria</t>
  </si>
  <si>
    <t>AUT</t>
  </si>
  <si>
    <t>Azerbaijan</t>
  </si>
  <si>
    <t>AZE</t>
  </si>
  <si>
    <t>Bahamas (the)</t>
  </si>
  <si>
    <t>BHS</t>
  </si>
  <si>
    <t>Bahrain</t>
  </si>
  <si>
    <t>BHR</t>
  </si>
  <si>
    <t>Bangladesh</t>
  </si>
  <si>
    <t>BGD</t>
  </si>
  <si>
    <t>Barbados</t>
  </si>
  <si>
    <t>BRB</t>
  </si>
  <si>
    <t>Belarus</t>
  </si>
  <si>
    <t>BLR</t>
  </si>
  <si>
    <t>BEL</t>
  </si>
  <si>
    <t>Belize</t>
  </si>
  <si>
    <t>BLZ</t>
  </si>
  <si>
    <t>Benin</t>
  </si>
  <si>
    <t>BEN</t>
  </si>
  <si>
    <t>Bermuda</t>
  </si>
  <si>
    <t>BMU</t>
  </si>
  <si>
    <t>Bhutan</t>
  </si>
  <si>
    <t>BTN</t>
  </si>
  <si>
    <t>Bolivia (Plurinational State of)</t>
  </si>
  <si>
    <t>BOL</t>
  </si>
  <si>
    <t>Bonaire, Sint Eustatius and Saba</t>
  </si>
  <si>
    <t>BES</t>
  </si>
  <si>
    <t>Bosnia and Herzegovina</t>
  </si>
  <si>
    <t>BIH</t>
  </si>
  <si>
    <t>Botswana</t>
  </si>
  <si>
    <t>BWA</t>
  </si>
  <si>
    <t>Bouvet Island</t>
  </si>
  <si>
    <t>BVT</t>
  </si>
  <si>
    <t>BRA</t>
  </si>
  <si>
    <t>British Indian Ocean Territory (the)</t>
  </si>
  <si>
    <t>IOT</t>
  </si>
  <si>
    <t>Brunei Darussalam</t>
  </si>
  <si>
    <t>BRN</t>
  </si>
  <si>
    <t>Bulgaria</t>
  </si>
  <si>
    <t>BGR</t>
  </si>
  <si>
    <t>Burkina Faso</t>
  </si>
  <si>
    <t>BFA</t>
  </si>
  <si>
    <t>Burundi</t>
  </si>
  <si>
    <t>BDI</t>
  </si>
  <si>
    <t>Cambodia</t>
  </si>
  <si>
    <t>KHM</t>
  </si>
  <si>
    <t>Cameroon</t>
  </si>
  <si>
    <t>CMR</t>
  </si>
  <si>
    <t>CAN</t>
  </si>
  <si>
    <t>Cape Verde</t>
  </si>
  <si>
    <t>CPV</t>
  </si>
  <si>
    <t>Cayman Islands (the)</t>
  </si>
  <si>
    <t>CYM</t>
  </si>
  <si>
    <t>Central African Republic (the)</t>
  </si>
  <si>
    <t>CAF</t>
  </si>
  <si>
    <t>Chad</t>
  </si>
  <si>
    <t>TCD</t>
  </si>
  <si>
    <t>Chile</t>
  </si>
  <si>
    <t>CHL</t>
  </si>
  <si>
    <t>China</t>
  </si>
  <si>
    <t>CHN</t>
  </si>
  <si>
    <t>Christmas Island</t>
  </si>
  <si>
    <t>CXR</t>
  </si>
  <si>
    <t>Cocos (Keeling) Islands (the)</t>
  </si>
  <si>
    <t>CCK</t>
  </si>
  <si>
    <t>Colombia</t>
  </si>
  <si>
    <t>COL</t>
  </si>
  <si>
    <t>Comoros (the)</t>
  </si>
  <si>
    <t>COM</t>
  </si>
  <si>
    <t>Congo (the Democratic Republic of the)</t>
  </si>
  <si>
    <t>COD</t>
  </si>
  <si>
    <t>Congo (the)</t>
  </si>
  <si>
    <t>COG</t>
  </si>
  <si>
    <t>Cook Islands (the)</t>
  </si>
  <si>
    <t>COK</t>
  </si>
  <si>
    <t>Costa Rica</t>
  </si>
  <si>
    <t>CRI</t>
  </si>
  <si>
    <t>Côte d'Ivoire</t>
  </si>
  <si>
    <t>CIV</t>
  </si>
  <si>
    <t>Croatia</t>
  </si>
  <si>
    <t>HRV</t>
  </si>
  <si>
    <t>Cuba</t>
  </si>
  <si>
    <t>CUB</t>
  </si>
  <si>
    <t>Curaçao</t>
  </si>
  <si>
    <t>CUW</t>
  </si>
  <si>
    <t>Cyprus</t>
  </si>
  <si>
    <t>CYP</t>
  </si>
  <si>
    <t>Czechia</t>
  </si>
  <si>
    <t>CZE</t>
  </si>
  <si>
    <t>DNK</t>
  </si>
  <si>
    <t>Djibouti</t>
  </si>
  <si>
    <t>DJI</t>
  </si>
  <si>
    <t>Dominica</t>
  </si>
  <si>
    <t>DMA</t>
  </si>
  <si>
    <t>Dominican Republic (the)</t>
  </si>
  <si>
    <t>DOM</t>
  </si>
  <si>
    <t>Ecuador</t>
  </si>
  <si>
    <t>ECU</t>
  </si>
  <si>
    <t>EGY</t>
  </si>
  <si>
    <t>El Salvador</t>
  </si>
  <si>
    <t>SLV</t>
  </si>
  <si>
    <t>Equatorial Guinea</t>
  </si>
  <si>
    <t>GNQ</t>
  </si>
  <si>
    <t>Eritrea</t>
  </si>
  <si>
    <t>ERI</t>
  </si>
  <si>
    <t>Estonia</t>
  </si>
  <si>
    <t>EST</t>
  </si>
  <si>
    <t>Ethiopia</t>
  </si>
  <si>
    <t>ETH</t>
  </si>
  <si>
    <t>Falkland Islands (the) [Malvinas]</t>
  </si>
  <si>
    <t>FLK</t>
  </si>
  <si>
    <t>Faroe Islands (the)</t>
  </si>
  <si>
    <t>FRO</t>
  </si>
  <si>
    <t>Fiji</t>
  </si>
  <si>
    <t>FJI</t>
  </si>
  <si>
    <t>Finland</t>
  </si>
  <si>
    <t>FIN</t>
  </si>
  <si>
    <t>FRA</t>
  </si>
  <si>
    <t>French Guiana</t>
  </si>
  <si>
    <t>GUF</t>
  </si>
  <si>
    <t>French Polynesia</t>
  </si>
  <si>
    <t>PYF</t>
  </si>
  <si>
    <t>French Southern Territories (the)</t>
  </si>
  <si>
    <t>ATF</t>
  </si>
  <si>
    <t>Gabon</t>
  </si>
  <si>
    <t>GAB</t>
  </si>
  <si>
    <t>Gambia (the)</t>
  </si>
  <si>
    <t>GMB</t>
  </si>
  <si>
    <t>Georgia</t>
  </si>
  <si>
    <t>DEU</t>
  </si>
  <si>
    <t>Ghana</t>
  </si>
  <si>
    <t>GHA</t>
  </si>
  <si>
    <t>Gibraltar</t>
  </si>
  <si>
    <t>GIB</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</si>
  <si>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</si>
  <si>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</si>
  <si>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</si>
  <si>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</si>
  <si>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</si>
  <si>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</si>
  <si>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</si>
  <si>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</si>
  <si>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</si>
  <si>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</si>
  <si>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</si>
  <si>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</si>
  <si>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</si>
  <si>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</si>
  <si>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</si>
  <si>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</si>
  <si>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</si>
  <si>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</si>
  <si>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</si>
  <si>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</si>
  <si>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</si>
  <si>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Island and McDonald Islands</t>
  </si>
  <si>
    <t>HMD</t>
  </si>
  <si>
    <t>Holy See (the)</t>
  </si>
  <si>
    <t>VAT</t>
  </si>
  <si>
    <t>Honduras</t>
  </si>
  <si>
    <t>HND</t>
  </si>
  <si>
    <t>Hong Kong</t>
  </si>
  <si>
    <t>HKG</t>
  </si>
  <si>
    <t>Hungary</t>
  </si>
  <si>
    <t>HUN</t>
  </si>
  <si>
    <t>Iceland</t>
  </si>
  <si>
    <t>ISL</t>
  </si>
  <si>
    <t>IND</t>
  </si>
  <si>
    <t>IDN</t>
  </si>
  <si>
    <t>Iran (Islamic Republic of)</t>
  </si>
  <si>
    <t>IRN</t>
  </si>
  <si>
    <t>Iraq</t>
  </si>
  <si>
    <t>IRQ</t>
  </si>
  <si>
    <t>Ireland</t>
  </si>
  <si>
    <t>IRL</t>
  </si>
  <si>
    <t>Isle of Man</t>
  </si>
  <si>
    <t>IMN</t>
  </si>
  <si>
    <t>ISR</t>
  </si>
  <si>
    <t>ITA</t>
  </si>
  <si>
    <t>Jamaica</t>
  </si>
  <si>
    <t>JPN</t>
  </si>
  <si>
    <t>Jersey</t>
  </si>
  <si>
    <t>JEY</t>
  </si>
  <si>
    <t>Jordan</t>
  </si>
  <si>
    <t>JOR</t>
  </si>
  <si>
    <t>Kazakhstan</t>
  </si>
  <si>
    <t>KAZ</t>
  </si>
  <si>
    <t>Kenya</t>
  </si>
  <si>
    <t>KEN</t>
  </si>
  <si>
    <t>Kiribati</t>
  </si>
  <si>
    <t>KIR</t>
  </si>
  <si>
    <t>Korea (the Democratic People's Republic of)</t>
  </si>
  <si>
    <t>PRK</t>
  </si>
  <si>
    <t>Korea (the Republic of)</t>
  </si>
  <si>
    <t>KOR</t>
  </si>
  <si>
    <t>Kuwait</t>
  </si>
  <si>
    <t>KWT</t>
  </si>
  <si>
    <t>Kyrgyzstan</t>
  </si>
  <si>
    <t>KGZ</t>
  </si>
  <si>
    <t>Lao People's Democratic Republic (the)</t>
  </si>
  <si>
    <t>LAO</t>
  </si>
  <si>
    <t>Latvia</t>
  </si>
  <si>
    <t>LVA</t>
  </si>
  <si>
    <t>Lebanon</t>
  </si>
  <si>
    <t>LBN</t>
  </si>
  <si>
    <t>Lesotho</t>
  </si>
  <si>
    <t>LSO</t>
  </si>
  <si>
    <t>Liberia</t>
  </si>
  <si>
    <t>LBR</t>
  </si>
  <si>
    <t>Libya</t>
  </si>
  <si>
    <t>LBY</t>
  </si>
  <si>
    <t>Liechtenstein</t>
  </si>
  <si>
    <t>LIE</t>
  </si>
  <si>
    <t>Lithuania</t>
  </si>
  <si>
    <t>LTU</t>
  </si>
  <si>
    <t>LUX</t>
  </si>
  <si>
    <t>Macao</t>
  </si>
  <si>
    <t>MAC</t>
  </si>
  <si>
    <t>Macedonia (the former Yugoslav Republic of)</t>
  </si>
  <si>
    <t>MKD</t>
  </si>
  <si>
    <t>Madagascar</t>
  </si>
  <si>
    <t>MDG</t>
  </si>
  <si>
    <t>Malawi</t>
  </si>
  <si>
    <t>MWI</t>
  </si>
  <si>
    <t>MYS</t>
  </si>
  <si>
    <t>Maldives</t>
  </si>
  <si>
    <t>MDV</t>
  </si>
  <si>
    <t>Mali</t>
  </si>
  <si>
    <t>MLI</t>
  </si>
  <si>
    <t>Malta</t>
  </si>
  <si>
    <t>MLT</t>
  </si>
  <si>
    <t>Marshall Islands (the)</t>
  </si>
  <si>
    <t>MHL</t>
  </si>
  <si>
    <t>Martinique</t>
  </si>
  <si>
    <t>MTQ</t>
  </si>
  <si>
    <t>Mauritania</t>
  </si>
  <si>
    <t>MRT</t>
  </si>
  <si>
    <t>Mauritius</t>
  </si>
  <si>
    <t>MUS</t>
  </si>
  <si>
    <t>Mayotte</t>
  </si>
  <si>
    <t>MYT</t>
  </si>
  <si>
    <t>MEX</t>
  </si>
  <si>
    <t>Micronesia (Federated States of)</t>
  </si>
  <si>
    <t>FSM</t>
  </si>
  <si>
    <t>Moldova (the Republic of)</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</si>
  <si>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</si>
  <si>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</si>
  <si>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</si>
  <si>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</si>
  <si>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</si>
  <si>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</si>
  <si>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</si>
  <si>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</si>
  <si>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</si>
  <si>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</si>
  <si>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</si>
  <si>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</si>
  <si>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</si>
  <si>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</si>
  <si>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</si>
  <si>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</si>
  <si>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</si>
  <si>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</si>
  <si>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</si>
  <si>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</si>
  <si>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</si>
  <si>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 (the)</t>
  </si>
  <si>
    <t>NLD</t>
  </si>
  <si>
    <t>New Caledonia</t>
  </si>
  <si>
    <t>NCL</t>
  </si>
  <si>
    <t>New Zealand</t>
  </si>
  <si>
    <t>NZL</t>
  </si>
  <si>
    <t>Nicaragua</t>
  </si>
  <si>
    <t>NIC</t>
  </si>
  <si>
    <t>Niger (the)</t>
  </si>
  <si>
    <t>NER</t>
  </si>
  <si>
    <t>NGA</t>
  </si>
  <si>
    <t>Niue</t>
  </si>
  <si>
    <t>NIU</t>
  </si>
  <si>
    <t>Norfolk Island</t>
  </si>
  <si>
    <t>NFK</t>
  </si>
  <si>
    <t>Northern Mariana Islands (the)</t>
  </si>
  <si>
    <t>MNP</t>
  </si>
  <si>
    <t>NOR</t>
  </si>
  <si>
    <t>Oman</t>
  </si>
  <si>
    <t>OMN</t>
  </si>
  <si>
    <t>PAK</t>
  </si>
  <si>
    <t>Palau</t>
  </si>
  <si>
    <t>PLW</t>
  </si>
  <si>
    <t>Palestine, State of</t>
  </si>
  <si>
    <t>PSE</t>
  </si>
  <si>
    <t>Panama</t>
  </si>
  <si>
    <t>PAN</t>
  </si>
  <si>
    <t>Papua New Guinea</t>
  </si>
  <si>
    <t>PNG</t>
  </si>
  <si>
    <t>Paraguay</t>
  </si>
  <si>
    <t>PRY</t>
  </si>
  <si>
    <t>Peru</t>
  </si>
  <si>
    <t>PER</t>
  </si>
  <si>
    <t>Philippines (the)</t>
  </si>
  <si>
    <t>PHL</t>
  </si>
  <si>
    <t>Pitcairn</t>
  </si>
  <si>
    <t>PCN</t>
  </si>
  <si>
    <t>Poland</t>
  </si>
  <si>
    <t>POL</t>
  </si>
  <si>
    <t>Portugal</t>
  </si>
  <si>
    <t>PRT</t>
  </si>
  <si>
    <t>Puerto Rico</t>
  </si>
  <si>
    <t>PRI</t>
  </si>
  <si>
    <t>Qatar</t>
  </si>
  <si>
    <t>QAT</t>
  </si>
  <si>
    <t>Réunion</t>
  </si>
  <si>
    <t>REU</t>
  </si>
  <si>
    <t>Romania</t>
  </si>
  <si>
    <t>ROU</t>
  </si>
  <si>
    <t>Russian Federation (the)</t>
  </si>
  <si>
    <t>RUS</t>
  </si>
  <si>
    <t>Rwanda</t>
  </si>
  <si>
    <t>RWA</t>
  </si>
  <si>
    <t>Saint Barthélemy</t>
  </si>
  <si>
    <t>BLM</t>
  </si>
  <si>
    <t>Saint Helena, Ascension and Tristan da Cunha</t>
  </si>
  <si>
    <t>SHN</t>
  </si>
  <si>
    <t>Saint Kitts and Nevis</t>
  </si>
  <si>
    <t>KNA</t>
  </si>
  <si>
    <t>Saint Lucia</t>
  </si>
  <si>
    <t>LCA</t>
  </si>
  <si>
    <t>Saint Martin (French part)</t>
  </si>
  <si>
    <t>MAF</t>
  </si>
  <si>
    <t>Saint Pierre and Miquelon</t>
  </si>
  <si>
    <t>SPM</t>
  </si>
  <si>
    <t>Saint Vincent and the Grenadines</t>
  </si>
  <si>
    <t>VCT</t>
  </si>
  <si>
    <t>Samoa</t>
  </si>
  <si>
    <t>WSM</t>
  </si>
  <si>
    <t>San Marino</t>
  </si>
  <si>
    <t>SMR</t>
  </si>
  <si>
    <t>Sao Tome and Principe</t>
  </si>
  <si>
    <t>STP</t>
  </si>
  <si>
    <t>SAU</t>
  </si>
  <si>
    <t>Senegal</t>
  </si>
  <si>
    <t>SEN</t>
  </si>
  <si>
    <t>Serbia</t>
  </si>
  <si>
    <t>SRB</t>
  </si>
  <si>
    <t>Seychelles</t>
  </si>
  <si>
    <t>SYC</t>
  </si>
  <si>
    <t>Sierra Leone</t>
  </si>
  <si>
    <t>SLE</t>
  </si>
  <si>
    <t>Singapore</t>
  </si>
  <si>
    <t>SGP</t>
  </si>
  <si>
    <t>Sint Maarten (Dutch part)</t>
  </si>
  <si>
    <t>SXM</t>
  </si>
  <si>
    <t>Slovakia</t>
  </si>
  <si>
    <t>SVK</t>
  </si>
  <si>
    <t>Slovenia</t>
  </si>
  <si>
    <t>SVN</t>
  </si>
  <si>
    <t>Solomon Islands</t>
  </si>
  <si>
    <t>SLB</t>
  </si>
  <si>
    <t>Somalia</t>
  </si>
  <si>
    <t>SOM</t>
  </si>
  <si>
    <t>ZAF</t>
  </si>
  <si>
    <t>South Georgia and the South Sandwich Islands</t>
  </si>
  <si>
    <t>SGS</t>
  </si>
  <si>
    <t>South Sudan</t>
  </si>
  <si>
    <t>SSD</t>
  </si>
  <si>
    <t>ESP</t>
  </si>
  <si>
    <t>Sri Lanka</t>
  </si>
  <si>
    <t>LKA</t>
  </si>
  <si>
    <t>Sudan (the)</t>
  </si>
  <si>
    <t>SDN</t>
  </si>
  <si>
    <t>Suriname</t>
  </si>
  <si>
    <t>SUR</t>
  </si>
  <si>
    <t>Svalbard and 1n Mayen</t>
  </si>
  <si>
    <t>SJM</t>
  </si>
  <si>
    <t>Swaziland</t>
  </si>
  <si>
    <t>SWZ</t>
  </si>
  <si>
    <t>SWE</t>
  </si>
  <si>
    <t>CHE</t>
  </si>
  <si>
    <t>Syrian Arab Republic</t>
  </si>
  <si>
    <t>SYR</t>
  </si>
  <si>
    <t>Taiwan (Province of China)</t>
  </si>
  <si>
    <t>TWN</t>
  </si>
  <si>
    <t>Tajikistan</t>
  </si>
  <si>
    <t>TJK</t>
  </si>
  <si>
    <t>Tanzania, United Republic of</t>
  </si>
  <si>
    <t>TZA</t>
  </si>
  <si>
    <t>THA</t>
  </si>
  <si>
    <t>Timor-Leste</t>
  </si>
  <si>
    <t>TLS</t>
  </si>
  <si>
    <t>Togo</t>
  </si>
  <si>
    <t>TGO</t>
  </si>
  <si>
    <t>Tokelau</t>
  </si>
  <si>
    <t>TKL</t>
  </si>
  <si>
    <t>Tonga</t>
  </si>
  <si>
    <t>TON</t>
  </si>
  <si>
    <t>Trinidad and Tobago</t>
  </si>
  <si>
    <t>TTO</t>
  </si>
  <si>
    <t>Tunisia</t>
  </si>
  <si>
    <t>TUN</t>
  </si>
  <si>
    <t>TUR</t>
  </si>
  <si>
    <t>Turkmenistan</t>
  </si>
  <si>
    <t>TKM</t>
  </si>
  <si>
    <t>Turks and Caicos Islands (the)</t>
  </si>
  <si>
    <t>TCA</t>
  </si>
  <si>
    <t>Tuvalu</t>
  </si>
  <si>
    <t>TUV</t>
  </si>
  <si>
    <t>Uganda</t>
  </si>
  <si>
    <t>UGA</t>
  </si>
  <si>
    <t>UKR</t>
  </si>
  <si>
    <t>United Arab Emirates (the)</t>
  </si>
  <si>
    <t>ARE</t>
  </si>
  <si>
    <t>United Kingdom of Great Britain and Northern Ireland (the)</t>
  </si>
  <si>
    <t>GBR</t>
  </si>
  <si>
    <t>United States Minor Outlying Islands (the)</t>
  </si>
  <si>
    <t>UMI</t>
  </si>
  <si>
    <t>United States of America (the)</t>
  </si>
  <si>
    <t>Uruguay</t>
  </si>
  <si>
    <t>URY</t>
  </si>
  <si>
    <t>Uzbekistan</t>
  </si>
  <si>
    <t>UZB</t>
  </si>
  <si>
    <t>Vanuatu</t>
  </si>
  <si>
    <t>VUT</t>
  </si>
  <si>
    <t>Venezuela (Bolivarian Republic of)</t>
  </si>
  <si>
    <t>VEN</t>
  </si>
  <si>
    <t>Viet Nam</t>
  </si>
  <si>
    <t>VNM</t>
  </si>
  <si>
    <t>Virgin Islands (British)</t>
  </si>
  <si>
    <t>VGB</t>
  </si>
  <si>
    <t>Virgin Islands (U.S.)</t>
  </si>
  <si>
    <t>VIR</t>
  </si>
  <si>
    <t>Wallis and Futuna</t>
  </si>
  <si>
    <t>WLF</t>
  </si>
  <si>
    <t>Western Sahara*</t>
  </si>
  <si>
    <t>ESH</t>
  </si>
  <si>
    <t>Yemen</t>
  </si>
  <si>
    <t>YEM</t>
  </si>
  <si>
    <t>Zambia</t>
  </si>
  <si>
    <t>ZMB</t>
  </si>
  <si>
    <t>Zimbabwe</t>
  </si>
  <si>
    <t>ZWE</t>
  </si>
  <si>
    <t>ZÄHLZEILE</t>
  </si>
  <si>
    <t>ZZZ</t>
  </si>
  <si>
    <t xml:space="preserve">SATELLITES </t>
  </si>
  <si>
    <t>State Name ISO</t>
  </si>
  <si>
    <t>Status Data &amp; Comment</t>
  </si>
  <si>
    <t xml:space="preserve">Editcd by </t>
  </si>
  <si>
    <t>No entry for this state in UCS list.</t>
  </si>
  <si>
    <t>M</t>
  </si>
  <si>
    <t>Z</t>
  </si>
  <si>
    <t>NAV</t>
  </si>
  <si>
    <t>OBS</t>
  </si>
  <si>
    <t>ELSIG</t>
  </si>
  <si>
    <t>TECHD</t>
  </si>
  <si>
    <t xml:space="preserve">Z </t>
  </si>
  <si>
    <t>ZÄHLEN</t>
  </si>
  <si>
    <t>Detailed Purpose</t>
  </si>
  <si>
    <t xml:space="preserve">ZÄHLEN </t>
  </si>
  <si>
    <t>Communication</t>
  </si>
  <si>
    <t>KOOP</t>
  </si>
  <si>
    <t>RUSSIA</t>
  </si>
  <si>
    <t>MILITARY</t>
  </si>
  <si>
    <t>COMMUNICATIONS</t>
  </si>
  <si>
    <t>NAVIGATION</t>
  </si>
  <si>
    <t>EARTH OBSERVATION</t>
  </si>
  <si>
    <t>TECHNOLOGY DEVELOPMENT</t>
  </si>
  <si>
    <t>GOVERNMENT</t>
  </si>
  <si>
    <t>INDIA</t>
  </si>
  <si>
    <r>
      <rPr>
        <b/>
        <i/>
        <sz val="9"/>
        <color indexed="30"/>
        <rFont val="Arial"/>
        <family val="2"/>
      </rPr>
      <t>Earth Observation</t>
    </r>
    <r>
      <rPr>
        <b/>
        <sz val="9"/>
        <color indexed="30"/>
        <rFont val="Arial"/>
        <family val="2"/>
      </rPr>
      <t>/ Navigation</t>
    </r>
  </si>
  <si>
    <t>CHINA</t>
  </si>
  <si>
    <t>Earth Obseration</t>
  </si>
  <si>
    <t>Electronic Intelligence</t>
  </si>
  <si>
    <t>33 + KOOP</t>
  </si>
  <si>
    <t>20 + 3 KOOP</t>
  </si>
  <si>
    <t>17 + 3 KOOP</t>
  </si>
  <si>
    <t xml:space="preserve"> Research</t>
  </si>
  <si>
    <t>Anzahl</t>
  </si>
  <si>
    <t>Summe</t>
  </si>
  <si>
    <t>Quantity Index</t>
  </si>
  <si>
    <t>Diversity Index</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</si>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</sst>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0"/>
  </numFmts>
  <fonts count="60">
    <font>
      <sz val="10"/>
      <name val="Arial"/>
    </font>
    <font>
      <u/>
      <sz val="10"/>
      <color indexed="12"/>
      <name val="Arial"/>
      <family val="2"/>
    </font>
    <font>
      <b/>
      <sz val="10"/>
      <name val="Arial"/>
      <family val="2"/>
    </font>
    <font>
      <b/>
      <sz val="9"/>
      <name val="Arial"/>
      <family val="2"/>
    </font>
    <font>
      <b/>
      <sz val="9"/>
      <color indexed="12"/>
      <name val="Arial"/>
      <family val="2"/>
    </font>
    <font>
      <b/>
      <sz val="9"/>
      <color indexed="8"/>
      <name val="Arial"/>
      <family val="2"/>
    </font>
    <font>
      <b/>
      <sz val="10"/>
      <color indexed="8"/>
      <name val="Arial"/>
      <family val="2"/>
    </font>
    <font>
      <b/>
      <sz val="10"/>
      <name val="Arial"/>
      <family val="2"/>
    </font>
    <font>
      <b/>
      <sz val="10"/>
      <name val="Times New Roman"/>
      <family val="1"/>
    </font>
    <font>
      <b/>
      <sz val="9"/>
      <name val="Verdana"/>
      <family val="2"/>
    </font>
    <font>
      <b/>
      <sz val="10"/>
      <color indexed="8"/>
      <name val="Arial Unicode MS"/>
      <family val="2"/>
    </font>
    <font>
      <b/>
      <sz val="10"/>
      <color indexed="8"/>
      <name val="Helvetica"/>
      <family val="2"/>
    </font>
    <font>
      <b/>
      <sz val="10"/>
      <name val="Verdana"/>
      <family val="2"/>
    </font>
    <font>
      <b/>
      <sz val="10"/>
      <name val="Arial Unicode MS"/>
      <family val="2"/>
    </font>
    <font>
      <b/>
      <sz val="10"/>
      <name val="Arial CE"/>
    </font>
    <font>
      <sz val="10"/>
      <name val="Arial"/>
      <family val="2"/>
    </font>
    <font>
      <sz val="11"/>
      <color indexed="8"/>
      <name val="Calibri"/>
      <family val="2"/>
    </font>
    <font>
      <b/>
      <sz val="11"/>
      <color indexed="8"/>
      <name val="Arial"/>
      <family val="2"/>
    </font>
    <font>
      <b/>
      <sz val="11"/>
      <name val="Arial"/>
      <family val="2"/>
    </font>
    <font>
      <sz val="11"/>
      <color indexed="8"/>
      <name val="Arial"/>
      <family val="2"/>
    </font>
    <font>
      <sz val="11"/>
      <name val="Arial"/>
      <family val="2"/>
    </font>
    <font>
      <b/>
      <sz val="12"/>
      <name val="Arial"/>
      <family val="2"/>
    </font>
    <font>
      <b/>
      <sz val="28"/>
      <name val="Arial"/>
      <family val="2"/>
    </font>
    <font>
      <b/>
      <sz val="9"/>
      <color indexed="30"/>
      <name val="Arial"/>
      <family val="2"/>
    </font>
    <font>
      <b/>
      <i/>
      <sz val="9"/>
      <color indexed="30"/>
      <name val="Arial"/>
      <family val="2"/>
    </font>
    <font>
      <b/>
      <sz val="11"/>
      <color theme="1"/>
      <name val="Calibri"/>
      <family val="2"/>
      <scheme val="minor"/>
    </font>
    <font>
      <sz val="10"/>
      <color theme="0" tint="-0.499984740745262"/>
      <name val="Arial"/>
      <family val="2"/>
    </font>
    <font>
      <u/>
      <sz val="10"/>
      <color theme="0" tint="-0.499984740745262"/>
      <name val="Arial"/>
      <family val="2"/>
    </font>
    <font>
      <b/>
      <sz val="10"/>
      <color theme="0" tint="-0.499984740745262"/>
      <name val="Arial"/>
      <family val="2"/>
    </font>
    <font>
      <b/>
      <sz val="9"/>
      <color rgb="FF0070C0"/>
      <name val="Arial"/>
      <family val="2"/>
    </font>
    <font>
      <b/>
      <sz val="10"/>
      <color rgb="FF0070C0"/>
      <name val="Arial"/>
      <family val="2"/>
    </font>
    <font>
      <sz val="10"/>
      <color rgb="FF0070C0"/>
      <name val="Arial"/>
      <family val="2"/>
    </font>
    <font>
      <b/>
      <sz val="9"/>
      <color theme="5" tint="0.79998168889431442"/>
      <name val="Arial"/>
      <family val="2"/>
    </font>
    <font>
      <b/>
      <sz val="10"/>
      <color theme="5" tint="0.79998168889431442"/>
      <name val="Arial"/>
      <family val="2"/>
    </font>
    <font>
      <sz val="10"/>
      <color theme="5" tint="0.79998168889431442"/>
      <name val="Arial"/>
      <family val="2"/>
    </font>
    <font>
      <b/>
      <sz val="9"/>
      <color theme="6" tint="-0.499984740745262"/>
      <name val="Arial"/>
      <family val="2"/>
    </font>
    <font>
      <b/>
      <sz val="10"/>
      <color theme="6" tint="-0.499984740745262"/>
      <name val="Arial"/>
      <family val="2"/>
    </font>
    <font>
      <sz val="10"/>
      <color theme="6" tint="-0.499984740745262"/>
      <name val="Arial"/>
      <family val="2"/>
    </font>
    <font>
      <b/>
      <sz val="9"/>
      <color rgb="FF0070C0"/>
      <name val="Verdana"/>
      <family val="2"/>
    </font>
    <font>
      <b/>
      <sz val="9"/>
      <color theme="4" tint="0.59999389629810485"/>
      <name val="Arial"/>
      <family val="2"/>
    </font>
    <font>
      <b/>
      <sz val="10"/>
      <color theme="4" tint="0.59999389629810485"/>
      <name val="Arial"/>
      <family val="2"/>
    </font>
    <font>
      <sz val="10"/>
      <color theme="4" tint="0.59999389629810485"/>
      <name val="Arial"/>
      <family val="2"/>
    </font>
    <font>
      <b/>
      <sz val="10"/>
      <color rgb="FF0070C0"/>
      <name val="Arial Unicode MS"/>
      <family val="2"/>
    </font>
    <font>
      <b/>
      <sz val="10"/>
      <color theme="6" tint="-0.499984740745262"/>
      <name val="Arial Unicode MS"/>
      <family val="2"/>
    </font>
    <font>
      <b/>
      <sz val="10"/>
      <color rgb="FF0070C0"/>
      <name val="Times New Roman"/>
      <family val="1"/>
    </font>
    <font>
      <b/>
      <sz val="10"/>
      <color rgb="FF0070C0"/>
      <name val="Helvetica"/>
      <family val="2"/>
    </font>
    <font>
      <b/>
      <sz val="10"/>
      <color theme="4" tint="0.59999389629810485"/>
      <name val="Arial Unicode MS"/>
      <family val="2"/>
    </font>
    <font>
      <b/>
      <sz val="10"/>
      <color rgb="FF0070C0"/>
      <name val="Verdana"/>
      <family val="2"/>
    </font>
    <font>
      <b/>
      <sz val="10"/>
      <color theme="4" tint="0.59999389629810485"/>
      <name val="Verdana"/>
      <family val="2"/>
    </font>
    <font>
      <b/>
      <sz val="10"/>
      <color rgb="FF0070C0"/>
      <name val="Arial CE"/>
    </font>
    <font>
      <b/>
      <u/>
      <sz val="9"/>
      <color theme="6" tint="-0.499984740745262"/>
      <name val="Arial"/>
      <family val="2"/>
    </font>
    <font>
      <b/>
      <u/>
      <sz val="10"/>
      <color theme="6" tint="-0.499984740745262"/>
      <name val="Arial"/>
      <family val="2"/>
    </font>
    <font>
      <b/>
      <u/>
      <sz val="9"/>
      <color rgb="FF0070C0"/>
      <name val="Arial"/>
      <family val="2"/>
    </font>
    <font>
      <b/>
      <u/>
      <sz val="10"/>
      <color rgb="FF0070C0"/>
      <name val="Arial"/>
      <family val="2"/>
    </font>
    <font>
      <b/>
      <sz val="10"/>
      <color theme="8"/>
      <name val="Arial"/>
      <family val="2"/>
    </font>
    <font>
      <b/>
      <i/>
      <sz val="9"/>
      <color theme="6" tint="-0.499984740745262"/>
      <name val="Arial"/>
      <family val="2"/>
    </font>
    <font>
      <b/>
      <i/>
      <sz val="9"/>
      <color rgb="FF0070C0"/>
      <name val="Arial"/>
      <family val="2"/>
    </font>
    <font>
      <sz val="11"/>
      <color theme="0" tint="-0.499984740745262"/>
      <name val="Arial"/>
      <family val="2"/>
    </font>
    <font>
      <u/>
      <sz val="10"/>
      <color rgb="FF0070C0"/>
      <name val="Arial"/>
      <family val="2"/>
    </font>
    <font>
      <b/>
      <u/>
      <sz val="10"/>
      <color theme="0" tint="-0.499984740745262"/>
      <name val="Arial"/>
      <family val="2"/>
    </font>
  </fonts>
  <fills count="5">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theme="5" tint="0.7999816888943144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s>
  <cellStyleXfs count="4">
    <xf numFmtId="0" fontId="0" fillId="0" borderId="0"/>
    <xf numFmtId="0" fontId="25" fillId="0" borderId="2" applyNumberFormat="0" applyFill="0" applyAlignment="0" applyProtection="0"/>
    <xf numFmtId="0" fontId="1" fillId="0" borderId="0" applyNumberFormat="0" applyFill="0" applyBorder="0" applyAlignment="0" applyProtection="0">
      <alignment vertical="top"/>
      <protection locked="0"/>
    </xf>
    <xf numFmtId="0" fontId="16" fillId="0" borderId="0"/>
  </cellStyleXfs>
  <cellXfs count="305">
    <xf numFmtId="0" fontId="0" fillId="0" borderId="0" xfId="0"/>
    <xf numFmtId="0" fontId="2" fillId="0" borderId="0" xfId="0" applyFont="1"/>
    <xf numFmtId="0" fontId="2" fillId="0" borderId="0" xfId="0" applyFont="1" applyAlignment="1">
      <alignment horizontal="center"/>
    </xf>
    <xf numFmtId="0" fontId="2" fillId="0" borderId="0" xfId="2" applyFont="1" applyAlignment="1" applyProtection="1"/>
    <xf numFmtId="0" fontId="3" fillId="0" borderId="0" xfId="0" applyFont="1"/>
    <xf numFmtId="14" fontId="3" fillId="0" borderId="0" xfId="0" applyNumberFormat="1" applyFont="1"/>
    <xf numFmtId="3" fontId="3" fillId="0" borderId="0" xfId="0" applyNumberFormat="1" applyFont="1"/>
    <xf numFmtId="0" fontId="3" fillId="0" borderId="0" xfId="0" applyFont="1" applyAlignment="1">
      <alignment horizontal="right"/>
    </xf>
    <xf numFmtId="0" fontId="3" fillId="0" borderId="0" xfId="0" applyFont="1" applyAlignment="1">
      <alignment horizontal="center"/>
    </xf>
    <xf numFmtId="4" fontId="3" fillId="0" borderId="0" xfId="0" applyNumberFormat="1" applyFont="1"/>
    <xf numFmtId="0" fontId="4" fillId="0" borderId="0" xfId="0" applyFont="1"/>
    <xf numFmtId="3" fontId="3" fillId="0" borderId="0" xfId="0" applyNumberFormat="1" applyFont="1" applyAlignment="1">
      <alignment horizontal="right"/>
    </xf>
    <xf numFmtId="0" fontId="5" fillId="0" borderId="0" xfId="0" applyFont="1"/>
    <xf numFmtId="3" fontId="2" fillId="0" borderId="0" xfId="0" applyNumberFormat="1" applyFont="1" applyAlignment="1">
      <alignment horizontal="center"/>
    </xf>
    <xf numFmtId="0" fontId="3" fillId="0" borderId="0" xfId="0" applyFont="1" applyAlignment="1">
      <alignment horizontal="left"/>
    </xf>
    <xf numFmtId="0" fontId="2" fillId="2" borderId="0" xfId="0" applyFont="1" applyFill="1" applyAlignment="1">
      <alignment vertical="top" wrapText="1"/>
    </xf>
    <xf numFmtId="0" fontId="2" fillId="0" borderId="0" xfId="0" applyFont="1" applyAlignment="1">
      <alignment vertical="top" wrapText="1"/>
    </xf>
    <xf numFmtId="14" fontId="2" fillId="0" borderId="0" xfId="0" applyNumberFormat="1" applyFont="1"/>
    <xf numFmtId="3" fontId="2" fillId="0" borderId="0" xfId="0" applyNumberFormat="1" applyFont="1"/>
    <xf numFmtId="14" fontId="3" fillId="0" borderId="0" xfId="0" applyNumberFormat="1" applyFont="1" applyAlignment="1">
      <alignment horizontal="right"/>
    </xf>
    <xf numFmtId="0" fontId="6" fillId="0" borderId="0" xfId="0" applyFont="1" applyAlignment="1">
      <alignment vertical="top" wrapText="1"/>
    </xf>
    <xf numFmtId="0" fontId="7" fillId="0" borderId="0" xfId="0" applyFont="1"/>
    <xf numFmtId="0" fontId="2" fillId="0" borderId="0" xfId="0" applyFont="1" applyAlignment="1">
      <alignment horizontal="left" vertical="top" wrapText="1"/>
    </xf>
    <xf numFmtId="4" fontId="3" fillId="0" borderId="0" xfId="0" applyNumberFormat="1" applyFont="1" applyAlignment="1">
      <alignment horizontal="right"/>
    </xf>
    <xf numFmtId="14" fontId="7"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lignment vertical="top" wrapText="1"/>
    </xf>
    <xf numFmtId="0" fontId="3" fillId="0" borderId="0" xfId="0" applyFont="1" applyAlignment="1">
      <alignment horizontal="left" vertical="top" wrapText="1"/>
    </xf>
    <xf numFmtId="0" fontId="7" fillId="0" borderId="0" xfId="0" applyFont="1" applyAlignment="1">
      <alignment horizontal="right"/>
    </xf>
    <xf numFmtId="0" fontId="2" fillId="2" borderId="0" xfId="0" applyFont="1" applyFill="1" applyAlignment="1">
      <alignment horizontal="left" vertical="top" wrapText="1"/>
    </xf>
    <xf numFmtId="0" fontId="8" fillId="0" borderId="0" xfId="0" applyFont="1"/>
    <xf numFmtId="14" fontId="3" fillId="0" borderId="0" xfId="0" applyNumberFormat="1" applyFont="1" applyAlignment="1">
      <alignment horizontal="center"/>
    </xf>
    <xf numFmtId="49" fontId="3" fillId="0" borderId="0" xfId="0" applyNumberFormat="1" applyFont="1" applyAlignment="1">
      <alignment horizontal="center"/>
    </xf>
    <xf numFmtId="49" fontId="2" fillId="0" borderId="0" xfId="0" applyNumberFormat="1" applyFont="1" applyAlignment="1">
      <alignment horizontal="center"/>
    </xf>
    <xf numFmtId="49" fontId="7" fillId="0" borderId="0" xfId="0" applyNumberFormat="1" applyFont="1" applyAlignment="1">
      <alignment horizontal="center"/>
    </xf>
    <xf numFmtId="0" fontId="11" fillId="0" borderId="0" xfId="0" applyFont="1" applyAlignment="1">
      <alignment horizontal="left" wrapText="1"/>
    </xf>
    <xf numFmtId="0" fontId="2" fillId="0" borderId="0" xfId="0" applyFont="1" applyAlignment="1">
      <alignment horizontal="left" indent="1"/>
    </xf>
    <xf numFmtId="0" fontId="3" fillId="0" borderId="0" xfId="0" applyFont="1" applyAlignment="1">
      <alignment horizontal="left" indent="1"/>
    </xf>
    <xf numFmtId="0" fontId="7" fillId="0" borderId="0" xfId="0" applyFont="1" applyAlignment="1">
      <alignment horizontal="left" indent="1"/>
    </xf>
    <xf numFmtId="0" fontId="2" fillId="0" borderId="0" xfId="0" applyFont="1" applyAlignment="1">
      <alignment horizontal="right"/>
    </xf>
    <xf numFmtId="0" fontId="8" fillId="0" borderId="0" xfId="0" applyFont="1" applyAlignment="1">
      <alignment horizontal="left" vertical="top" wrapText="1" indent="1"/>
    </xf>
    <xf numFmtId="0" fontId="10" fillId="0" borderId="0" xfId="0" applyFont="1" applyAlignment="1">
      <alignment horizontal="left" indent="1"/>
    </xf>
    <xf numFmtId="0" fontId="3" fillId="0" borderId="0" xfId="0" applyFont="1" applyAlignment="1">
      <alignment horizontal="left" wrapText="1" indent="1"/>
    </xf>
    <xf numFmtId="0" fontId="9" fillId="0" borderId="0" xfId="0" applyFont="1" applyAlignment="1">
      <alignment horizontal="left" indent="1"/>
    </xf>
    <xf numFmtId="0" fontId="3" fillId="0" borderId="0" xfId="0" applyFont="1" applyAlignment="1">
      <alignment horizontal="left" vertical="top" wrapText="1" indent="1"/>
    </xf>
    <xf numFmtId="0" fontId="2" fillId="0" borderId="0" xfId="0" applyFont="1" applyAlignment="1">
      <alignment horizontal="left" vertical="top" wrapText="1" indent="1"/>
    </xf>
    <xf numFmtId="0" fontId="7" fillId="0" borderId="0" xfId="0" applyFont="1" applyAlignment="1">
      <alignment horizontal="left" vertical="top" wrapText="1" indent="1"/>
    </xf>
    <xf numFmtId="0" fontId="5" fillId="0" borderId="0" xfId="0" applyFont="1" applyAlignment="1">
      <alignment horizontal="left" wrapText="1" indent="1"/>
    </xf>
    <xf numFmtId="0" fontId="2" fillId="0" borderId="0" xfId="0" applyFont="1" applyAlignment="1">
      <alignment wrapText="1"/>
    </xf>
    <xf numFmtId="0" fontId="9" fillId="0" borderId="0" xfId="0" applyFont="1" applyAlignment="1">
      <alignment horizontal="left" vertical="top" wrapText="1" indent="1"/>
    </xf>
    <xf numFmtId="0" fontId="3" fillId="0" borderId="0" xfId="0" applyFont="1" applyAlignment="1">
      <alignment wrapText="1"/>
    </xf>
    <xf numFmtId="0" fontId="2" fillId="0" borderId="0" xfId="0" applyFont="1" applyFill="1" applyAlignment="1">
      <alignment horizontal="left" wrapText="1" indent="1"/>
    </xf>
    <xf numFmtId="11" fontId="3" fillId="0" borderId="0" xfId="0" applyNumberFormat="1" applyFont="1"/>
    <xf numFmtId="0" fontId="3" fillId="0" borderId="0" xfId="0" applyFont="1" applyBorder="1"/>
    <xf numFmtId="0" fontId="12" fillId="0" borderId="0" xfId="0" applyFont="1"/>
    <xf numFmtId="0" fontId="2" fillId="0" borderId="0" xfId="2" applyFont="1" applyAlignment="1" applyProtection="1">
      <alignment horizontal="left"/>
    </xf>
    <xf numFmtId="11" fontId="2" fillId="0" borderId="0" xfId="0" applyNumberFormat="1" applyFont="1" applyAlignment="1">
      <alignment horizontal="center"/>
    </xf>
    <xf numFmtId="11" fontId="7" fillId="0" borderId="0" xfId="0" applyNumberFormat="1" applyFont="1"/>
    <xf numFmtId="0" fontId="13" fillId="0" borderId="0" xfId="0" applyFont="1"/>
    <xf numFmtId="49" fontId="3" fillId="0" borderId="0" xfId="0" applyNumberFormat="1" applyFont="1" applyAlignment="1">
      <alignment horizontal="right" indent="2"/>
    </xf>
    <xf numFmtId="49" fontId="7" fillId="0" borderId="0" xfId="0" applyNumberFormat="1" applyFont="1" applyAlignment="1">
      <alignment horizontal="right" indent="2"/>
    </xf>
    <xf numFmtId="0" fontId="3" fillId="0" borderId="1" xfId="0" applyFont="1" applyBorder="1"/>
    <xf numFmtId="2" fontId="3" fillId="0" borderId="0" xfId="0" applyNumberFormat="1" applyFont="1"/>
    <xf numFmtId="0" fontId="2" fillId="0" borderId="0" xfId="0" applyFont="1" applyAlignment="1">
      <alignment horizontal="left"/>
    </xf>
    <xf numFmtId="3" fontId="2" fillId="0" borderId="0" xfId="0" applyNumberFormat="1" applyFont="1" applyAlignment="1">
      <alignment horizontal="right"/>
    </xf>
    <xf numFmtId="14" fontId="2" fillId="0" borderId="0" xfId="0" applyNumberFormat="1" applyFont="1" applyAlignment="1">
      <alignment horizontal="right"/>
    </xf>
    <xf numFmtId="49" fontId="2" fillId="0" borderId="0" xfId="0" applyNumberFormat="1" applyFont="1" applyAlignment="1">
      <alignment horizontal="right"/>
    </xf>
    <xf numFmtId="3" fontId="3" fillId="0" borderId="0" xfId="0" applyNumberFormat="1" applyFont="1" applyAlignment="1">
      <alignment horizontal="left" indent="1"/>
    </xf>
    <xf numFmtId="49" fontId="3" fillId="0" borderId="0" xfId="0" applyNumberFormat="1" applyFont="1" applyAlignment="1">
      <alignment horizontal="right" indent="1"/>
    </xf>
    <xf numFmtId="3" fontId="3" fillId="0" borderId="0" xfId="0" applyNumberFormat="1" applyFont="1" applyAlignment="1"/>
    <xf numFmtId="11" fontId="3" fillId="0" borderId="0" xfId="0" applyNumberFormat="1" applyFont="1" applyAlignment="1"/>
    <xf numFmtId="0" fontId="3" fillId="0" borderId="0" xfId="0" applyFont="1" applyAlignment="1"/>
    <xf numFmtId="14" fontId="3" fillId="0" borderId="0" xfId="0" applyNumberFormat="1" applyFont="1" applyAlignment="1"/>
    <xf numFmtId="0" fontId="13" fillId="0" borderId="0" xfId="0" applyFont="1" applyAlignment="1">
      <alignment horizontal="left" indent="1"/>
    </xf>
    <xf numFmtId="0" fontId="14" fillId="0" borderId="0" xfId="0" applyFont="1" applyAlignment="1">
      <alignment horizontal="left" indent="1"/>
    </xf>
    <xf numFmtId="0" fontId="15" fillId="0" borderId="0" xfId="0" applyFont="1"/>
    <xf numFmtId="0" fontId="15" fillId="3" borderId="0" xfId="0" applyFont="1" applyFill="1"/>
    <xf numFmtId="0" fontId="20" fillId="4" borderId="0" xfId="0" applyFont="1" applyFill="1"/>
    <xf numFmtId="0" fontId="20" fillId="0" borderId="0" xfId="0" applyFont="1"/>
    <xf numFmtId="0" fontId="19" fillId="3" borderId="0" xfId="3" applyFont="1" applyFill="1" applyAlignment="1">
      <alignment vertical="center" wrapText="1"/>
    </xf>
    <xf numFmtId="0" fontId="20" fillId="3" borderId="0" xfId="3" applyFont="1" applyFill="1" applyAlignment="1">
      <alignment vertical="center" wrapText="1"/>
    </xf>
    <xf numFmtId="0" fontId="17" fillId="3" borderId="0" xfId="3" applyFont="1" applyFill="1" applyAlignment="1">
      <alignment vertical="center" wrapText="1"/>
    </xf>
    <xf numFmtId="0" fontId="18" fillId="3" borderId="0" xfId="3" applyFont="1" applyFill="1" applyAlignment="1">
      <alignment vertical="center" wrapText="1"/>
    </xf>
    <xf numFmtId="0" fontId="20" fillId="3" borderId="0" xfId="0" applyFont="1" applyFill="1"/>
    <xf numFmtId="0" fontId="22" fillId="3" borderId="0" xfId="0" applyFont="1" applyFill="1"/>
    <xf numFmtId="0" fontId="26" fillId="4" borderId="0" xfId="0" applyFont="1" applyFill="1"/>
    <xf numFmtId="176" fontId="27" fillId="4" borderId="0" xfId="0" applyNumberFormat="1" applyFont="1" applyFill="1"/>
    <xf numFmtId="177" fontId="15" fillId="3" borderId="0" xfId="0" applyNumberFormat="1" applyFont="1" applyFill="1"/>
    <xf numFmtId="177" fontId="15" fillId="3" borderId="0" xfId="0" applyNumberFormat="1" applyFont="1" applyFill="1" applyAlignment="1">
      <alignment textRotation="90"/>
    </xf>
    <xf numFmtId="0" fontId="15" fillId="4" borderId="0" xfId="0" applyFont="1" applyFill="1" applyBorder="1" applyAlignment="1">
      <alignment textRotation="90"/>
    </xf>
    <xf numFmtId="2" fontId="2" fillId="3" borderId="0" xfId="0" applyNumberFormat="1" applyFont="1" applyFill="1"/>
    <xf numFmtId="0" fontId="15" fillId="0" borderId="0" xfId="0" applyFont="1" applyAlignment="1">
      <alignment textRotation="90"/>
    </xf>
    <xf numFmtId="0" fontId="6" fillId="3" borderId="0" xfId="1" applyFont="1" applyFill="1" applyBorder="1" applyAlignment="1">
      <alignment horizontal="left" textRotation="45"/>
    </xf>
    <xf numFmtId="0" fontId="28" fillId="4" borderId="0" xfId="1" applyFont="1" applyFill="1" applyBorder="1" applyAlignment="1">
      <alignment horizontal="left" textRotation="45"/>
    </xf>
    <xf numFmtId="177" fontId="2" fillId="3" borderId="0" xfId="0" applyNumberFormat="1" applyFont="1" applyFill="1" applyBorder="1" applyAlignment="1">
      <alignment horizontal="left" textRotation="45"/>
    </xf>
    <xf numFmtId="2" fontId="21" fillId="3" borderId="0" xfId="0" applyNumberFormat="1" applyFont="1" applyFill="1" applyBorder="1" applyAlignment="1">
      <alignment horizontal="left" textRotation="45"/>
    </xf>
    <xf numFmtId="0" fontId="2" fillId="0" borderId="0" xfId="0" applyFont="1" applyBorder="1" applyAlignment="1">
      <alignment horizontal="left" textRotation="90"/>
    </xf>
    <xf numFmtId="0" fontId="2" fillId="0" borderId="0" xfId="0" applyFont="1" applyBorder="1" applyAlignment="1">
      <alignment horizontal="left" textRotation="45"/>
    </xf>
    <xf numFmtId="11" fontId="3" fillId="0" borderId="0" xfId="0" applyNumberFormat="1" applyFont="1" applyAlignment="1">
      <alignment horizontal="center"/>
    </xf>
    <xf numFmtId="3" fontId="3" fillId="0" borderId="0" xfId="0" applyNumberFormat="1" applyFont="1" applyAlignment="1">
      <alignment horizontal="center"/>
    </xf>
    <xf numFmtId="0" fontId="29" fillId="0" borderId="0" xfId="0" applyFont="1" applyAlignment="1">
      <alignment horizontal="left" indent="1"/>
    </xf>
    <xf numFmtId="0" fontId="30" fillId="0" borderId="0" xfId="0" applyFont="1" applyAlignment="1">
      <alignment horizontal="left" indent="1"/>
    </xf>
    <xf numFmtId="49" fontId="29" fillId="0" borderId="0" xfId="0" applyNumberFormat="1" applyFont="1" applyAlignment="1">
      <alignment horizontal="right" indent="2"/>
    </xf>
    <xf numFmtId="3" fontId="29" fillId="0" borderId="0" xfId="0" applyNumberFormat="1" applyFont="1" applyAlignment="1">
      <alignment horizontal="right"/>
    </xf>
    <xf numFmtId="3" fontId="29" fillId="0" borderId="0" xfId="0" applyNumberFormat="1" applyFont="1"/>
    <xf numFmtId="11" fontId="29" fillId="0" borderId="0" xfId="0" applyNumberFormat="1" applyFont="1"/>
    <xf numFmtId="0" fontId="29" fillId="0" borderId="0" xfId="0" applyFont="1" applyAlignment="1">
      <alignment horizontal="right"/>
    </xf>
    <xf numFmtId="0" fontId="29" fillId="0" borderId="0" xfId="0" applyFont="1"/>
    <xf numFmtId="14" fontId="29" fillId="0" borderId="0" xfId="0" applyNumberFormat="1" applyFont="1"/>
    <xf numFmtId="0" fontId="29" fillId="0" borderId="0" xfId="0" applyFont="1" applyAlignment="1">
      <alignment horizontal="center"/>
    </xf>
    <xf numFmtId="49" fontId="29" fillId="0" borderId="0" xfId="0" applyNumberFormat="1" applyFont="1" applyAlignment="1">
      <alignment horizontal="center"/>
    </xf>
    <xf numFmtId="0" fontId="30" fillId="0" borderId="0" xfId="0" applyFont="1"/>
    <xf numFmtId="0" fontId="31" fillId="0" borderId="0" xfId="0" applyFont="1"/>
    <xf numFmtId="0" fontId="32" fillId="0" borderId="0" xfId="0" applyFont="1" applyAlignment="1">
      <alignment horizontal="left" indent="1"/>
    </xf>
    <xf numFmtId="49" fontId="32" fillId="0" borderId="0" xfId="0" applyNumberFormat="1" applyFont="1" applyAlignment="1">
      <alignment horizontal="right" indent="2"/>
    </xf>
    <xf numFmtId="3" fontId="32" fillId="0" borderId="0" xfId="0" applyNumberFormat="1" applyFont="1" applyAlignment="1">
      <alignment horizontal="right"/>
    </xf>
    <xf numFmtId="3" fontId="32" fillId="0" borderId="0" xfId="0" applyNumberFormat="1" applyFont="1"/>
    <xf numFmtId="11" fontId="32" fillId="0" borderId="0" xfId="0" applyNumberFormat="1" applyFont="1"/>
    <xf numFmtId="0" fontId="32" fillId="0" borderId="0" xfId="0" applyFont="1" applyAlignment="1">
      <alignment horizontal="right"/>
    </xf>
    <xf numFmtId="0" fontId="32" fillId="0" borderId="0" xfId="0" applyFont="1"/>
    <xf numFmtId="14" fontId="32" fillId="0" borderId="0" xfId="0" applyNumberFormat="1" applyFont="1"/>
    <xf numFmtId="0" fontId="32" fillId="0" borderId="0" xfId="0" applyFont="1" applyAlignment="1">
      <alignment horizontal="center"/>
    </xf>
    <xf numFmtId="49" fontId="32" fillId="0" borderId="0" xfId="0" applyNumberFormat="1" applyFont="1" applyAlignment="1">
      <alignment horizontal="center"/>
    </xf>
    <xf numFmtId="0" fontId="33" fillId="0" borderId="0" xfId="0" applyFont="1"/>
    <xf numFmtId="0" fontId="34" fillId="0" borderId="0" xfId="0" applyFont="1"/>
    <xf numFmtId="0" fontId="35" fillId="0" borderId="0" xfId="0" applyFont="1" applyAlignment="1">
      <alignment horizontal="left" indent="1"/>
    </xf>
    <xf numFmtId="49" fontId="35" fillId="0" borderId="0" xfId="0" applyNumberFormat="1" applyFont="1" applyAlignment="1">
      <alignment horizontal="right" indent="2"/>
    </xf>
    <xf numFmtId="3" fontId="35" fillId="0" borderId="0" xfId="0" applyNumberFormat="1" applyFont="1" applyAlignment="1">
      <alignment horizontal="right"/>
    </xf>
    <xf numFmtId="3" fontId="35" fillId="0" borderId="0" xfId="0" applyNumberFormat="1" applyFont="1"/>
    <xf numFmtId="11" fontId="35" fillId="0" borderId="0" xfId="0" applyNumberFormat="1" applyFont="1"/>
    <xf numFmtId="0" fontId="35" fillId="0" borderId="0" xfId="0" applyFont="1" applyAlignment="1">
      <alignment horizontal="right"/>
    </xf>
    <xf numFmtId="0" fontId="35" fillId="0" borderId="0" xfId="0" applyFont="1"/>
    <xf numFmtId="14" fontId="35" fillId="0" borderId="0" xfId="0" applyNumberFormat="1" applyFont="1"/>
    <xf numFmtId="0" fontId="35" fillId="0" borderId="0" xfId="0" applyFont="1" applyAlignment="1">
      <alignment horizontal="center"/>
    </xf>
    <xf numFmtId="49" fontId="35" fillId="0" borderId="0" xfId="0" applyNumberFormat="1" applyFont="1" applyAlignment="1">
      <alignment horizontal="center"/>
    </xf>
    <xf numFmtId="0" fontId="36" fillId="0" borderId="0" xfId="0" applyFont="1"/>
    <xf numFmtId="0" fontId="37" fillId="0" borderId="0" xfId="0" applyFont="1"/>
    <xf numFmtId="0" fontId="38" fillId="0" borderId="0" xfId="0" applyFont="1" applyAlignment="1">
      <alignment horizontal="left" indent="1"/>
    </xf>
    <xf numFmtId="0" fontId="33" fillId="0" borderId="0" xfId="2" applyFont="1" applyAlignment="1" applyProtection="1"/>
    <xf numFmtId="0" fontId="39" fillId="0" borderId="0" xfId="0" applyFont="1" applyAlignment="1">
      <alignment horizontal="left" indent="1"/>
    </xf>
    <xf numFmtId="49" fontId="39" fillId="0" borderId="0" xfId="0" applyNumberFormat="1" applyFont="1" applyAlignment="1">
      <alignment horizontal="right" indent="2"/>
    </xf>
    <xf numFmtId="0" fontId="39" fillId="0" borderId="0" xfId="0" applyFont="1" applyAlignment="1">
      <alignment horizontal="right"/>
    </xf>
    <xf numFmtId="0" fontId="39" fillId="0" borderId="0" xfId="0" applyFont="1"/>
    <xf numFmtId="11" fontId="39" fillId="0" borderId="0" xfId="0" applyNumberFormat="1" applyFont="1"/>
    <xf numFmtId="3" fontId="39" fillId="0" borderId="0" xfId="0" applyNumberFormat="1" applyFont="1"/>
    <xf numFmtId="14" fontId="39" fillId="0" borderId="0" xfId="0" applyNumberFormat="1" applyFont="1"/>
    <xf numFmtId="0" fontId="39" fillId="0" borderId="0" xfId="0" applyFont="1" applyAlignment="1">
      <alignment horizontal="center"/>
    </xf>
    <xf numFmtId="49" fontId="39" fillId="0" borderId="0" xfId="0" applyNumberFormat="1" applyFont="1" applyAlignment="1">
      <alignment horizontal="center"/>
    </xf>
    <xf numFmtId="0" fontId="40" fillId="0" borderId="0" xfId="0" applyFont="1"/>
    <xf numFmtId="0" fontId="41" fillId="0" borderId="0" xfId="0" applyFont="1"/>
    <xf numFmtId="3" fontId="39" fillId="0" borderId="0" xfId="0" applyNumberFormat="1" applyFont="1" applyAlignment="1">
      <alignment horizontal="right"/>
    </xf>
    <xf numFmtId="0" fontId="39" fillId="0" borderId="0" xfId="0" applyFont="1" applyAlignment="1">
      <alignment horizontal="left"/>
    </xf>
    <xf numFmtId="0" fontId="33" fillId="0" borderId="0" xfId="0" applyFont="1" applyAlignment="1">
      <alignment horizontal="left" vertical="top" wrapText="1" indent="1"/>
    </xf>
    <xf numFmtId="0" fontId="40" fillId="0" borderId="0" xfId="0" applyFont="1" applyAlignment="1">
      <alignment horizontal="left" vertical="top" wrapText="1" indent="1"/>
    </xf>
    <xf numFmtId="0" fontId="39" fillId="0" borderId="0" xfId="0" applyFont="1" applyAlignment="1">
      <alignment horizontal="center" vertical="center"/>
    </xf>
    <xf numFmtId="49" fontId="39" fillId="0" borderId="0" xfId="0" applyNumberFormat="1" applyFont="1" applyAlignment="1">
      <alignment horizontal="center" vertical="center"/>
    </xf>
    <xf numFmtId="0" fontId="40" fillId="0" borderId="0" xfId="0" applyFont="1" applyAlignment="1">
      <alignment horizontal="center" vertical="center" wrapText="1"/>
    </xf>
    <xf numFmtId="3" fontId="39" fillId="0" borderId="0" xfId="0" applyNumberFormat="1" applyFont="1" applyAlignment="1">
      <alignment horizontal="center" vertical="center"/>
    </xf>
    <xf numFmtId="11" fontId="39" fillId="0" borderId="0" xfId="0" applyNumberFormat="1" applyFont="1" applyAlignment="1">
      <alignment horizontal="center" vertical="center"/>
    </xf>
    <xf numFmtId="14" fontId="39" fillId="0" borderId="0" xfId="0" applyNumberFormat="1"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32" fillId="0" borderId="0" xfId="0" applyFont="1" applyAlignment="1">
      <alignment horizontal="left"/>
    </xf>
    <xf numFmtId="0" fontId="30" fillId="0" borderId="0" xfId="2" applyFont="1" applyAlignment="1" applyProtection="1"/>
    <xf numFmtId="0" fontId="29" fillId="0" borderId="0" xfId="0" applyFont="1" applyAlignment="1">
      <alignment horizontal="left"/>
    </xf>
    <xf numFmtId="3" fontId="30" fillId="0" borderId="0" xfId="0" applyNumberFormat="1" applyFont="1"/>
    <xf numFmtId="14" fontId="30" fillId="0" borderId="0" xfId="0" applyNumberFormat="1" applyFont="1"/>
    <xf numFmtId="0" fontId="30" fillId="0" borderId="0" xfId="0" applyFont="1" applyAlignment="1">
      <alignment horizontal="center"/>
    </xf>
    <xf numFmtId="0" fontId="30" fillId="0" borderId="0" xfId="0" applyFont="1" applyAlignment="1">
      <alignment horizontal="left" vertical="top" wrapText="1" indent="1"/>
    </xf>
    <xf numFmtId="0" fontId="36" fillId="0" borderId="0" xfId="2" applyFont="1" applyAlignment="1" applyProtection="1"/>
    <xf numFmtId="0" fontId="40" fillId="0" borderId="0" xfId="0" applyFont="1" applyAlignment="1">
      <alignment horizontal="left" indent="1"/>
    </xf>
    <xf numFmtId="0" fontId="42" fillId="0" borderId="0" xfId="0" applyFont="1"/>
    <xf numFmtId="0" fontId="43" fillId="0" borderId="0" xfId="0" applyFont="1"/>
    <xf numFmtId="2" fontId="35" fillId="0" borderId="0" xfId="0" applyNumberFormat="1" applyFont="1"/>
    <xf numFmtId="2" fontId="39" fillId="0" borderId="0" xfId="0" applyNumberFormat="1" applyFont="1"/>
    <xf numFmtId="0" fontId="30" fillId="0" borderId="0" xfId="0" applyFont="1" applyAlignment="1">
      <alignment horizontal="left" vertical="top" wrapText="1"/>
    </xf>
    <xf numFmtId="4" fontId="32" fillId="0" borderId="0" xfId="0" applyNumberFormat="1" applyFont="1" applyAlignment="1">
      <alignment horizontal="right"/>
    </xf>
    <xf numFmtId="0" fontId="33" fillId="0" borderId="0" xfId="0" applyFont="1" applyAlignment="1">
      <alignment horizontal="left" vertical="top" wrapText="1"/>
    </xf>
    <xf numFmtId="4" fontId="29" fillId="0" borderId="0" xfId="0" applyNumberFormat="1" applyFont="1"/>
    <xf numFmtId="0" fontId="36" fillId="2" borderId="0" xfId="0" applyFont="1" applyFill="1" applyAlignment="1">
      <alignment horizontal="left" vertical="top" wrapText="1"/>
    </xf>
    <xf numFmtId="0" fontId="29" fillId="0" borderId="0" xfId="0" applyFont="1" applyAlignment="1">
      <alignment horizontal="left" wrapText="1" indent="1"/>
    </xf>
    <xf numFmtId="0" fontId="36" fillId="0" borderId="0" xfId="0" applyFont="1" applyAlignment="1">
      <alignment horizontal="left" indent="1"/>
    </xf>
    <xf numFmtId="0" fontId="40" fillId="0" borderId="0" xfId="0" applyFont="1" applyAlignment="1">
      <alignment vertical="top" wrapText="1"/>
    </xf>
    <xf numFmtId="4" fontId="35" fillId="0" borderId="0" xfId="0" applyNumberFormat="1" applyFont="1"/>
    <xf numFmtId="3" fontId="36" fillId="0" borderId="0" xfId="0" applyNumberFormat="1" applyFont="1"/>
    <xf numFmtId="14" fontId="36" fillId="0" borderId="0" xfId="0" applyNumberFormat="1" applyFont="1"/>
    <xf numFmtId="0" fontId="36" fillId="0" borderId="0" xfId="0" applyFont="1" applyAlignment="1">
      <alignment horizontal="center"/>
    </xf>
    <xf numFmtId="0" fontId="44" fillId="0" borderId="0" xfId="0" applyFont="1" applyAlignment="1">
      <alignment horizontal="left" vertical="top" wrapText="1" indent="1"/>
    </xf>
    <xf numFmtId="0" fontId="30" fillId="0" borderId="0" xfId="0" applyFont="1" applyAlignment="1">
      <alignment vertical="top" wrapText="1"/>
    </xf>
    <xf numFmtId="0" fontId="30" fillId="0" borderId="0" xfId="2" applyFont="1" applyAlignment="1" applyProtection="1">
      <alignment horizontal="left"/>
    </xf>
    <xf numFmtId="0" fontId="42" fillId="0" borderId="0" xfId="0" applyFont="1" applyAlignment="1">
      <alignment horizontal="left" indent="1"/>
    </xf>
    <xf numFmtId="0" fontId="36" fillId="0" borderId="0" xfId="2" applyFont="1" applyAlignment="1" applyProtection="1">
      <alignment horizontal="left"/>
    </xf>
    <xf numFmtId="49" fontId="40" fillId="0" borderId="0" xfId="0" applyNumberFormat="1" applyFont="1" applyAlignment="1">
      <alignment horizontal="right"/>
    </xf>
    <xf numFmtId="0" fontId="40" fillId="0" borderId="0" xfId="0" applyFont="1" applyAlignment="1">
      <alignment horizontal="right"/>
    </xf>
    <xf numFmtId="3" fontId="40" fillId="0" borderId="0" xfId="0" applyNumberFormat="1" applyFont="1" applyAlignment="1">
      <alignment horizontal="right"/>
    </xf>
    <xf numFmtId="14" fontId="40" fillId="0" borderId="0" xfId="0" applyNumberFormat="1" applyFont="1" applyAlignment="1">
      <alignment horizontal="right"/>
    </xf>
    <xf numFmtId="0" fontId="40" fillId="0" borderId="0" xfId="0" applyFont="1" applyAlignment="1">
      <alignment horizontal="center"/>
    </xf>
    <xf numFmtId="0" fontId="40" fillId="0" borderId="0" xfId="0" applyFont="1" applyAlignment="1">
      <alignment horizontal="left"/>
    </xf>
    <xf numFmtId="49" fontId="40" fillId="0" borderId="0" xfId="0" applyNumberFormat="1" applyFont="1" applyAlignment="1">
      <alignment horizontal="center"/>
    </xf>
    <xf numFmtId="0" fontId="38" fillId="0" borderId="0" xfId="0" applyFont="1" applyAlignment="1">
      <alignment horizontal="left" vertical="top" wrapText="1" indent="1"/>
    </xf>
    <xf numFmtId="0" fontId="32" fillId="0" borderId="0" xfId="0" applyFont="1" applyAlignment="1">
      <alignment horizontal="left" vertical="top" wrapText="1" indent="1"/>
    </xf>
    <xf numFmtId="0" fontId="32" fillId="0" borderId="0" xfId="0" applyFont="1" applyAlignment="1">
      <alignment horizontal="left" vertical="top" wrapText="1"/>
    </xf>
    <xf numFmtId="0" fontId="33" fillId="0" borderId="0" xfId="0" applyFont="1" applyAlignment="1">
      <alignment vertical="top" wrapText="1"/>
    </xf>
    <xf numFmtId="0" fontId="30" fillId="0" borderId="0" xfId="0" applyFont="1" applyAlignment="1">
      <alignment wrapText="1"/>
    </xf>
    <xf numFmtId="0" fontId="45" fillId="0" borderId="0" xfId="0" applyFont="1" applyAlignment="1">
      <alignment horizontal="left" wrapText="1"/>
    </xf>
    <xf numFmtId="0" fontId="33" fillId="0" borderId="0" xfId="0" applyFont="1" applyAlignment="1">
      <alignment horizontal="left" indent="1"/>
    </xf>
    <xf numFmtId="0" fontId="33" fillId="2" borderId="0" xfId="0" applyFont="1" applyFill="1" applyAlignment="1">
      <alignment vertical="top" wrapText="1"/>
    </xf>
    <xf numFmtId="4" fontId="32" fillId="0" borderId="0" xfId="0" applyNumberFormat="1" applyFont="1"/>
    <xf numFmtId="0" fontId="36" fillId="0" borderId="0" xfId="0" applyFont="1" applyAlignment="1">
      <alignment horizontal="right"/>
    </xf>
    <xf numFmtId="0" fontId="43" fillId="0" borderId="0" xfId="0" applyFont="1" applyAlignment="1">
      <alignment horizontal="left" indent="1"/>
    </xf>
    <xf numFmtId="0" fontId="39" fillId="0" borderId="0" xfId="0" applyFont="1" applyBorder="1"/>
    <xf numFmtId="2" fontId="32" fillId="0" borderId="0" xfId="0" applyNumberFormat="1" applyFont="1"/>
    <xf numFmtId="0" fontId="46" fillId="0" borderId="0" xfId="0" applyFont="1"/>
    <xf numFmtId="4" fontId="39" fillId="0" borderId="0" xfId="0" applyNumberFormat="1" applyFont="1"/>
    <xf numFmtId="3" fontId="40" fillId="0" borderId="0" xfId="0" applyNumberFormat="1" applyFont="1"/>
    <xf numFmtId="14" fontId="40" fillId="0" borderId="0" xfId="0" applyNumberFormat="1" applyFont="1"/>
    <xf numFmtId="0" fontId="44" fillId="0" borderId="0" xfId="0" applyFont="1"/>
    <xf numFmtId="4" fontId="29" fillId="0" borderId="0" xfId="0" applyNumberFormat="1" applyFont="1" applyAlignment="1">
      <alignment horizontal="right"/>
    </xf>
    <xf numFmtId="0" fontId="47" fillId="0" borderId="0" xfId="0" applyFont="1"/>
    <xf numFmtId="14" fontId="32" fillId="0" borderId="0" xfId="0" applyNumberFormat="1" applyFont="1" applyAlignment="1">
      <alignment horizontal="right"/>
    </xf>
    <xf numFmtId="0" fontId="33" fillId="0" borderId="0" xfId="0" applyFont="1" applyAlignment="1">
      <alignment horizontal="right"/>
    </xf>
    <xf numFmtId="3" fontId="33" fillId="0" borderId="0" xfId="0" applyNumberFormat="1" applyFont="1"/>
    <xf numFmtId="14" fontId="33" fillId="0" borderId="0" xfId="0" applyNumberFormat="1" applyFont="1"/>
    <xf numFmtId="0" fontId="33" fillId="0" borderId="0" xfId="0" applyFont="1" applyAlignment="1">
      <alignment horizontal="center"/>
    </xf>
    <xf numFmtId="0" fontId="29" fillId="0" borderId="0" xfId="0" applyFont="1" applyAlignment="1">
      <alignment wrapText="1"/>
    </xf>
    <xf numFmtId="0" fontId="33" fillId="2" borderId="0" xfId="0" applyFont="1" applyFill="1" applyAlignment="1">
      <alignment horizontal="left" vertical="top" wrapText="1"/>
    </xf>
    <xf numFmtId="14" fontId="32" fillId="0" borderId="0" xfId="0" applyNumberFormat="1" applyFont="1" applyAlignment="1">
      <alignment horizontal="center"/>
    </xf>
    <xf numFmtId="0" fontId="32" fillId="0" borderId="1" xfId="0" applyFont="1" applyBorder="1"/>
    <xf numFmtId="0" fontId="36" fillId="0" borderId="0" xfId="0" applyFont="1" applyAlignment="1">
      <alignment horizontal="left" vertical="top" wrapText="1" indent="1"/>
    </xf>
    <xf numFmtId="4" fontId="35" fillId="0" borderId="0" xfId="0" applyNumberFormat="1" applyFont="1" applyAlignment="1">
      <alignment horizontal="right"/>
    </xf>
    <xf numFmtId="0" fontId="35" fillId="0" borderId="0" xfId="0" applyFont="1" applyBorder="1"/>
    <xf numFmtId="0" fontId="36" fillId="0" borderId="0" xfId="0" applyFont="1" applyAlignment="1">
      <alignment vertical="top" wrapText="1"/>
    </xf>
    <xf numFmtId="0" fontId="40" fillId="0" borderId="0" xfId="2" applyFont="1" applyAlignment="1" applyProtection="1"/>
    <xf numFmtId="0" fontId="48" fillId="0" borderId="0" xfId="0" applyFont="1"/>
    <xf numFmtId="0" fontId="30" fillId="0" borderId="0" xfId="0" applyFont="1" applyFill="1" applyAlignment="1">
      <alignment horizontal="left" wrapText="1" indent="1"/>
    </xf>
    <xf numFmtId="0" fontId="49" fillId="0" borderId="0" xfId="0" applyFont="1" applyAlignment="1">
      <alignment horizontal="left" indent="1"/>
    </xf>
    <xf numFmtId="49" fontId="29" fillId="0" borderId="0" xfId="0" applyNumberFormat="1" applyFont="1" applyAlignment="1">
      <alignment horizontal="right" indent="1"/>
    </xf>
    <xf numFmtId="3" fontId="29" fillId="0" borderId="0" xfId="0" applyNumberFormat="1" applyFont="1" applyAlignment="1"/>
    <xf numFmtId="11" fontId="29" fillId="0" borderId="0" xfId="0" applyNumberFormat="1" applyFont="1" applyAlignment="1"/>
    <xf numFmtId="0" fontId="29" fillId="0" borderId="0" xfId="0" applyFont="1" applyAlignment="1"/>
    <xf numFmtId="3" fontId="29" fillId="0" borderId="0" xfId="0" applyNumberFormat="1" applyFont="1" applyAlignment="1">
      <alignment horizontal="left" indent="1"/>
    </xf>
    <xf numFmtId="14" fontId="29" fillId="0" borderId="0" xfId="0" applyNumberFormat="1" applyFont="1" applyAlignment="1"/>
    <xf numFmtId="0" fontId="50" fillId="0" borderId="0" xfId="0" applyFont="1" applyAlignment="1">
      <alignment horizontal="left" indent="1"/>
    </xf>
    <xf numFmtId="49" fontId="50" fillId="0" borderId="0" xfId="0" applyNumberFormat="1" applyFont="1" applyAlignment="1">
      <alignment horizontal="right" indent="2"/>
    </xf>
    <xf numFmtId="0" fontId="50" fillId="0" borderId="0" xfId="0" applyFont="1" applyAlignment="1">
      <alignment horizontal="right"/>
    </xf>
    <xf numFmtId="3" fontId="50" fillId="0" borderId="0" xfId="0" applyNumberFormat="1" applyFont="1"/>
    <xf numFmtId="11" fontId="50" fillId="0" borderId="0" xfId="0" applyNumberFormat="1" applyFont="1"/>
    <xf numFmtId="0" fontId="50" fillId="0" borderId="0" xfId="0" applyFont="1"/>
    <xf numFmtId="14" fontId="50" fillId="0" borderId="0" xfId="0" applyNumberFormat="1" applyFont="1"/>
    <xf numFmtId="0" fontId="50" fillId="0" borderId="0" xfId="0" applyFont="1" applyAlignment="1">
      <alignment horizontal="center"/>
    </xf>
    <xf numFmtId="49" fontId="50" fillId="0" borderId="0" xfId="0" applyNumberFormat="1" applyFont="1" applyAlignment="1">
      <alignment horizontal="center"/>
    </xf>
    <xf numFmtId="0" fontId="51" fillId="0" borderId="0" xfId="0" applyFont="1"/>
    <xf numFmtId="3" fontId="50" fillId="0" borderId="0" xfId="0" applyNumberFormat="1" applyFont="1" applyAlignment="1">
      <alignment horizontal="right"/>
    </xf>
    <xf numFmtId="4" fontId="50" fillId="0" borderId="0" xfId="0" applyNumberFormat="1" applyFont="1"/>
    <xf numFmtId="0" fontId="52" fillId="0" borderId="0" xfId="0" applyFont="1" applyAlignment="1">
      <alignment horizontal="left" indent="1"/>
    </xf>
    <xf numFmtId="49" fontId="52" fillId="0" borderId="0" xfId="0" applyNumberFormat="1" applyFont="1" applyAlignment="1">
      <alignment horizontal="right" indent="2"/>
    </xf>
    <xf numFmtId="0" fontId="52" fillId="0" borderId="0" xfId="0" applyFont="1" applyAlignment="1">
      <alignment horizontal="right"/>
    </xf>
    <xf numFmtId="0" fontId="52" fillId="0" borderId="0" xfId="0" applyFont="1"/>
    <xf numFmtId="11" fontId="52" fillId="0" borderId="0" xfId="0" applyNumberFormat="1" applyFont="1"/>
    <xf numFmtId="3" fontId="52" fillId="0" borderId="0" xfId="0" applyNumberFormat="1" applyFont="1"/>
    <xf numFmtId="14" fontId="52" fillId="0" borderId="0" xfId="0" applyNumberFormat="1" applyFont="1"/>
    <xf numFmtId="0" fontId="52" fillId="0" borderId="0" xfId="0" applyFont="1" applyAlignment="1">
      <alignment horizontal="center"/>
    </xf>
    <xf numFmtId="49" fontId="52" fillId="0" borderId="0" xfId="0" applyNumberFormat="1" applyFont="1" applyAlignment="1">
      <alignment horizontal="center"/>
    </xf>
    <xf numFmtId="0" fontId="53" fillId="0" borderId="0" xfId="0" applyFont="1"/>
    <xf numFmtId="3" fontId="52" fillId="0" borderId="0" xfId="0" applyNumberFormat="1" applyFont="1" applyAlignment="1">
      <alignment horizontal="right"/>
    </xf>
    <xf numFmtId="0" fontId="52" fillId="0" borderId="0" xfId="0" applyFont="1" applyAlignment="1">
      <alignment wrapText="1"/>
    </xf>
    <xf numFmtId="176" fontId="26" fillId="4" borderId="0" xfId="0" applyNumberFormat="1" applyFont="1" applyFill="1" applyAlignment="1">
      <alignment horizontal="center"/>
    </xf>
    <xf numFmtId="176" fontId="26" fillId="4" borderId="0" xfId="0" applyNumberFormat="1" applyFont="1" applyFill="1" applyBorder="1" applyAlignment="1">
      <alignment horizontal="center"/>
    </xf>
    <xf numFmtId="176" fontId="28" fillId="4" borderId="0" xfId="0" applyNumberFormat="1" applyFont="1" applyFill="1" applyBorder="1" applyAlignment="1">
      <alignment horizontal="center" textRotation="90"/>
    </xf>
    <xf numFmtId="0" fontId="20" fillId="4" borderId="0" xfId="0" applyFont="1" applyFill="1" applyAlignment="1">
      <alignment horizontal="center"/>
    </xf>
    <xf numFmtId="12" fontId="20" fillId="4" borderId="0" xfId="0" applyNumberFormat="1" applyFont="1" applyFill="1" applyAlignment="1">
      <alignment horizontal="center"/>
    </xf>
    <xf numFmtId="0" fontId="54" fillId="4" borderId="0" xfId="0" applyFont="1" applyFill="1" applyBorder="1" applyAlignment="1">
      <alignment horizontal="left" textRotation="90"/>
    </xf>
    <xf numFmtId="176" fontId="28" fillId="4" borderId="0" xfId="0" applyNumberFormat="1" applyFont="1" applyFill="1" applyBorder="1" applyAlignment="1">
      <alignment horizontal="center" textRotation="90" wrapText="1"/>
    </xf>
    <xf numFmtId="0" fontId="55" fillId="0" borderId="0" xfId="0" applyFont="1" applyAlignment="1">
      <alignment horizontal="left" indent="1"/>
    </xf>
    <xf numFmtId="0" fontId="56" fillId="0" borderId="0" xfId="0" applyFont="1" applyAlignment="1">
      <alignment horizontal="left" indent="1"/>
    </xf>
    <xf numFmtId="0" fontId="57" fillId="4" borderId="0" xfId="0" applyFont="1" applyFill="1"/>
    <xf numFmtId="0" fontId="3" fillId="0" borderId="0" xfId="0" applyFont="1" applyFill="1" applyAlignment="1">
      <alignment horizontal="left" indent="1"/>
    </xf>
    <xf numFmtId="0" fontId="29" fillId="0" borderId="0" xfId="0" applyFont="1" applyFill="1" applyAlignment="1">
      <alignment horizontal="left" indent="1"/>
    </xf>
    <xf numFmtId="0" fontId="32" fillId="0" borderId="0" xfId="0" applyFont="1" applyFill="1" applyAlignment="1">
      <alignment horizontal="left" indent="1"/>
    </xf>
    <xf numFmtId="0" fontId="39" fillId="0" borderId="0" xfId="0" applyFont="1" applyFill="1" applyAlignment="1">
      <alignment horizontal="left" indent="1"/>
    </xf>
    <xf numFmtId="0" fontId="0" fillId="0" borderId="0" xfId="0" applyFill="1"/>
    <xf numFmtId="0" fontId="35" fillId="0" borderId="0" xfId="0" applyFont="1" applyFill="1" applyAlignment="1">
      <alignment horizontal="center"/>
    </xf>
    <xf numFmtId="0" fontId="35" fillId="0" borderId="0" xfId="0" applyFont="1" applyFill="1" applyAlignment="1">
      <alignment horizontal="left" indent="1"/>
    </xf>
    <xf numFmtId="0" fontId="3" fillId="0" borderId="0" xfId="0" applyFont="1" applyFill="1" applyBorder="1" applyAlignment="1">
      <alignment horizontal="left" indent="1"/>
    </xf>
    <xf numFmtId="0" fontId="35" fillId="0" borderId="0" xfId="0" applyFont="1" applyFill="1" applyBorder="1" applyAlignment="1">
      <alignment horizontal="left" indent="1"/>
    </xf>
    <xf numFmtId="0" fontId="29" fillId="0" borderId="0" xfId="0" applyFont="1" applyFill="1" applyBorder="1" applyAlignment="1">
      <alignment horizontal="left" indent="1"/>
    </xf>
    <xf numFmtId="0" fontId="32" fillId="0" borderId="0" xfId="0" applyFont="1" applyFill="1" applyBorder="1" applyAlignment="1">
      <alignment horizontal="left" indent="1"/>
    </xf>
    <xf numFmtId="0" fontId="39" fillId="0" borderId="0" xfId="0" applyFont="1" applyFill="1" applyBorder="1" applyAlignment="1">
      <alignment horizontal="center" vertical="center"/>
    </xf>
    <xf numFmtId="0" fontId="39" fillId="0" borderId="0" xfId="0" applyFont="1" applyFill="1" applyBorder="1" applyAlignment="1">
      <alignment horizontal="left" indent="1"/>
    </xf>
    <xf numFmtId="0" fontId="0" fillId="0" borderId="0" xfId="0" applyFill="1" applyBorder="1"/>
    <xf numFmtId="0" fontId="52" fillId="0" borderId="0" xfId="0" applyFont="1" applyFill="1" applyBorder="1" applyAlignment="1">
      <alignment horizontal="left" indent="1"/>
    </xf>
    <xf numFmtId="0" fontId="58" fillId="0" borderId="0" xfId="0" applyFont="1"/>
    <xf numFmtId="0" fontId="40" fillId="0" borderId="0" xfId="0" applyFont="1" applyFill="1" applyAlignment="1">
      <alignment horizontal="left" indent="1"/>
    </xf>
    <xf numFmtId="0" fontId="50" fillId="0" borderId="0" xfId="0" applyFont="1" applyFill="1" applyAlignment="1">
      <alignment horizontal="left" indent="1"/>
    </xf>
    <xf numFmtId="0" fontId="52" fillId="0" borderId="0" xfId="0" applyFont="1" applyFill="1" applyAlignment="1">
      <alignment horizontal="left" indent="1"/>
    </xf>
    <xf numFmtId="0" fontId="33" fillId="0" borderId="0" xfId="0" applyFont="1" applyFill="1" applyAlignment="1">
      <alignment horizontal="left" indent="1"/>
    </xf>
    <xf numFmtId="176" fontId="59" fillId="4" borderId="0" xfId="0" applyNumberFormat="1" applyFont="1" applyFill="1" applyBorder="1" applyAlignment="1">
      <alignment horizontal="left" textRotation="90"/>
    </xf>
    <xf numFmtId="176" fontId="28" fillId="4" borderId="0" xfId="0" applyNumberFormat="1" applyFont="1" applyFill="1" applyBorder="1" applyAlignment="1">
      <alignment horizontal="center" textRotation="90" wrapText="1"/>
    </xf>
    <xf numFmtId="0" fontId="2" fillId="0" borderId="0" xfId="0" applyFont="1" applyFill="1" applyAlignment="1">
      <alignment horizontal="left" indent="1"/>
    </xf>
    <xf numFmtId="13" fontId="20" fillId="4" borderId="0" xfId="0" applyNumberFormat="1" applyFont="1" applyFill="1" applyAlignment="1">
      <alignment horizontal="center"/>
    </xf>
    <xf numFmtId="12" fontId="20" fillId="4" borderId="0" xfId="0" applyNumberFormat="1" applyFont="1" applyFill="1" applyAlignment="1"/>
    <xf numFmtId="176" fontId="59" fillId="4" borderId="0" xfId="0" applyNumberFormat="1" applyFont="1" applyFill="1" applyBorder="1" applyAlignment="1">
      <alignment horizontal="center" textRotation="90" wrapText="1"/>
    </xf>
    <xf numFmtId="0" fontId="54" fillId="4" borderId="0" xfId="0" applyFont="1" applyFill="1" applyBorder="1" applyAlignment="1">
      <alignment horizontal="left" textRotation="90"/>
    </xf>
    <xf numFmtId="176" fontId="28" fillId="4" borderId="0" xfId="0" applyNumberFormat="1" applyFont="1" applyFill="1" applyBorder="1" applyAlignment="1">
      <alignment horizontal="center" textRotation="90" wrapText="1"/>
    </xf>
  </cellXfs>
  <cellStyles count="4">
    <cellStyle name="Ergebnis" xfId="1" builtinId="25"/>
    <cellStyle name="Link" xfId="2" builtinId="8"/>
    <cellStyle name="Standard" xfId="0" builtinId="0"/>
    <cellStyle name="Standard_Tabelle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utelsat.com/" TargetMode="External"/><Relationship Id="rId13" Type="http://schemas.openxmlformats.org/officeDocument/2006/relationships/hyperlink" Target="http://www.nssdc.gsfc.nasa.gov/spacewarn/spx636.html" TargetMode="External"/><Relationship Id="rId18" Type="http://schemas.openxmlformats.org/officeDocument/2006/relationships/hyperlink" Target="http://nssdc.gsfc.nasa.gov/spacewarn/spx639.html" TargetMode="External"/><Relationship Id="rId26" Type="http://schemas.openxmlformats.org/officeDocument/2006/relationships/printerSettings" Target="../printerSettings/printerSettings1.bin"/><Relationship Id="rId3" Type="http://schemas.openxmlformats.org/officeDocument/2006/relationships/hyperlink" Target="http://www.heavens.above.com/" TargetMode="External"/><Relationship Id="rId21" Type="http://schemas.openxmlformats.org/officeDocument/2006/relationships/hyperlink" Target="http://www.lib.cas.cz/www/space.40/2007/007B.HTM" TargetMode="External"/><Relationship Id="rId7" Type="http://schemas.openxmlformats.org/officeDocument/2006/relationships/hyperlink" Target="http://www.eutelsat.com/" TargetMode="External"/><Relationship Id="rId12" Type="http://schemas.openxmlformats.org/officeDocument/2006/relationships/hyperlink" Target="http://nssdc.gsfc.nasa.gov/spaceewarn/spx636.html" TargetMode="External"/><Relationship Id="rId17" Type="http://schemas.openxmlformats.org/officeDocument/2006/relationships/hyperlink" Target="http://nssdc.gsfc.nasa.gov/spacewarn/spx635.html" TargetMode="External"/><Relationship Id="rId25" Type="http://schemas.openxmlformats.org/officeDocument/2006/relationships/hyperlink" Target="http://nssdc.gsfc.nasa.gov/spacewarn/spx665.html" TargetMode="External"/><Relationship Id="rId2" Type="http://schemas.openxmlformats.org/officeDocument/2006/relationships/hyperlink" Target="http://www.floridatoday.com/space/explore/stories/1998b/102898ac.htm" TargetMode="External"/><Relationship Id="rId16" Type="http://schemas.openxmlformats.org/officeDocument/2006/relationships/hyperlink" Target="http://www.planet4589.org/space/jsr/back/news.636" TargetMode="External"/><Relationship Id="rId20" Type="http://schemas.openxmlformats.org/officeDocument/2006/relationships/hyperlink" Target="http://nssdc.gsfc.nasa.gov/spacewarn/spx640.html" TargetMode="External"/><Relationship Id="rId1" Type="http://schemas.openxmlformats.org/officeDocument/2006/relationships/hyperlink" Target="http://www.spaceandtech.com/spacedata" TargetMode="External"/><Relationship Id="rId6" Type="http://schemas.openxmlformats.org/officeDocument/2006/relationships/hyperlink" Target="http://www.eutelsat.com/" TargetMode="External"/><Relationship Id="rId11" Type="http://schemas.openxmlformats.org/officeDocument/2006/relationships/hyperlink" Target="http://www.jaxa.jp/press/2005/08/20050825_oicets_index_3_e.html" TargetMode="External"/><Relationship Id="rId24" Type="http://schemas.openxmlformats.org/officeDocument/2006/relationships/hyperlink" Target="http://en.wikipedia.org/wiki/Canada" TargetMode="External"/><Relationship Id="rId5" Type="http://schemas.openxmlformats.org/officeDocument/2006/relationships/hyperlink" Target="http://www.eutelsat.com/" TargetMode="External"/><Relationship Id="rId15" Type="http://schemas.openxmlformats.org/officeDocument/2006/relationships/hyperlink" Target="http://www.planet4589.org/space/jsr/back/news.636" TargetMode="External"/><Relationship Id="rId23" Type="http://schemas.openxmlformats.org/officeDocument/2006/relationships/hyperlink" Target="http://www.spacenewsfeed.co.uk/2007/11March2007_63.html" TargetMode="External"/><Relationship Id="rId10" Type="http://schemas.openxmlformats.org/officeDocument/2006/relationships/hyperlink" Target="http://www.lyngsat.com/tracker/ab3.shtml" TargetMode="External"/><Relationship Id="rId19" Type="http://schemas.openxmlformats.org/officeDocument/2006/relationships/hyperlink" Target="http://nssdc.gsfc.nasa.gov/spacewarn/spx640.html" TargetMode="External"/><Relationship Id="rId4" Type="http://schemas.openxmlformats.org/officeDocument/2006/relationships/hyperlink" Target="http://www.eutelsat.com/" TargetMode="External"/><Relationship Id="rId9" Type="http://schemas.openxmlformats.org/officeDocument/2006/relationships/hyperlink" Target="http://www.space.com/missionlaunches/ariane_launch_010925.html" TargetMode="External"/><Relationship Id="rId14" Type="http://schemas.openxmlformats.org/officeDocument/2006/relationships/hyperlink" Target="http://www.planet4589.org/space/jsr/back/news.535" TargetMode="External"/><Relationship Id="rId22" Type="http://schemas.openxmlformats.org/officeDocument/2006/relationships/hyperlink" Target="http://www.spacenewsfeed.co.uk/2007/11March2007_63.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utelsat.com/" TargetMode="External"/><Relationship Id="rId13" Type="http://schemas.openxmlformats.org/officeDocument/2006/relationships/hyperlink" Target="http://www.nssdc.gsfc.nasa.gov/spacewarn/spx636.html" TargetMode="External"/><Relationship Id="rId18" Type="http://schemas.openxmlformats.org/officeDocument/2006/relationships/hyperlink" Target="http://nssdc.gsfc.nasa.gov/spacewarn/spx639.html" TargetMode="External"/><Relationship Id="rId3" Type="http://schemas.openxmlformats.org/officeDocument/2006/relationships/hyperlink" Target="http://www.heavens.above.com/" TargetMode="External"/><Relationship Id="rId21" Type="http://schemas.openxmlformats.org/officeDocument/2006/relationships/hyperlink" Target="http://www.lib.cas.cz/www/space.40/2007/007B.HTM" TargetMode="External"/><Relationship Id="rId7" Type="http://schemas.openxmlformats.org/officeDocument/2006/relationships/hyperlink" Target="http://www.eutelsat.com/" TargetMode="External"/><Relationship Id="rId12" Type="http://schemas.openxmlformats.org/officeDocument/2006/relationships/hyperlink" Target="http://nssdc.gsfc.nasa.gov/spaceewarn/spx636.html" TargetMode="External"/><Relationship Id="rId17" Type="http://schemas.openxmlformats.org/officeDocument/2006/relationships/hyperlink" Target="http://nssdc.gsfc.nasa.gov/spacewarn/spx635.html" TargetMode="External"/><Relationship Id="rId25" Type="http://schemas.openxmlformats.org/officeDocument/2006/relationships/hyperlink" Target="http://nssdc.gsfc.nasa.gov/spacewarn/spx665.html" TargetMode="External"/><Relationship Id="rId2" Type="http://schemas.openxmlformats.org/officeDocument/2006/relationships/hyperlink" Target="http://www.floridatoday.com/space/explore/stories/1998b/102898ac.htm" TargetMode="External"/><Relationship Id="rId16" Type="http://schemas.openxmlformats.org/officeDocument/2006/relationships/hyperlink" Target="http://www.planet4589.org/space/jsr/back/news.636" TargetMode="External"/><Relationship Id="rId20" Type="http://schemas.openxmlformats.org/officeDocument/2006/relationships/hyperlink" Target="http://nssdc.gsfc.nasa.gov/spacewarn/spx640.html" TargetMode="External"/><Relationship Id="rId1" Type="http://schemas.openxmlformats.org/officeDocument/2006/relationships/hyperlink" Target="http://www.spaceandtech.com/spacedata" TargetMode="External"/><Relationship Id="rId6" Type="http://schemas.openxmlformats.org/officeDocument/2006/relationships/hyperlink" Target="http://www.eutelsat.com/" TargetMode="External"/><Relationship Id="rId11" Type="http://schemas.openxmlformats.org/officeDocument/2006/relationships/hyperlink" Target="http://www.jaxa.jp/press/2005/08/20050825_oicets_index_3_e.html" TargetMode="External"/><Relationship Id="rId24" Type="http://schemas.openxmlformats.org/officeDocument/2006/relationships/hyperlink" Target="http://en.wikipedia.org/wiki/Canada" TargetMode="External"/><Relationship Id="rId5" Type="http://schemas.openxmlformats.org/officeDocument/2006/relationships/hyperlink" Target="http://www.eutelsat.com/" TargetMode="External"/><Relationship Id="rId15" Type="http://schemas.openxmlformats.org/officeDocument/2006/relationships/hyperlink" Target="http://www.planet4589.org/space/jsr/back/news.636" TargetMode="External"/><Relationship Id="rId23" Type="http://schemas.openxmlformats.org/officeDocument/2006/relationships/hyperlink" Target="http://www.spacenewsfeed.co.uk/2007/11March2007_63.html" TargetMode="External"/><Relationship Id="rId10" Type="http://schemas.openxmlformats.org/officeDocument/2006/relationships/hyperlink" Target="http://www.lyngsat.com/tracker/ab3.shtml" TargetMode="External"/><Relationship Id="rId19" Type="http://schemas.openxmlformats.org/officeDocument/2006/relationships/hyperlink" Target="http://nssdc.gsfc.nasa.gov/spacewarn/spx640.html" TargetMode="External"/><Relationship Id="rId4" Type="http://schemas.openxmlformats.org/officeDocument/2006/relationships/hyperlink" Target="http://www.eutelsat.com/" TargetMode="External"/><Relationship Id="rId9" Type="http://schemas.openxmlformats.org/officeDocument/2006/relationships/hyperlink" Target="http://www.space.com/missionlaunches/ariane_launch_010925.html" TargetMode="External"/><Relationship Id="rId14" Type="http://schemas.openxmlformats.org/officeDocument/2006/relationships/hyperlink" Target="http://www.planet4589.org/space/jsr/back/news.535" TargetMode="External"/><Relationship Id="rId22" Type="http://schemas.openxmlformats.org/officeDocument/2006/relationships/hyperlink" Target="http://www.spacenewsfeed.co.uk/2007/11March2007_6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utelsat.com/" TargetMode="External"/><Relationship Id="rId7" Type="http://schemas.openxmlformats.org/officeDocument/2006/relationships/hyperlink" Target="http://www.lyngsat.com/tracker/ab3.shtml" TargetMode="External"/><Relationship Id="rId2" Type="http://schemas.openxmlformats.org/officeDocument/2006/relationships/hyperlink" Target="http://www.eutelsat.com/" TargetMode="External"/><Relationship Id="rId1" Type="http://schemas.openxmlformats.org/officeDocument/2006/relationships/hyperlink" Target="http://www.eutelsat.com/" TargetMode="External"/><Relationship Id="rId6" Type="http://schemas.openxmlformats.org/officeDocument/2006/relationships/hyperlink" Target="http://www.space.com/missionlaunches/ariane_launch_010925.html" TargetMode="External"/><Relationship Id="rId5" Type="http://schemas.openxmlformats.org/officeDocument/2006/relationships/hyperlink" Target="http://www.eutelsat.com/" TargetMode="External"/><Relationship Id="rId4" Type="http://schemas.openxmlformats.org/officeDocument/2006/relationships/hyperlink" Target="http://www.eutelsat.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planet4589.org/space/jsr/back/news.636" TargetMode="External"/><Relationship Id="rId2" Type="http://schemas.openxmlformats.org/officeDocument/2006/relationships/hyperlink" Target="http://www.planet4589.org/space/jsr/back/news.636" TargetMode="External"/><Relationship Id="rId1" Type="http://schemas.openxmlformats.org/officeDocument/2006/relationships/hyperlink" Target="http://www.planet4589.org/space/jsr/back/news.535" TargetMode="External"/><Relationship Id="rId4" Type="http://schemas.openxmlformats.org/officeDocument/2006/relationships/hyperlink" Target="http://nssdc.gsfc.nasa.gov/spacewarn/spx635.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ssdc.gsfc.nasa.gov/spacewarn/spx665.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hyperlink" Target="http://www.lib.cas.cz/www/space.40/2007/007B.HT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nssdc.gsfc.nasa.gov/spacewarn/spx639.htm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www.spaceandtech.com/spacedata"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nssdc.gsfc.nasa.gov/spacewarn/spx640.html" TargetMode="External"/><Relationship Id="rId2" Type="http://schemas.openxmlformats.org/officeDocument/2006/relationships/hyperlink" Target="http://nssdc.gsfc.nasa.gov/spacewarn/spx640.html" TargetMode="External"/><Relationship Id="rId1" Type="http://schemas.openxmlformats.org/officeDocument/2006/relationships/hyperlink" Target="http://www.jaxa.jp/press/2005/08/20050825_oicets_index_3_e.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nssdc.gsfc.nasa.gov/spaceewarn/spx636.html" TargetMode="External"/><Relationship Id="rId7" Type="http://schemas.openxmlformats.org/officeDocument/2006/relationships/hyperlink" Target="http://www.spacenewsfeed.co.uk/2007/11March2007_63.html" TargetMode="External"/><Relationship Id="rId2" Type="http://schemas.openxmlformats.org/officeDocument/2006/relationships/hyperlink" Target="http://www.heavens.above.com/" TargetMode="External"/><Relationship Id="rId1" Type="http://schemas.openxmlformats.org/officeDocument/2006/relationships/hyperlink" Target="http://www.floridatoday.com/space/explore/stories/1998b/102898ac.htm" TargetMode="External"/><Relationship Id="rId6" Type="http://schemas.openxmlformats.org/officeDocument/2006/relationships/hyperlink" Target="http://en.wikipedia.org/wiki/Canada" TargetMode="External"/><Relationship Id="rId5" Type="http://schemas.openxmlformats.org/officeDocument/2006/relationships/hyperlink" Target="http://www.spacenewsfeed.co.uk/2007/11March2007_63.html" TargetMode="External"/><Relationship Id="rId4" Type="http://schemas.openxmlformats.org/officeDocument/2006/relationships/hyperlink" Target="http://www.nssdc.gsfc.nasa.gov/spacewarn/spx636.html"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L927"/>
  <sheetViews>
    <sheetView zoomScale="75" zoomScaleNormal="75" workbookViewId="0">
      <pane ySplit="1" topLeftCell="A2" activePane="bottomLeft" state="frozen"/>
      <selection pane="bottomLeft" activeCell="B21" sqref="B21"/>
    </sheetView>
  </sheetViews>
  <sheetFormatPr baseColWidth="10" defaultColWidth="9.140625" defaultRowHeight="12.75"/>
  <cols>
    <col min="1" max="1" width="63.85546875" style="37" customWidth="1"/>
    <col min="2" max="2" width="34.5703125" style="39" customWidth="1"/>
    <col min="3" max="3" width="69.140625" style="39" customWidth="1"/>
    <col min="4" max="4" width="25.7109375" style="39" customWidth="1"/>
    <col min="5" max="5" width="33.140625" style="39" customWidth="1"/>
    <col min="6" max="6" width="18.28515625" style="39" customWidth="1"/>
    <col min="7" max="7" width="21.5703125" style="39" customWidth="1"/>
    <col min="8" max="8" width="31.140625" style="61" customWidth="1"/>
    <col min="9" max="9" width="14.85546875" style="29" customWidth="1"/>
    <col min="10" max="10" width="18.28515625" style="21" customWidth="1"/>
    <col min="11" max="11" width="18.28515625" style="58" customWidth="1"/>
    <col min="12" max="12" width="23.85546875" style="29" customWidth="1"/>
    <col min="13" max="13" width="19.140625" style="21" customWidth="1"/>
    <col min="14" max="14" width="21.5703125" style="25" customWidth="1"/>
    <col min="15" max="15" width="26.7109375" style="25" customWidth="1"/>
    <col min="16" max="16" width="19.7109375" style="1" customWidth="1"/>
    <col min="17" max="17" width="20.28515625" style="21" customWidth="1"/>
    <col min="18" max="18" width="19.28515625" style="26" customWidth="1"/>
    <col min="19" max="19" width="68.140625" style="39" customWidth="1"/>
    <col min="20" max="20" width="36.5703125" style="21" customWidth="1"/>
    <col min="21" max="21" width="45.85546875" style="21" customWidth="1"/>
    <col min="22" max="22" width="37.28515625" style="21" customWidth="1"/>
    <col min="23" max="23" width="21.42578125" style="26" customWidth="1"/>
    <col min="24" max="24" width="20.5703125" style="35" customWidth="1"/>
    <col min="25" max="25" width="144.140625" style="21" customWidth="1"/>
    <col min="26" max="26" width="129.85546875" style="21" customWidth="1"/>
    <col min="27" max="27" width="30.5703125" style="21" customWidth="1"/>
    <col min="28" max="28" width="155.5703125" style="21" customWidth="1"/>
    <col min="29" max="29" width="133.85546875" style="21" customWidth="1"/>
    <col min="30" max="30" width="125.140625" style="21" customWidth="1"/>
    <col min="31" max="31" width="141.42578125" style="21" customWidth="1"/>
    <col min="32" max="32" width="91.42578125" style="21" customWidth="1"/>
    <col min="33" max="33" width="117.85546875" style="21" customWidth="1"/>
    <col min="34" max="16384" width="9.140625" style="21"/>
  </cols>
  <sheetData>
    <row r="1" spans="1:33" s="2" customFormat="1">
      <c r="A1" s="37" t="s">
        <v>924</v>
      </c>
      <c r="B1" s="37" t="s">
        <v>2528</v>
      </c>
      <c r="C1" s="37" t="s">
        <v>2527</v>
      </c>
      <c r="D1" s="37" t="s">
        <v>2530</v>
      </c>
      <c r="E1" s="37" t="s">
        <v>838</v>
      </c>
      <c r="F1" s="37" t="s">
        <v>2773</v>
      </c>
      <c r="G1" s="37" t="s">
        <v>839</v>
      </c>
      <c r="H1" s="34" t="s">
        <v>4940</v>
      </c>
      <c r="I1" s="40" t="s">
        <v>2765</v>
      </c>
      <c r="J1" s="2" t="s">
        <v>2766</v>
      </c>
      <c r="K1" s="57" t="s">
        <v>4067</v>
      </c>
      <c r="L1" s="2" t="s">
        <v>3217</v>
      </c>
      <c r="M1" s="2" t="s">
        <v>4040</v>
      </c>
      <c r="N1" s="13" t="s">
        <v>3377</v>
      </c>
      <c r="O1" s="13" t="s">
        <v>840</v>
      </c>
      <c r="P1" s="2" t="s">
        <v>2767</v>
      </c>
      <c r="Q1" s="2" t="s">
        <v>4039</v>
      </c>
      <c r="R1" s="2" t="s">
        <v>2529</v>
      </c>
      <c r="S1" s="37" t="s">
        <v>4037</v>
      </c>
      <c r="T1" s="2" t="s">
        <v>249</v>
      </c>
      <c r="U1" s="2" t="s">
        <v>4038</v>
      </c>
      <c r="V1" s="2" t="s">
        <v>2064</v>
      </c>
      <c r="W1" s="2" t="s">
        <v>3212</v>
      </c>
      <c r="X1" s="34" t="s">
        <v>5144</v>
      </c>
      <c r="Y1" s="2" t="s">
        <v>250</v>
      </c>
      <c r="AA1" s="2" t="s">
        <v>5715</v>
      </c>
      <c r="AB1" s="2" t="s">
        <v>2063</v>
      </c>
      <c r="AC1" s="2" t="s">
        <v>2063</v>
      </c>
      <c r="AD1" s="2" t="s">
        <v>2063</v>
      </c>
      <c r="AE1" s="2" t="s">
        <v>2063</v>
      </c>
      <c r="AF1" s="2" t="s">
        <v>2063</v>
      </c>
      <c r="AG1" s="2" t="s">
        <v>2063</v>
      </c>
    </row>
    <row r="2" spans="1:33">
      <c r="A2" s="38" t="s">
        <v>1395</v>
      </c>
      <c r="B2" s="38" t="s">
        <v>4518</v>
      </c>
      <c r="C2" s="38" t="s">
        <v>1396</v>
      </c>
      <c r="D2" s="38" t="s">
        <v>4891</v>
      </c>
      <c r="E2" s="38" t="s">
        <v>729</v>
      </c>
      <c r="F2" s="38" t="s">
        <v>3346</v>
      </c>
      <c r="G2" s="38" t="s">
        <v>4110</v>
      </c>
      <c r="H2" s="60"/>
      <c r="I2" s="7">
        <v>613</v>
      </c>
      <c r="J2" s="4">
        <v>636</v>
      </c>
      <c r="K2" s="53">
        <f t="shared" ref="K2:K33" si="0">(J2-I2)/(J2+I2+12740)</f>
        <v>1.6441489741940095E-3</v>
      </c>
      <c r="L2" s="7">
        <v>97.98</v>
      </c>
      <c r="M2" s="4">
        <v>97.2</v>
      </c>
      <c r="N2" s="6">
        <v>3</v>
      </c>
      <c r="O2" s="6">
        <v>0.75</v>
      </c>
      <c r="P2" s="4"/>
      <c r="Q2" s="5">
        <v>39566</v>
      </c>
      <c r="R2" s="8"/>
      <c r="S2" s="38" t="s">
        <v>1396</v>
      </c>
      <c r="T2" s="4" t="s">
        <v>4518</v>
      </c>
      <c r="U2" s="4" t="s">
        <v>4026</v>
      </c>
      <c r="V2" s="4" t="s">
        <v>4173</v>
      </c>
      <c r="W2" s="8" t="s">
        <v>1397</v>
      </c>
      <c r="X2" s="33" t="s">
        <v>1399</v>
      </c>
      <c r="Y2" s="4" t="s">
        <v>1398</v>
      </c>
      <c r="AA2" s="4" t="s">
        <v>161</v>
      </c>
      <c r="AB2" s="4" t="s">
        <v>791</v>
      </c>
      <c r="AC2" s="1" t="s">
        <v>1642</v>
      </c>
    </row>
    <row r="3" spans="1:33">
      <c r="A3" s="38" t="s">
        <v>5145</v>
      </c>
      <c r="B3" s="38" t="s">
        <v>2066</v>
      </c>
      <c r="C3" s="38" t="s">
        <v>4456</v>
      </c>
      <c r="D3" s="38" t="s">
        <v>3094</v>
      </c>
      <c r="E3" s="38" t="s">
        <v>5019</v>
      </c>
      <c r="F3" s="38" t="s">
        <v>3346</v>
      </c>
      <c r="G3" s="38" t="s">
        <v>4110</v>
      </c>
      <c r="H3" s="60"/>
      <c r="I3" s="7">
        <v>682</v>
      </c>
      <c r="J3" s="6">
        <v>727</v>
      </c>
      <c r="K3" s="53">
        <f t="shared" si="0"/>
        <v>3.1804367799844512E-3</v>
      </c>
      <c r="L3" s="7">
        <v>98.2</v>
      </c>
      <c r="M3" s="4">
        <v>98.86</v>
      </c>
      <c r="N3" s="6">
        <v>115</v>
      </c>
      <c r="O3" s="6">
        <v>13</v>
      </c>
      <c r="P3" s="7">
        <v>10</v>
      </c>
      <c r="Q3" s="5">
        <v>36515</v>
      </c>
      <c r="R3" s="8" t="s">
        <v>887</v>
      </c>
      <c r="S3" s="38" t="s">
        <v>3042</v>
      </c>
      <c r="T3" s="4" t="s">
        <v>2066</v>
      </c>
      <c r="U3" s="4" t="s">
        <v>1294</v>
      </c>
      <c r="V3" s="4" t="s">
        <v>3685</v>
      </c>
      <c r="W3" s="8" t="s">
        <v>779</v>
      </c>
      <c r="X3" s="33">
        <v>26033</v>
      </c>
      <c r="Y3" s="4" t="s">
        <v>757</v>
      </c>
      <c r="AA3" s="4" t="s">
        <v>3797</v>
      </c>
      <c r="AB3" s="21" t="s">
        <v>4455</v>
      </c>
      <c r="AC3" s="21" t="s">
        <v>4454</v>
      </c>
      <c r="AD3" s="21" t="s">
        <v>4029</v>
      </c>
      <c r="AE3" s="21" t="s">
        <v>2903</v>
      </c>
    </row>
    <row r="4" spans="1:33" s="1" customFormat="1">
      <c r="A4" s="38" t="s">
        <v>3915</v>
      </c>
      <c r="B4" s="38" t="s">
        <v>2066</v>
      </c>
      <c r="C4" s="38" t="s">
        <v>1071</v>
      </c>
      <c r="D4" s="38" t="s">
        <v>5515</v>
      </c>
      <c r="E4" s="38" t="s">
        <v>1696</v>
      </c>
      <c r="F4" s="38" t="s">
        <v>1292</v>
      </c>
      <c r="G4" s="38"/>
      <c r="H4" s="60"/>
      <c r="I4" s="11">
        <v>35714</v>
      </c>
      <c r="J4" s="6">
        <v>35937</v>
      </c>
      <c r="K4" s="53">
        <f t="shared" si="0"/>
        <v>2.6424618738965055E-3</v>
      </c>
      <c r="L4" s="7">
        <v>2.89</v>
      </c>
      <c r="M4" s="4">
        <v>1438.8</v>
      </c>
      <c r="N4" s="6">
        <v>5000</v>
      </c>
      <c r="O4" s="6"/>
      <c r="P4" s="4"/>
      <c r="Q4" s="5">
        <v>39831</v>
      </c>
      <c r="R4" s="8"/>
      <c r="S4" s="38" t="s">
        <v>3921</v>
      </c>
      <c r="T4" s="4" t="s">
        <v>2066</v>
      </c>
      <c r="U4" s="4" t="s">
        <v>3849</v>
      </c>
      <c r="V4" s="4" t="s">
        <v>2312</v>
      </c>
      <c r="W4" s="8" t="s">
        <v>3916</v>
      </c>
      <c r="X4" s="33" t="s">
        <v>3917</v>
      </c>
      <c r="Y4" s="4" t="s">
        <v>2868</v>
      </c>
      <c r="AA4" s="4" t="s">
        <v>161</v>
      </c>
      <c r="AB4" s="1" t="s">
        <v>3918</v>
      </c>
      <c r="AC4" s="1" t="s">
        <v>3919</v>
      </c>
      <c r="AD4" s="1" t="s">
        <v>3920</v>
      </c>
    </row>
    <row r="5" spans="1:33" s="1" customFormat="1">
      <c r="A5" s="38" t="s">
        <v>4330</v>
      </c>
      <c r="B5" s="38" t="s">
        <v>2066</v>
      </c>
      <c r="C5" s="38" t="s">
        <v>4331</v>
      </c>
      <c r="D5" s="38" t="s">
        <v>3862</v>
      </c>
      <c r="E5" s="38" t="s">
        <v>729</v>
      </c>
      <c r="F5" s="38" t="s">
        <v>3346</v>
      </c>
      <c r="G5" s="38"/>
      <c r="H5" s="60"/>
      <c r="I5" s="11">
        <v>431</v>
      </c>
      <c r="J5" s="6">
        <v>464</v>
      </c>
      <c r="K5" s="53">
        <f t="shared" si="0"/>
        <v>2.4202420242024204E-3</v>
      </c>
      <c r="L5" s="7">
        <v>40.47</v>
      </c>
      <c r="M5" s="4">
        <v>93.53</v>
      </c>
      <c r="N5" s="6">
        <v>1</v>
      </c>
      <c r="O5" s="6"/>
      <c r="P5" s="4"/>
      <c r="Q5" s="5">
        <v>39952</v>
      </c>
      <c r="R5" s="8" t="s">
        <v>4337</v>
      </c>
      <c r="S5" s="38" t="s">
        <v>4331</v>
      </c>
      <c r="T5" s="4" t="s">
        <v>2066</v>
      </c>
      <c r="U5" s="4" t="s">
        <v>3411</v>
      </c>
      <c r="V5" s="4" t="s">
        <v>482</v>
      </c>
      <c r="W5" s="8" t="s">
        <v>4332</v>
      </c>
      <c r="X5" s="33" t="s">
        <v>4333</v>
      </c>
      <c r="Y5" s="4" t="s">
        <v>4334</v>
      </c>
      <c r="AA5" s="4" t="s">
        <v>161</v>
      </c>
      <c r="AB5" s="1" t="s">
        <v>4335</v>
      </c>
      <c r="AC5" s="1" t="s">
        <v>4336</v>
      </c>
    </row>
    <row r="6" spans="1:33" s="1" customFormat="1">
      <c r="A6" s="38" t="s">
        <v>4168</v>
      </c>
      <c r="B6" s="38" t="s">
        <v>4587</v>
      </c>
      <c r="C6" s="37" t="s">
        <v>405</v>
      </c>
      <c r="D6" s="38" t="s">
        <v>3862</v>
      </c>
      <c r="E6" s="38" t="s">
        <v>1293</v>
      </c>
      <c r="F6" s="38" t="s">
        <v>1292</v>
      </c>
      <c r="G6" s="38"/>
      <c r="H6" s="60" t="s">
        <v>2631</v>
      </c>
      <c r="I6" s="11">
        <v>35784</v>
      </c>
      <c r="J6" s="6">
        <v>35787</v>
      </c>
      <c r="K6" s="53">
        <f t="shared" si="0"/>
        <v>3.558254557531046E-5</v>
      </c>
      <c r="L6" s="7">
        <v>1.1200000000000001</v>
      </c>
      <c r="M6" s="4">
        <v>1436.06</v>
      </c>
      <c r="N6" s="6">
        <v>1450</v>
      </c>
      <c r="O6" s="6">
        <v>650</v>
      </c>
      <c r="P6" s="7" t="s">
        <v>3383</v>
      </c>
      <c r="Q6" s="5">
        <v>35077</v>
      </c>
      <c r="R6" s="8" t="s">
        <v>3698</v>
      </c>
      <c r="S6" s="38" t="s">
        <v>2688</v>
      </c>
      <c r="T6" s="4" t="s">
        <v>2066</v>
      </c>
      <c r="U6" s="4" t="s">
        <v>2670</v>
      </c>
      <c r="V6" s="4" t="s">
        <v>1291</v>
      </c>
      <c r="W6" s="8" t="s">
        <v>4586</v>
      </c>
      <c r="X6" s="33">
        <v>23765</v>
      </c>
      <c r="Y6" s="4" t="s">
        <v>403</v>
      </c>
      <c r="AA6" s="4" t="s">
        <v>667</v>
      </c>
      <c r="AB6" s="1" t="s">
        <v>5679</v>
      </c>
      <c r="AC6" s="1" t="s">
        <v>2195</v>
      </c>
      <c r="AD6" s="1" t="s">
        <v>3831</v>
      </c>
      <c r="AE6" s="1" t="s">
        <v>404</v>
      </c>
      <c r="AG6" s="1" t="s">
        <v>2385</v>
      </c>
    </row>
    <row r="7" spans="1:33">
      <c r="A7" s="38" t="s">
        <v>5146</v>
      </c>
      <c r="B7" s="38" t="s">
        <v>2066</v>
      </c>
      <c r="C7" s="38" t="s">
        <v>4934</v>
      </c>
      <c r="D7" s="38" t="s">
        <v>3862</v>
      </c>
      <c r="E7" s="38" t="s">
        <v>1293</v>
      </c>
      <c r="F7" s="38" t="s">
        <v>1292</v>
      </c>
      <c r="G7" s="38"/>
      <c r="H7" s="60" t="s">
        <v>1891</v>
      </c>
      <c r="I7" s="11">
        <v>35770</v>
      </c>
      <c r="J7" s="6">
        <v>35802</v>
      </c>
      <c r="K7" s="53">
        <f t="shared" si="0"/>
        <v>3.7954265110541797E-4</v>
      </c>
      <c r="L7" s="7">
        <v>0.03</v>
      </c>
      <c r="M7" s="4">
        <v>1436.09</v>
      </c>
      <c r="N7" s="6">
        <v>2704</v>
      </c>
      <c r="O7" s="6">
        <v>1530</v>
      </c>
      <c r="P7" s="11">
        <v>5500</v>
      </c>
      <c r="Q7" s="5">
        <v>36096</v>
      </c>
      <c r="R7" s="8" t="s">
        <v>4575</v>
      </c>
      <c r="S7" s="38" t="s">
        <v>758</v>
      </c>
      <c r="T7" s="4" t="s">
        <v>877</v>
      </c>
      <c r="U7" s="4" t="s">
        <v>2670</v>
      </c>
      <c r="V7" s="4" t="s">
        <v>1291</v>
      </c>
      <c r="W7" s="8" t="s">
        <v>3021</v>
      </c>
      <c r="X7" s="33">
        <v>25515</v>
      </c>
      <c r="Y7" s="4" t="s">
        <v>5164</v>
      </c>
      <c r="AA7" s="4" t="s">
        <v>667</v>
      </c>
      <c r="AB7" s="3" t="s">
        <v>4055</v>
      </c>
      <c r="AC7" s="21" t="s">
        <v>4031</v>
      </c>
      <c r="AD7" s="21" t="s">
        <v>4030</v>
      </c>
      <c r="AE7" s="21" t="s">
        <v>2903</v>
      </c>
    </row>
    <row r="8" spans="1:33" s="1" customFormat="1">
      <c r="A8" s="38" t="s">
        <v>5147</v>
      </c>
      <c r="B8" s="38" t="s">
        <v>4585</v>
      </c>
      <c r="C8" s="38" t="s">
        <v>4054</v>
      </c>
      <c r="D8" s="38" t="s">
        <v>3862</v>
      </c>
      <c r="E8" s="38" t="s">
        <v>1293</v>
      </c>
      <c r="F8" s="38" t="s">
        <v>1292</v>
      </c>
      <c r="G8" s="38"/>
      <c r="H8" s="60" t="s">
        <v>1863</v>
      </c>
      <c r="I8" s="11">
        <v>35769</v>
      </c>
      <c r="J8" s="6">
        <v>35802</v>
      </c>
      <c r="K8" s="53">
        <f t="shared" si="0"/>
        <v>3.9140800132841502E-4</v>
      </c>
      <c r="L8" s="7">
        <v>0.05</v>
      </c>
      <c r="M8" s="4">
        <v>1436.07</v>
      </c>
      <c r="N8" s="6">
        <v>3775</v>
      </c>
      <c r="O8" s="6">
        <v>1800</v>
      </c>
      <c r="P8" s="11">
        <v>9000</v>
      </c>
      <c r="Q8" s="5">
        <v>35661</v>
      </c>
      <c r="R8" s="8" t="s">
        <v>4575</v>
      </c>
      <c r="S8" s="38" t="s">
        <v>3448</v>
      </c>
      <c r="T8" s="4" t="s">
        <v>2066</v>
      </c>
      <c r="U8" s="4" t="s">
        <v>2673</v>
      </c>
      <c r="V8" s="4" t="s">
        <v>2055</v>
      </c>
      <c r="W8" s="8" t="s">
        <v>1924</v>
      </c>
      <c r="X8" s="33">
        <v>24901</v>
      </c>
      <c r="Y8" s="4" t="s">
        <v>1038</v>
      </c>
      <c r="AA8" s="4" t="s">
        <v>667</v>
      </c>
      <c r="AB8" s="1" t="s">
        <v>741</v>
      </c>
      <c r="AC8" s="1" t="s">
        <v>2462</v>
      </c>
      <c r="AE8" s="1" t="s">
        <v>2903</v>
      </c>
    </row>
    <row r="9" spans="1:33" s="1" customFormat="1">
      <c r="A9" s="38" t="s">
        <v>3978</v>
      </c>
      <c r="B9" s="38" t="s">
        <v>1171</v>
      </c>
      <c r="C9" s="38" t="s">
        <v>3986</v>
      </c>
      <c r="D9" s="38" t="s">
        <v>3094</v>
      </c>
      <c r="E9" s="38" t="s">
        <v>5178</v>
      </c>
      <c r="F9" s="38" t="s">
        <v>3346</v>
      </c>
      <c r="G9" s="38"/>
      <c r="H9" s="60"/>
      <c r="I9" s="7">
        <v>523</v>
      </c>
      <c r="J9" s="4">
        <v>553</v>
      </c>
      <c r="K9" s="53">
        <f t="shared" si="0"/>
        <v>2.1713954834973945E-3</v>
      </c>
      <c r="L9" s="7">
        <v>2.4700000000000002</v>
      </c>
      <c r="M9" s="4">
        <v>95.4</v>
      </c>
      <c r="N9" s="6">
        <v>325</v>
      </c>
      <c r="O9" s="6"/>
      <c r="P9" s="4"/>
      <c r="Q9" s="5">
        <v>39195</v>
      </c>
      <c r="R9" s="8" t="s">
        <v>3345</v>
      </c>
      <c r="S9" s="37" t="s">
        <v>3984</v>
      </c>
      <c r="T9" s="4" t="s">
        <v>1171</v>
      </c>
      <c r="U9" s="4" t="s">
        <v>4795</v>
      </c>
      <c r="V9" s="4" t="s">
        <v>3982</v>
      </c>
      <c r="W9" s="8" t="s">
        <v>3981</v>
      </c>
      <c r="X9" s="33" t="s">
        <v>3980</v>
      </c>
      <c r="Y9" s="1" t="s">
        <v>3979</v>
      </c>
      <c r="AA9" s="4"/>
      <c r="AB9" s="1" t="s">
        <v>3983</v>
      </c>
      <c r="AC9" s="1" t="s">
        <v>3985</v>
      </c>
    </row>
    <row r="10" spans="1:33" s="1" customFormat="1">
      <c r="A10" s="38" t="s">
        <v>3663</v>
      </c>
      <c r="B10" s="38" t="s">
        <v>2066</v>
      </c>
      <c r="C10" s="38" t="s">
        <v>3674</v>
      </c>
      <c r="D10" s="38" t="s">
        <v>3094</v>
      </c>
      <c r="E10" s="38" t="s">
        <v>3347</v>
      </c>
      <c r="F10" s="38" t="s">
        <v>3346</v>
      </c>
      <c r="G10" s="38"/>
      <c r="H10" s="60"/>
      <c r="I10" s="11">
        <v>586</v>
      </c>
      <c r="J10" s="6">
        <v>601</v>
      </c>
      <c r="K10" s="53">
        <f t="shared" si="0"/>
        <v>1.0770445896460114E-3</v>
      </c>
      <c r="L10" s="7">
        <v>97.79</v>
      </c>
      <c r="M10" s="4">
        <v>96.55</v>
      </c>
      <c r="N10" s="6">
        <v>215</v>
      </c>
      <c r="O10" s="6">
        <v>197</v>
      </c>
      <c r="P10" s="11">
        <v>216</v>
      </c>
      <c r="Q10" s="5">
        <v>39197</v>
      </c>
      <c r="R10" s="8" t="s">
        <v>3410</v>
      </c>
      <c r="S10" s="38" t="s">
        <v>3042</v>
      </c>
      <c r="T10" s="4" t="s">
        <v>2066</v>
      </c>
      <c r="U10" s="4" t="s">
        <v>1294</v>
      </c>
      <c r="V10" s="4" t="s">
        <v>4394</v>
      </c>
      <c r="W10" s="8" t="s">
        <v>2171</v>
      </c>
      <c r="X10" s="33" t="s">
        <v>2172</v>
      </c>
      <c r="Y10" s="4" t="s">
        <v>2173</v>
      </c>
      <c r="AA10" s="4"/>
      <c r="AB10" s="1" t="s">
        <v>2174</v>
      </c>
      <c r="AC10" s="1" t="s">
        <v>2175</v>
      </c>
      <c r="AD10" s="1" t="s">
        <v>3976</v>
      </c>
    </row>
    <row r="11" spans="1:33">
      <c r="A11" s="38" t="s">
        <v>5148</v>
      </c>
      <c r="B11" s="38" t="s">
        <v>2067</v>
      </c>
      <c r="C11" s="38" t="s">
        <v>1061</v>
      </c>
      <c r="D11" s="38" t="s">
        <v>4891</v>
      </c>
      <c r="E11" s="38" t="s">
        <v>3150</v>
      </c>
      <c r="F11" s="38" t="s">
        <v>2057</v>
      </c>
      <c r="G11" s="38"/>
      <c r="H11" s="60"/>
      <c r="I11" s="11">
        <v>264</v>
      </c>
      <c r="J11" s="6">
        <v>5732</v>
      </c>
      <c r="K11" s="53">
        <f t="shared" si="0"/>
        <v>0.29184457728437235</v>
      </c>
      <c r="L11" s="7">
        <v>75.099999999999994</v>
      </c>
      <c r="M11" s="4">
        <v>150.4</v>
      </c>
      <c r="N11" s="6"/>
      <c r="O11" s="6">
        <v>294</v>
      </c>
      <c r="P11" s="7" t="s">
        <v>3380</v>
      </c>
      <c r="Q11" s="5">
        <v>32560</v>
      </c>
      <c r="R11" s="8" t="s">
        <v>5206</v>
      </c>
      <c r="S11" s="38" t="s">
        <v>1061</v>
      </c>
      <c r="T11" s="4" t="s">
        <v>2067</v>
      </c>
      <c r="U11" s="4" t="s">
        <v>1555</v>
      </c>
      <c r="V11" s="4" t="s">
        <v>1062</v>
      </c>
      <c r="W11" s="8" t="s">
        <v>3149</v>
      </c>
      <c r="X11" s="33">
        <v>19822</v>
      </c>
      <c r="Y11" s="4" t="s">
        <v>5140</v>
      </c>
      <c r="AA11" s="4" t="s">
        <v>3797</v>
      </c>
      <c r="AB11" s="21" t="s">
        <v>1058</v>
      </c>
      <c r="AC11" s="21" t="s">
        <v>1057</v>
      </c>
      <c r="AD11" s="1" t="s">
        <v>5214</v>
      </c>
    </row>
    <row r="12" spans="1:33" s="1" customFormat="1">
      <c r="A12" s="38" t="s">
        <v>545</v>
      </c>
      <c r="B12" s="38" t="s">
        <v>2067</v>
      </c>
      <c r="C12" s="46" t="s">
        <v>546</v>
      </c>
      <c r="D12" s="38" t="s">
        <v>3094</v>
      </c>
      <c r="E12" s="38" t="s">
        <v>3371</v>
      </c>
      <c r="F12" s="38" t="s">
        <v>3346</v>
      </c>
      <c r="G12" s="38" t="s">
        <v>4110</v>
      </c>
      <c r="H12" s="60"/>
      <c r="I12" s="11">
        <v>697</v>
      </c>
      <c r="J12" s="11">
        <v>700</v>
      </c>
      <c r="K12" s="53">
        <f t="shared" si="0"/>
        <v>2.1220909669661172E-4</v>
      </c>
      <c r="L12" s="7">
        <v>98.2</v>
      </c>
      <c r="M12" s="7">
        <v>98.74</v>
      </c>
      <c r="N12" s="6">
        <v>4000</v>
      </c>
      <c r="O12" s="6"/>
      <c r="P12" s="11">
        <v>7000</v>
      </c>
      <c r="Q12" s="5">
        <v>38741</v>
      </c>
      <c r="R12" s="8" t="s">
        <v>3798</v>
      </c>
      <c r="S12" s="38" t="s">
        <v>4480</v>
      </c>
      <c r="T12" s="4" t="s">
        <v>2067</v>
      </c>
      <c r="U12" s="4" t="s">
        <v>874</v>
      </c>
      <c r="V12" s="4" t="s">
        <v>2811</v>
      </c>
      <c r="W12" s="8" t="s">
        <v>3295</v>
      </c>
      <c r="X12" s="33" t="s">
        <v>3296</v>
      </c>
      <c r="Y12" s="4" t="s">
        <v>543</v>
      </c>
      <c r="AA12" s="4" t="s">
        <v>4881</v>
      </c>
      <c r="AB12" s="1" t="s">
        <v>544</v>
      </c>
      <c r="AC12" s="1" t="s">
        <v>547</v>
      </c>
      <c r="AD12" s="21" t="s">
        <v>4910</v>
      </c>
    </row>
    <row r="13" spans="1:33">
      <c r="A13" s="38" t="s">
        <v>5149</v>
      </c>
      <c r="B13" s="38" t="s">
        <v>1461</v>
      </c>
      <c r="C13" s="37" t="s">
        <v>4506</v>
      </c>
      <c r="D13" s="38" t="s">
        <v>3094</v>
      </c>
      <c r="E13" s="38" t="s">
        <v>3371</v>
      </c>
      <c r="F13" s="38" t="s">
        <v>3346</v>
      </c>
      <c r="G13" s="38" t="s">
        <v>4110</v>
      </c>
      <c r="H13" s="60"/>
      <c r="I13" s="11">
        <v>680</v>
      </c>
      <c r="J13" s="6">
        <v>744</v>
      </c>
      <c r="K13" s="53">
        <f t="shared" si="0"/>
        <v>4.5184975995481505E-3</v>
      </c>
      <c r="L13" s="7">
        <v>98.2</v>
      </c>
      <c r="M13" s="4">
        <v>99.02</v>
      </c>
      <c r="N13" s="6">
        <v>98</v>
      </c>
      <c r="O13" s="6">
        <v>95</v>
      </c>
      <c r="P13" s="7">
        <v>240</v>
      </c>
      <c r="Q13" s="5">
        <v>37588</v>
      </c>
      <c r="R13" s="8" t="s">
        <v>887</v>
      </c>
      <c r="S13" s="38" t="s">
        <v>1462</v>
      </c>
      <c r="T13" s="4" t="s">
        <v>3994</v>
      </c>
      <c r="U13" s="4" t="s">
        <v>2671</v>
      </c>
      <c r="V13" s="4" t="s">
        <v>5640</v>
      </c>
      <c r="W13" s="8" t="s">
        <v>1451</v>
      </c>
      <c r="X13" s="33">
        <v>27559</v>
      </c>
      <c r="Y13" s="4" t="s">
        <v>1528</v>
      </c>
      <c r="AA13" s="4" t="s">
        <v>3797</v>
      </c>
      <c r="AB13" s="21" t="s">
        <v>4507</v>
      </c>
      <c r="AC13" s="21" t="s">
        <v>1450</v>
      </c>
      <c r="AD13" s="1" t="s">
        <v>1460</v>
      </c>
      <c r="AE13" s="21" t="s">
        <v>5076</v>
      </c>
      <c r="AF13" s="21" t="s">
        <v>2229</v>
      </c>
      <c r="AG13" s="21" t="s">
        <v>4507</v>
      </c>
    </row>
    <row r="14" spans="1:33">
      <c r="A14" s="38" t="s">
        <v>5150</v>
      </c>
      <c r="B14" s="38" t="s">
        <v>4154</v>
      </c>
      <c r="C14" s="38" t="s">
        <v>3479</v>
      </c>
      <c r="D14" s="38" t="s">
        <v>3862</v>
      </c>
      <c r="E14" s="38" t="s">
        <v>1293</v>
      </c>
      <c r="F14" s="38" t="s">
        <v>1292</v>
      </c>
      <c r="G14" s="38"/>
      <c r="H14" s="60" t="s">
        <v>4073</v>
      </c>
      <c r="I14" s="11">
        <v>35776</v>
      </c>
      <c r="J14" s="6">
        <v>35797</v>
      </c>
      <c r="K14" s="53">
        <f t="shared" si="0"/>
        <v>2.4907191061876579E-4</v>
      </c>
      <c r="L14" s="7">
        <v>0.04</v>
      </c>
      <c r="M14" s="4">
        <v>1436.1</v>
      </c>
      <c r="N14" s="6">
        <v>4545</v>
      </c>
      <c r="O14" s="6">
        <v>2000</v>
      </c>
      <c r="P14" s="7" t="s">
        <v>3381</v>
      </c>
      <c r="Q14" s="5">
        <v>38203</v>
      </c>
      <c r="R14" s="8" t="s">
        <v>4575</v>
      </c>
      <c r="S14" s="38" t="s">
        <v>947</v>
      </c>
      <c r="T14" s="4" t="s">
        <v>1216</v>
      </c>
      <c r="U14" s="4" t="s">
        <v>2672</v>
      </c>
      <c r="V14" s="4" t="s">
        <v>5215</v>
      </c>
      <c r="W14" s="8" t="s">
        <v>728</v>
      </c>
      <c r="X14" s="33">
        <v>28393</v>
      </c>
      <c r="Y14" s="4" t="s">
        <v>4773</v>
      </c>
      <c r="AA14" s="4" t="s">
        <v>667</v>
      </c>
      <c r="AB14" s="21" t="s">
        <v>2170</v>
      </c>
      <c r="AC14" s="21" t="s">
        <v>3181</v>
      </c>
      <c r="AD14" s="1" t="s">
        <v>3138</v>
      </c>
      <c r="AE14" s="21" t="s">
        <v>2903</v>
      </c>
    </row>
    <row r="15" spans="1:33">
      <c r="A15" s="38" t="s">
        <v>1120</v>
      </c>
      <c r="B15" s="38" t="s">
        <v>1983</v>
      </c>
      <c r="C15" s="38" t="s">
        <v>62</v>
      </c>
      <c r="D15" s="38" t="s">
        <v>3862</v>
      </c>
      <c r="E15" s="38" t="s">
        <v>1293</v>
      </c>
      <c r="F15" s="38" t="s">
        <v>1292</v>
      </c>
      <c r="G15" s="38"/>
      <c r="H15" s="60" t="s">
        <v>1122</v>
      </c>
      <c r="I15" s="11">
        <v>35767</v>
      </c>
      <c r="J15" s="6">
        <v>35805</v>
      </c>
      <c r="K15" s="53">
        <f t="shared" si="0"/>
        <v>4.5070689818768383E-4</v>
      </c>
      <c r="L15" s="7">
        <v>0.03</v>
      </c>
      <c r="M15" s="4">
        <v>1436.08</v>
      </c>
      <c r="N15" s="6">
        <v>5465</v>
      </c>
      <c r="O15" s="6"/>
      <c r="P15" s="11">
        <v>15300</v>
      </c>
      <c r="Q15" s="5">
        <v>40087</v>
      </c>
      <c r="R15" s="8" t="s">
        <v>4575</v>
      </c>
      <c r="S15" s="38" t="s">
        <v>947</v>
      </c>
      <c r="T15" s="4" t="s">
        <v>1216</v>
      </c>
      <c r="U15" s="4" t="s">
        <v>2670</v>
      </c>
      <c r="V15" s="4" t="s">
        <v>3847</v>
      </c>
      <c r="W15" s="8" t="s">
        <v>1123</v>
      </c>
      <c r="X15" s="33" t="s">
        <v>1124</v>
      </c>
      <c r="Y15" s="4" t="s">
        <v>1121</v>
      </c>
      <c r="AA15" s="4" t="s">
        <v>1127</v>
      </c>
      <c r="AB15" s="1" t="s">
        <v>1125</v>
      </c>
      <c r="AC15" s="21" t="s">
        <v>1126</v>
      </c>
      <c r="AD15" s="1"/>
    </row>
    <row r="16" spans="1:33" s="1" customFormat="1">
      <c r="A16" s="38" t="s">
        <v>4774</v>
      </c>
      <c r="B16" s="38" t="s">
        <v>2066</v>
      </c>
      <c r="C16" s="38" t="s">
        <v>1155</v>
      </c>
      <c r="D16" s="38" t="s">
        <v>3862</v>
      </c>
      <c r="E16" s="38" t="s">
        <v>1293</v>
      </c>
      <c r="F16" s="38" t="s">
        <v>1292</v>
      </c>
      <c r="G16" s="38"/>
      <c r="H16" s="60" t="s">
        <v>1735</v>
      </c>
      <c r="I16" s="11">
        <v>35772</v>
      </c>
      <c r="J16" s="6">
        <v>35800</v>
      </c>
      <c r="K16" s="53">
        <f t="shared" si="0"/>
        <v>3.3209981971724073E-4</v>
      </c>
      <c r="L16" s="7">
        <v>0.03</v>
      </c>
      <c r="M16" s="4">
        <v>1436.1</v>
      </c>
      <c r="N16" s="6">
        <v>2783</v>
      </c>
      <c r="O16" s="6">
        <v>1600</v>
      </c>
      <c r="P16" s="7" t="s">
        <v>3382</v>
      </c>
      <c r="Q16" s="5">
        <v>35316</v>
      </c>
      <c r="R16" s="8" t="s">
        <v>4575</v>
      </c>
      <c r="S16" s="38" t="s">
        <v>217</v>
      </c>
      <c r="T16" s="4" t="s">
        <v>2066</v>
      </c>
      <c r="U16" s="4" t="s">
        <v>3849</v>
      </c>
      <c r="V16" s="4" t="s">
        <v>3850</v>
      </c>
      <c r="W16" s="8" t="s">
        <v>5216</v>
      </c>
      <c r="X16" s="33">
        <v>24315</v>
      </c>
      <c r="Y16" s="4" t="s">
        <v>413</v>
      </c>
      <c r="AA16" s="4" t="s">
        <v>667</v>
      </c>
      <c r="AB16" s="1" t="s">
        <v>2708</v>
      </c>
      <c r="AC16" s="1" t="s">
        <v>1517</v>
      </c>
      <c r="AD16" s="1" t="s">
        <v>3632</v>
      </c>
      <c r="AE16" s="1" t="s">
        <v>2903</v>
      </c>
    </row>
    <row r="17" spans="1:32" s="1" customFormat="1">
      <c r="A17" s="38" t="s">
        <v>1518</v>
      </c>
      <c r="B17" s="38" t="s">
        <v>2066</v>
      </c>
      <c r="C17" s="38" t="s">
        <v>1155</v>
      </c>
      <c r="D17" s="38" t="s">
        <v>3862</v>
      </c>
      <c r="E17" s="38" t="s">
        <v>1293</v>
      </c>
      <c r="F17" s="38" t="s">
        <v>1292</v>
      </c>
      <c r="G17" s="38"/>
      <c r="H17" s="60" t="s">
        <v>4623</v>
      </c>
      <c r="I17" s="11">
        <v>35775</v>
      </c>
      <c r="J17" s="6">
        <v>35797</v>
      </c>
      <c r="K17" s="53">
        <f t="shared" si="0"/>
        <v>2.6093557263497487E-4</v>
      </c>
      <c r="L17" s="7">
        <v>0.01</v>
      </c>
      <c r="M17" s="4">
        <v>1436.09</v>
      </c>
      <c r="N17" s="6">
        <v>2315</v>
      </c>
      <c r="O17" s="6">
        <v>907</v>
      </c>
      <c r="P17" s="7" t="s">
        <v>3382</v>
      </c>
      <c r="Q17" s="5">
        <v>38022</v>
      </c>
      <c r="R17" s="8" t="s">
        <v>4575</v>
      </c>
      <c r="S17" s="38" t="s">
        <v>873</v>
      </c>
      <c r="T17" s="4" t="s">
        <v>2066</v>
      </c>
      <c r="U17" s="4" t="s">
        <v>3849</v>
      </c>
      <c r="V17" s="4" t="s">
        <v>2928</v>
      </c>
      <c r="W17" s="8" t="s">
        <v>2741</v>
      </c>
      <c r="X17" s="33">
        <v>28154</v>
      </c>
      <c r="Y17" s="4" t="s">
        <v>1198</v>
      </c>
      <c r="AA17" s="4" t="s">
        <v>667</v>
      </c>
      <c r="AB17" s="1" t="s">
        <v>2740</v>
      </c>
      <c r="AC17" s="1" t="s">
        <v>2739</v>
      </c>
      <c r="AD17" s="1" t="s">
        <v>5624</v>
      </c>
      <c r="AE17" s="1" t="s">
        <v>1214</v>
      </c>
    </row>
    <row r="18" spans="1:32" s="1" customFormat="1">
      <c r="A18" s="38" t="s">
        <v>5151</v>
      </c>
      <c r="B18" s="38" t="s">
        <v>2066</v>
      </c>
      <c r="C18" s="38" t="s">
        <v>1155</v>
      </c>
      <c r="D18" s="38" t="s">
        <v>3862</v>
      </c>
      <c r="E18" s="38" t="s">
        <v>1293</v>
      </c>
      <c r="F18" s="38" t="s">
        <v>1292</v>
      </c>
      <c r="G18" s="38"/>
      <c r="H18" s="60" t="s">
        <v>4069</v>
      </c>
      <c r="I18" s="11">
        <v>35774</v>
      </c>
      <c r="J18" s="6">
        <v>35797</v>
      </c>
      <c r="K18" s="53">
        <f t="shared" si="0"/>
        <v>2.7279951607738016E-4</v>
      </c>
      <c r="L18" s="7">
        <v>0.04</v>
      </c>
      <c r="M18" s="4">
        <v>1436.07</v>
      </c>
      <c r="N18" s="6">
        <v>2340</v>
      </c>
      <c r="O18" s="11" t="s">
        <v>3806</v>
      </c>
      <c r="P18" s="7" t="s">
        <v>3382</v>
      </c>
      <c r="Q18" s="5">
        <v>38126</v>
      </c>
      <c r="R18" s="8" t="s">
        <v>4575</v>
      </c>
      <c r="S18" s="38" t="s">
        <v>873</v>
      </c>
      <c r="T18" s="4" t="s">
        <v>2066</v>
      </c>
      <c r="U18" s="4" t="s">
        <v>3849</v>
      </c>
      <c r="V18" s="4" t="s">
        <v>2928</v>
      </c>
      <c r="W18" s="8" t="s">
        <v>2742</v>
      </c>
      <c r="X18" s="33">
        <v>28252</v>
      </c>
      <c r="Y18" s="4" t="s">
        <v>1198</v>
      </c>
      <c r="AA18" s="4" t="s">
        <v>667</v>
      </c>
      <c r="AB18" s="1" t="s">
        <v>3513</v>
      </c>
      <c r="AC18" s="1" t="s">
        <v>2739</v>
      </c>
      <c r="AD18" s="1" t="s">
        <v>3628</v>
      </c>
      <c r="AE18" s="1" t="s">
        <v>2903</v>
      </c>
      <c r="AF18" s="1" t="s">
        <v>3594</v>
      </c>
    </row>
    <row r="19" spans="1:32" s="1" customFormat="1">
      <c r="A19" s="38" t="s">
        <v>5152</v>
      </c>
      <c r="B19" s="38" t="s">
        <v>2066</v>
      </c>
      <c r="C19" s="38" t="s">
        <v>1155</v>
      </c>
      <c r="D19" s="38" t="s">
        <v>3862</v>
      </c>
      <c r="E19" s="38" t="s">
        <v>1293</v>
      </c>
      <c r="F19" s="38" t="s">
        <v>1292</v>
      </c>
      <c r="G19" s="38"/>
      <c r="H19" s="60" t="s">
        <v>4075</v>
      </c>
      <c r="I19" s="11">
        <v>35777</v>
      </c>
      <c r="J19" s="6">
        <v>35795</v>
      </c>
      <c r="K19" s="53">
        <f t="shared" si="0"/>
        <v>2.1349274124679761E-4</v>
      </c>
      <c r="L19" s="7">
        <v>0.04</v>
      </c>
      <c r="M19" s="4">
        <v>1436.08</v>
      </c>
      <c r="N19" s="6">
        <v>4200</v>
      </c>
      <c r="O19" s="6"/>
      <c r="P19" s="7"/>
      <c r="Q19" s="5">
        <v>38274</v>
      </c>
      <c r="R19" s="8" t="s">
        <v>4575</v>
      </c>
      <c r="S19" s="38" t="s">
        <v>873</v>
      </c>
      <c r="T19" s="4" t="s">
        <v>2066</v>
      </c>
      <c r="U19" s="4" t="s">
        <v>2672</v>
      </c>
      <c r="V19" s="4" t="s">
        <v>3299</v>
      </c>
      <c r="W19" s="8" t="s">
        <v>3298</v>
      </c>
      <c r="X19" s="33">
        <v>28446</v>
      </c>
      <c r="Y19" s="4" t="s">
        <v>3297</v>
      </c>
      <c r="AA19" s="4" t="s">
        <v>667</v>
      </c>
      <c r="AB19" s="1" t="s">
        <v>2903</v>
      </c>
      <c r="AC19" s="1" t="s">
        <v>2334</v>
      </c>
      <c r="AD19" s="1" t="s">
        <v>4524</v>
      </c>
      <c r="AE19" s="1" t="s">
        <v>3000</v>
      </c>
    </row>
    <row r="20" spans="1:32" s="1" customFormat="1">
      <c r="A20" s="38" t="s">
        <v>4045</v>
      </c>
      <c r="B20" s="38" t="s">
        <v>2066</v>
      </c>
      <c r="C20" s="38" t="s">
        <v>1155</v>
      </c>
      <c r="D20" s="38" t="s">
        <v>3862</v>
      </c>
      <c r="E20" s="38" t="s">
        <v>1293</v>
      </c>
      <c r="F20" s="38" t="s">
        <v>1292</v>
      </c>
      <c r="G20" s="38"/>
      <c r="H20" s="60" t="s">
        <v>4078</v>
      </c>
      <c r="I20" s="11">
        <v>35780</v>
      </c>
      <c r="J20" s="6">
        <v>35793</v>
      </c>
      <c r="K20" s="53">
        <f t="shared" si="0"/>
        <v>1.5418737324018834E-4</v>
      </c>
      <c r="L20" s="7">
        <v>0.02</v>
      </c>
      <c r="M20" s="4">
        <v>1436.1</v>
      </c>
      <c r="N20" s="6">
        <v>4312</v>
      </c>
      <c r="O20" s="6"/>
      <c r="P20" s="7"/>
      <c r="Q20" s="5">
        <v>38338</v>
      </c>
      <c r="R20" s="8" t="s">
        <v>4575</v>
      </c>
      <c r="S20" s="38" t="s">
        <v>217</v>
      </c>
      <c r="T20" s="4" t="s">
        <v>2066</v>
      </c>
      <c r="U20" s="4" t="s">
        <v>3849</v>
      </c>
      <c r="V20" s="4" t="s">
        <v>5263</v>
      </c>
      <c r="W20" s="8" t="s">
        <v>1347</v>
      </c>
      <c r="X20" s="33">
        <v>28472</v>
      </c>
      <c r="Y20" s="4" t="s">
        <v>3297</v>
      </c>
      <c r="AA20" s="4" t="s">
        <v>667</v>
      </c>
      <c r="AB20" s="1" t="s">
        <v>3804</v>
      </c>
      <c r="AC20" s="1" t="s">
        <v>718</v>
      </c>
      <c r="AD20" s="1" t="s">
        <v>1263</v>
      </c>
      <c r="AE20" s="1" t="s">
        <v>1428</v>
      </c>
    </row>
    <row r="21" spans="1:32">
      <c r="A21" s="38" t="s">
        <v>5665</v>
      </c>
      <c r="B21" s="38" t="s">
        <v>2066</v>
      </c>
      <c r="C21" s="38" t="s">
        <v>1155</v>
      </c>
      <c r="D21" s="38" t="s">
        <v>3862</v>
      </c>
      <c r="E21" s="38" t="s">
        <v>1293</v>
      </c>
      <c r="F21" s="38" t="s">
        <v>1292</v>
      </c>
      <c r="G21" s="38"/>
      <c r="H21" s="60" t="s">
        <v>3567</v>
      </c>
      <c r="I21" s="11">
        <v>35773</v>
      </c>
      <c r="J21" s="6">
        <v>35800</v>
      </c>
      <c r="K21" s="53">
        <f t="shared" si="0"/>
        <v>3.2023531365269885E-4</v>
      </c>
      <c r="L21" s="7">
        <v>0.06</v>
      </c>
      <c r="M21" s="4">
        <v>1436.1</v>
      </c>
      <c r="N21" s="6">
        <v>2081</v>
      </c>
      <c r="O21" s="6">
        <v>918</v>
      </c>
      <c r="P21" s="7"/>
      <c r="Q21" s="5">
        <v>39059</v>
      </c>
      <c r="R21" s="8" t="s">
        <v>4575</v>
      </c>
      <c r="S21" s="38" t="s">
        <v>220</v>
      </c>
      <c r="T21" s="4" t="s">
        <v>2066</v>
      </c>
      <c r="U21" s="4" t="s">
        <v>2670</v>
      </c>
      <c r="V21" s="4" t="s">
        <v>3847</v>
      </c>
      <c r="W21" s="8" t="s">
        <v>5667</v>
      </c>
      <c r="X21" s="33" t="s">
        <v>5668</v>
      </c>
      <c r="Y21" s="4" t="s">
        <v>5669</v>
      </c>
      <c r="AA21" s="4" t="s">
        <v>667</v>
      </c>
      <c r="AB21" s="21" t="s">
        <v>5666</v>
      </c>
      <c r="AC21" s="21" t="s">
        <v>948</v>
      </c>
      <c r="AD21" s="1"/>
    </row>
    <row r="22" spans="1:32">
      <c r="A22" s="38" t="s">
        <v>4046</v>
      </c>
      <c r="B22" s="38" t="s">
        <v>2066</v>
      </c>
      <c r="C22" s="38" t="s">
        <v>1155</v>
      </c>
      <c r="D22" s="38" t="s">
        <v>3862</v>
      </c>
      <c r="E22" s="38" t="s">
        <v>1293</v>
      </c>
      <c r="F22" s="38" t="s">
        <v>1292</v>
      </c>
      <c r="G22" s="38"/>
      <c r="H22" s="60" t="s">
        <v>1739</v>
      </c>
      <c r="I22" s="11">
        <v>35774</v>
      </c>
      <c r="J22" s="6">
        <v>35798</v>
      </c>
      <c r="K22" s="53">
        <f t="shared" si="0"/>
        <v>2.8465698832906349E-4</v>
      </c>
      <c r="L22" s="7">
        <v>0.05</v>
      </c>
      <c r="M22" s="4">
        <v>1436.1</v>
      </c>
      <c r="N22" s="6">
        <v>2648</v>
      </c>
      <c r="O22" s="6">
        <v>1600</v>
      </c>
      <c r="P22" s="7" t="s">
        <v>3382</v>
      </c>
      <c r="Q22" s="5">
        <v>35460</v>
      </c>
      <c r="R22" s="8" t="s">
        <v>4575</v>
      </c>
      <c r="S22" s="38" t="s">
        <v>217</v>
      </c>
      <c r="T22" s="4" t="s">
        <v>2066</v>
      </c>
      <c r="U22" s="4" t="s">
        <v>2670</v>
      </c>
      <c r="V22" s="4" t="s">
        <v>1291</v>
      </c>
      <c r="W22" s="8" t="s">
        <v>2929</v>
      </c>
      <c r="X22" s="33">
        <v>24713</v>
      </c>
      <c r="Y22" s="4" t="s">
        <v>5018</v>
      </c>
      <c r="AA22" s="4" t="s">
        <v>667</v>
      </c>
      <c r="AB22" s="21" t="s">
        <v>2903</v>
      </c>
      <c r="AC22" s="21" t="s">
        <v>3151</v>
      </c>
    </row>
    <row r="23" spans="1:32">
      <c r="A23" s="38" t="s">
        <v>3949</v>
      </c>
      <c r="B23" s="38" t="s">
        <v>2066</v>
      </c>
      <c r="C23" s="38" t="s">
        <v>1155</v>
      </c>
      <c r="D23" s="38" t="s">
        <v>3862</v>
      </c>
      <c r="E23" s="38" t="s">
        <v>1293</v>
      </c>
      <c r="F23" s="38" t="s">
        <v>1292</v>
      </c>
      <c r="G23" s="38"/>
      <c r="H23" s="60" t="s">
        <v>3578</v>
      </c>
      <c r="I23" s="11">
        <v>35778</v>
      </c>
      <c r="J23" s="6">
        <v>35793</v>
      </c>
      <c r="K23" s="53">
        <f t="shared" si="0"/>
        <v>1.7791272787655228E-4</v>
      </c>
      <c r="L23" s="7">
        <v>3</v>
      </c>
      <c r="M23" s="4">
        <v>1436.1</v>
      </c>
      <c r="N23" s="6">
        <v>2500</v>
      </c>
      <c r="O23" s="6"/>
      <c r="P23" s="11">
        <v>5000</v>
      </c>
      <c r="Q23" s="5">
        <v>39674</v>
      </c>
      <c r="R23" s="8" t="s">
        <v>4575</v>
      </c>
      <c r="S23" s="38" t="s">
        <v>3042</v>
      </c>
      <c r="T23" s="4" t="s">
        <v>2066</v>
      </c>
      <c r="U23" s="4" t="s">
        <v>2670</v>
      </c>
      <c r="V23" s="4" t="s">
        <v>4912</v>
      </c>
      <c r="W23" s="8" t="s">
        <v>3950</v>
      </c>
      <c r="X23" s="33" t="s">
        <v>3951</v>
      </c>
      <c r="Y23" s="4" t="s">
        <v>2564</v>
      </c>
      <c r="AA23" s="4" t="s">
        <v>667</v>
      </c>
      <c r="AB23" s="21" t="s">
        <v>2563</v>
      </c>
      <c r="AC23" s="21" t="s">
        <v>2565</v>
      </c>
    </row>
    <row r="24" spans="1:32" s="1" customFormat="1">
      <c r="A24" s="38" t="s">
        <v>4047</v>
      </c>
      <c r="B24" s="38" t="s">
        <v>2066</v>
      </c>
      <c r="C24" s="38" t="s">
        <v>1155</v>
      </c>
      <c r="D24" s="38" t="s">
        <v>3862</v>
      </c>
      <c r="E24" s="38" t="s">
        <v>1293</v>
      </c>
      <c r="F24" s="38" t="s">
        <v>1292</v>
      </c>
      <c r="G24" s="38"/>
      <c r="H24" s="60" t="s">
        <v>1866</v>
      </c>
      <c r="I24" s="11">
        <v>35777</v>
      </c>
      <c r="J24" s="6">
        <v>35795</v>
      </c>
      <c r="K24" s="53">
        <f t="shared" si="0"/>
        <v>2.1349274124679761E-4</v>
      </c>
      <c r="L24" s="7">
        <v>0.02</v>
      </c>
      <c r="M24" s="4">
        <v>1436.08</v>
      </c>
      <c r="N24" s="6">
        <v>2845</v>
      </c>
      <c r="O24" s="6">
        <v>1600</v>
      </c>
      <c r="P24" s="7" t="s">
        <v>3382</v>
      </c>
      <c r="Q24" s="5">
        <v>35677</v>
      </c>
      <c r="R24" s="8" t="s">
        <v>4575</v>
      </c>
      <c r="S24" s="38" t="s">
        <v>217</v>
      </c>
      <c r="T24" s="4" t="s">
        <v>2066</v>
      </c>
      <c r="U24" s="4" t="s">
        <v>3849</v>
      </c>
      <c r="V24" s="4" t="s">
        <v>2453</v>
      </c>
      <c r="W24" s="8" t="s">
        <v>5218</v>
      </c>
      <c r="X24" s="33">
        <v>24936</v>
      </c>
      <c r="Y24" s="4" t="s">
        <v>5018</v>
      </c>
      <c r="AA24" s="4" t="s">
        <v>667</v>
      </c>
      <c r="AB24" s="1" t="s">
        <v>2708</v>
      </c>
      <c r="AC24" s="1" t="s">
        <v>3152</v>
      </c>
      <c r="AD24" s="1" t="s">
        <v>2903</v>
      </c>
    </row>
    <row r="25" spans="1:32">
      <c r="A25" s="38" t="s">
        <v>4048</v>
      </c>
      <c r="B25" s="38" t="s">
        <v>2066</v>
      </c>
      <c r="C25" s="38" t="s">
        <v>1155</v>
      </c>
      <c r="D25" s="38" t="s">
        <v>3862</v>
      </c>
      <c r="E25" s="38" t="s">
        <v>1293</v>
      </c>
      <c r="F25" s="38" t="s">
        <v>1292</v>
      </c>
      <c r="G25" s="38"/>
      <c r="H25" s="60" t="s">
        <v>167</v>
      </c>
      <c r="I25" s="11">
        <v>35781</v>
      </c>
      <c r="J25" s="6">
        <v>35791</v>
      </c>
      <c r="K25" s="53">
        <f t="shared" si="0"/>
        <v>1.1860707847044311E-4</v>
      </c>
      <c r="L25" s="7">
        <v>0.01</v>
      </c>
      <c r="M25" s="4">
        <v>1436.1</v>
      </c>
      <c r="N25" s="6">
        <v>3909</v>
      </c>
      <c r="O25" s="6">
        <v>2500</v>
      </c>
      <c r="P25" s="7"/>
      <c r="Q25" s="5">
        <v>36477</v>
      </c>
      <c r="R25" s="8" t="s">
        <v>4575</v>
      </c>
      <c r="S25" s="38" t="s">
        <v>217</v>
      </c>
      <c r="T25" s="4" t="s">
        <v>2066</v>
      </c>
      <c r="U25" s="4" t="s">
        <v>2670</v>
      </c>
      <c r="V25" s="4" t="s">
        <v>5517</v>
      </c>
      <c r="W25" s="8" t="s">
        <v>414</v>
      </c>
      <c r="X25" s="33">
        <v>25954</v>
      </c>
      <c r="Y25" s="4" t="s">
        <v>1500</v>
      </c>
      <c r="AA25" s="4" t="s">
        <v>667</v>
      </c>
      <c r="AB25" s="21" t="s">
        <v>2903</v>
      </c>
      <c r="AC25" s="21" t="s">
        <v>3875</v>
      </c>
    </row>
    <row r="26" spans="1:32" s="1" customFormat="1">
      <c r="A26" s="38" t="s">
        <v>4049</v>
      </c>
      <c r="B26" s="38" t="s">
        <v>2066</v>
      </c>
      <c r="C26" s="38" t="s">
        <v>1155</v>
      </c>
      <c r="D26" s="38" t="s">
        <v>3862</v>
      </c>
      <c r="E26" s="38" t="s">
        <v>1293</v>
      </c>
      <c r="F26" s="38" t="s">
        <v>1292</v>
      </c>
      <c r="G26" s="38"/>
      <c r="H26" s="60" t="s">
        <v>1892</v>
      </c>
      <c r="I26" s="11">
        <v>35777</v>
      </c>
      <c r="J26" s="6">
        <v>35796</v>
      </c>
      <c r="K26" s="53">
        <f t="shared" si="0"/>
        <v>2.2535077627412143E-4</v>
      </c>
      <c r="L26" s="7">
        <v>0.03</v>
      </c>
      <c r="M26" s="4">
        <v>1436.1</v>
      </c>
      <c r="N26" s="6">
        <v>1698</v>
      </c>
      <c r="O26" s="6">
        <v>769</v>
      </c>
      <c r="P26" s="7"/>
      <c r="Q26" s="5">
        <v>36096</v>
      </c>
      <c r="R26" s="8" t="s">
        <v>4575</v>
      </c>
      <c r="S26" s="38" t="s">
        <v>218</v>
      </c>
      <c r="T26" s="4" t="s">
        <v>877</v>
      </c>
      <c r="U26" s="4" t="s">
        <v>2670</v>
      </c>
      <c r="V26" s="4" t="s">
        <v>1291</v>
      </c>
      <c r="W26" s="8" t="s">
        <v>5217</v>
      </c>
      <c r="X26" s="33">
        <v>25516</v>
      </c>
      <c r="Y26" s="4" t="s">
        <v>1501</v>
      </c>
      <c r="AA26" s="4" t="s">
        <v>667</v>
      </c>
      <c r="AB26" s="1" t="s">
        <v>3805</v>
      </c>
      <c r="AC26" s="1" t="s">
        <v>3876</v>
      </c>
    </row>
    <row r="27" spans="1:32">
      <c r="A27" s="38" t="s">
        <v>4050</v>
      </c>
      <c r="B27" s="38" t="s">
        <v>2066</v>
      </c>
      <c r="C27" s="38" t="s">
        <v>1155</v>
      </c>
      <c r="D27" s="38" t="s">
        <v>3862</v>
      </c>
      <c r="E27" s="38" t="s">
        <v>1293</v>
      </c>
      <c r="F27" s="38" t="s">
        <v>1292</v>
      </c>
      <c r="G27" s="38"/>
      <c r="H27" s="60" t="s">
        <v>193</v>
      </c>
      <c r="I27" s="11">
        <v>35778</v>
      </c>
      <c r="J27" s="6">
        <v>35795</v>
      </c>
      <c r="K27" s="53">
        <f t="shared" si="0"/>
        <v>2.0162964192947707E-4</v>
      </c>
      <c r="L27" s="7">
        <v>0.05</v>
      </c>
      <c r="M27" s="4">
        <v>1436.12</v>
      </c>
      <c r="N27" s="6">
        <v>3901</v>
      </c>
      <c r="O27" s="6">
        <v>2500</v>
      </c>
      <c r="P27" s="7"/>
      <c r="Q27" s="5">
        <v>36821</v>
      </c>
      <c r="R27" s="8" t="s">
        <v>4575</v>
      </c>
      <c r="S27" s="38" t="s">
        <v>217</v>
      </c>
      <c r="T27" s="4" t="s">
        <v>2066</v>
      </c>
      <c r="U27" s="4" t="s">
        <v>2672</v>
      </c>
      <c r="V27" s="4" t="s">
        <v>4581</v>
      </c>
      <c r="W27" s="8" t="s">
        <v>415</v>
      </c>
      <c r="X27" s="33">
        <v>26580</v>
      </c>
      <c r="Y27" s="4" t="s">
        <v>3315</v>
      </c>
      <c r="AA27" s="4" t="s">
        <v>667</v>
      </c>
      <c r="AB27" s="21" t="s">
        <v>2708</v>
      </c>
      <c r="AC27" s="21" t="s">
        <v>3877</v>
      </c>
      <c r="AD27" s="21" t="s">
        <v>2903</v>
      </c>
    </row>
    <row r="28" spans="1:32" s="1" customFormat="1">
      <c r="A28" s="38" t="s">
        <v>4051</v>
      </c>
      <c r="B28" s="38" t="s">
        <v>2066</v>
      </c>
      <c r="C28" s="38" t="s">
        <v>1155</v>
      </c>
      <c r="D28" s="38" t="s">
        <v>3862</v>
      </c>
      <c r="E28" s="38" t="s">
        <v>1293</v>
      </c>
      <c r="F28" s="38" t="s">
        <v>1292</v>
      </c>
      <c r="G28" s="38"/>
      <c r="H28" s="60" t="s">
        <v>188</v>
      </c>
      <c r="I28" s="11">
        <v>35773</v>
      </c>
      <c r="J28" s="6">
        <v>35798</v>
      </c>
      <c r="K28" s="53">
        <f t="shared" si="0"/>
        <v>2.9652121312758714E-4</v>
      </c>
      <c r="L28" s="7">
        <v>0.01</v>
      </c>
      <c r="M28" s="4">
        <v>1436.08</v>
      </c>
      <c r="N28" s="6">
        <v>1935</v>
      </c>
      <c r="O28" s="6">
        <v>912</v>
      </c>
      <c r="P28" s="7" t="s">
        <v>3382</v>
      </c>
      <c r="Q28" s="5">
        <v>36783</v>
      </c>
      <c r="R28" s="8" t="s">
        <v>4575</v>
      </c>
      <c r="S28" s="38" t="s">
        <v>217</v>
      </c>
      <c r="T28" s="4" t="s">
        <v>2066</v>
      </c>
      <c r="U28" s="4" t="s">
        <v>2670</v>
      </c>
      <c r="V28" s="4" t="s">
        <v>2056</v>
      </c>
      <c r="W28" s="8" t="s">
        <v>416</v>
      </c>
      <c r="X28" s="33">
        <v>26495</v>
      </c>
      <c r="Y28" s="4" t="s">
        <v>3316</v>
      </c>
      <c r="AA28" s="4" t="s">
        <v>667</v>
      </c>
      <c r="AB28" s="1" t="s">
        <v>2903</v>
      </c>
      <c r="AC28" s="1" t="s">
        <v>3936</v>
      </c>
      <c r="AD28" s="1" t="s">
        <v>4828</v>
      </c>
    </row>
    <row r="29" spans="1:32">
      <c r="A29" s="38" t="s">
        <v>4052</v>
      </c>
      <c r="B29" s="38" t="s">
        <v>2066</v>
      </c>
      <c r="C29" s="38" t="s">
        <v>1155</v>
      </c>
      <c r="D29" s="38" t="s">
        <v>3862</v>
      </c>
      <c r="E29" s="38" t="s">
        <v>1293</v>
      </c>
      <c r="F29" s="38" t="s">
        <v>1292</v>
      </c>
      <c r="G29" s="38"/>
      <c r="H29" s="60" t="s">
        <v>588</v>
      </c>
      <c r="I29" s="11">
        <v>35773</v>
      </c>
      <c r="J29" s="6">
        <v>35798</v>
      </c>
      <c r="K29" s="53">
        <f t="shared" si="0"/>
        <v>2.9652121312758714E-4</v>
      </c>
      <c r="L29" s="7">
        <v>0.03</v>
      </c>
      <c r="M29" s="4">
        <v>1436.07</v>
      </c>
      <c r="N29" s="6">
        <v>2015</v>
      </c>
      <c r="O29" s="6">
        <v>919</v>
      </c>
      <c r="P29" s="11">
        <v>3300</v>
      </c>
      <c r="Q29" s="5">
        <v>36879</v>
      </c>
      <c r="R29" s="8" t="s">
        <v>4575</v>
      </c>
      <c r="S29" s="38" t="s">
        <v>217</v>
      </c>
      <c r="T29" s="4" t="s">
        <v>2066</v>
      </c>
      <c r="U29" s="4" t="s">
        <v>2670</v>
      </c>
      <c r="V29" s="4" t="s">
        <v>2056</v>
      </c>
      <c r="W29" s="8" t="s">
        <v>2369</v>
      </c>
      <c r="X29" s="33">
        <v>26639</v>
      </c>
      <c r="Y29" s="4" t="s">
        <v>4895</v>
      </c>
      <c r="AA29" s="4" t="s">
        <v>667</v>
      </c>
      <c r="AB29" s="21" t="s">
        <v>2903</v>
      </c>
      <c r="AC29" s="21" t="s">
        <v>3937</v>
      </c>
    </row>
    <row r="30" spans="1:32" s="1" customFormat="1">
      <c r="A30" s="38" t="s">
        <v>4053</v>
      </c>
      <c r="B30" s="38" t="s">
        <v>2066</v>
      </c>
      <c r="C30" s="38" t="s">
        <v>1155</v>
      </c>
      <c r="D30" s="38" t="s">
        <v>3862</v>
      </c>
      <c r="E30" s="38" t="s">
        <v>1293</v>
      </c>
      <c r="F30" s="38" t="s">
        <v>1292</v>
      </c>
      <c r="G30" s="38"/>
      <c r="H30" s="60" t="s">
        <v>4605</v>
      </c>
      <c r="I30" s="11">
        <v>35773</v>
      </c>
      <c r="J30" s="6">
        <v>35798</v>
      </c>
      <c r="K30" s="53">
        <f t="shared" si="0"/>
        <v>2.9652121312758714E-4</v>
      </c>
      <c r="L30" s="7">
        <v>0.05</v>
      </c>
      <c r="M30" s="4">
        <v>1436.08</v>
      </c>
      <c r="N30" s="6">
        <v>4100</v>
      </c>
      <c r="O30" s="6">
        <v>2000</v>
      </c>
      <c r="P30" s="11">
        <v>10000</v>
      </c>
      <c r="Q30" s="5">
        <v>37779</v>
      </c>
      <c r="R30" s="8" t="s">
        <v>4896</v>
      </c>
      <c r="S30" s="38" t="s">
        <v>218</v>
      </c>
      <c r="T30" s="4" t="s">
        <v>877</v>
      </c>
      <c r="U30" s="4" t="s">
        <v>2672</v>
      </c>
      <c r="V30" s="4" t="s">
        <v>4581</v>
      </c>
      <c r="W30" s="8" t="s">
        <v>2709</v>
      </c>
      <c r="X30" s="33">
        <v>27820</v>
      </c>
      <c r="Y30" s="4" t="s">
        <v>1928</v>
      </c>
      <c r="AA30" s="4" t="s">
        <v>667</v>
      </c>
      <c r="AB30" s="1" t="s">
        <v>2708</v>
      </c>
      <c r="AC30" s="1" t="s">
        <v>3938</v>
      </c>
      <c r="AD30" s="1" t="s">
        <v>1215</v>
      </c>
      <c r="AE30" s="1" t="s">
        <v>2903</v>
      </c>
    </row>
    <row r="31" spans="1:32" s="1" customFormat="1">
      <c r="A31" s="38" t="s">
        <v>2471</v>
      </c>
      <c r="B31" s="38" t="s">
        <v>1295</v>
      </c>
      <c r="C31" s="38" t="s">
        <v>4042</v>
      </c>
      <c r="D31" s="38" t="s">
        <v>1199</v>
      </c>
      <c r="E31" s="38" t="s">
        <v>1293</v>
      </c>
      <c r="F31" s="38" t="s">
        <v>1292</v>
      </c>
      <c r="G31" s="38"/>
      <c r="H31" s="60" t="s">
        <v>4620</v>
      </c>
      <c r="I31" s="11">
        <v>35778</v>
      </c>
      <c r="J31" s="6">
        <v>35794</v>
      </c>
      <c r="K31" s="53">
        <f t="shared" si="0"/>
        <v>1.8977132555270899E-4</v>
      </c>
      <c r="L31" s="7">
        <v>0.05</v>
      </c>
      <c r="M31" s="4">
        <v>1436.08</v>
      </c>
      <c r="N31" s="6">
        <v>1400</v>
      </c>
      <c r="O31" s="6">
        <v>646</v>
      </c>
      <c r="P31" s="7" t="s">
        <v>3384</v>
      </c>
      <c r="Q31" s="5">
        <v>37982</v>
      </c>
      <c r="R31" s="8" t="s">
        <v>3147</v>
      </c>
      <c r="S31" s="38" t="s">
        <v>223</v>
      </c>
      <c r="T31" s="4" t="s">
        <v>1295</v>
      </c>
      <c r="U31" s="4" t="s">
        <v>2672</v>
      </c>
      <c r="V31" s="4" t="s">
        <v>1978</v>
      </c>
      <c r="W31" s="8" t="s">
        <v>4672</v>
      </c>
      <c r="X31" s="33">
        <v>28132</v>
      </c>
      <c r="Y31" s="4" t="s">
        <v>1979</v>
      </c>
      <c r="AA31" s="4" t="s">
        <v>667</v>
      </c>
      <c r="AB31" s="1" t="s">
        <v>5619</v>
      </c>
      <c r="AC31" s="1" t="s">
        <v>4044</v>
      </c>
      <c r="AD31" s="1" t="s">
        <v>4671</v>
      </c>
      <c r="AE31" s="1" t="s">
        <v>2903</v>
      </c>
    </row>
    <row r="32" spans="1:32" s="1" customFormat="1">
      <c r="A32" s="38" t="s">
        <v>797</v>
      </c>
      <c r="B32" s="38" t="s">
        <v>1295</v>
      </c>
      <c r="C32" s="38" t="s">
        <v>1915</v>
      </c>
      <c r="D32" s="38" t="s">
        <v>1199</v>
      </c>
      <c r="E32" s="38" t="s">
        <v>1293</v>
      </c>
      <c r="F32" s="38" t="s">
        <v>1292</v>
      </c>
      <c r="G32" s="38"/>
      <c r="H32" s="60" t="s">
        <v>4321</v>
      </c>
      <c r="I32" s="11">
        <v>35783</v>
      </c>
      <c r="J32" s="6">
        <v>35789</v>
      </c>
      <c r="K32" s="53">
        <f t="shared" si="0"/>
        <v>7.1164247082265873E-5</v>
      </c>
      <c r="L32" s="7">
        <v>0.04</v>
      </c>
      <c r="M32" s="4">
        <v>1436.1</v>
      </c>
      <c r="N32" s="6"/>
      <c r="O32" s="6"/>
      <c r="P32" s="7"/>
      <c r="Q32" s="5">
        <v>39566</v>
      </c>
      <c r="R32" s="8" t="s">
        <v>3147</v>
      </c>
      <c r="S32" s="38" t="s">
        <v>223</v>
      </c>
      <c r="T32" s="4" t="s">
        <v>1295</v>
      </c>
      <c r="U32" s="4" t="s">
        <v>2672</v>
      </c>
      <c r="V32" s="4" t="s">
        <v>798</v>
      </c>
      <c r="W32" s="8" t="s">
        <v>799</v>
      </c>
      <c r="X32" s="33" t="s">
        <v>800</v>
      </c>
      <c r="Y32" s="4" t="s">
        <v>1918</v>
      </c>
      <c r="AA32" s="4" t="s">
        <v>667</v>
      </c>
      <c r="AB32" s="1" t="s">
        <v>1642</v>
      </c>
      <c r="AC32" s="1" t="s">
        <v>4174</v>
      </c>
      <c r="AD32" s="1" t="s">
        <v>801</v>
      </c>
      <c r="AE32" s="1" t="s">
        <v>1916</v>
      </c>
      <c r="AF32" s="1" t="s">
        <v>1917</v>
      </c>
    </row>
    <row r="33" spans="1:32">
      <c r="A33" s="38" t="s">
        <v>2472</v>
      </c>
      <c r="B33" s="38" t="s">
        <v>2066</v>
      </c>
      <c r="C33" s="38" t="s">
        <v>848</v>
      </c>
      <c r="D33" s="38" t="s">
        <v>4891</v>
      </c>
      <c r="E33" s="38" t="s">
        <v>2219</v>
      </c>
      <c r="F33" s="38" t="s">
        <v>3346</v>
      </c>
      <c r="G33" s="38" t="s">
        <v>4110</v>
      </c>
      <c r="H33" s="60"/>
      <c r="I33" s="7">
        <v>698</v>
      </c>
      <c r="J33" s="4">
        <v>799</v>
      </c>
      <c r="K33" s="53">
        <f t="shared" si="0"/>
        <v>7.0941911919645993E-3</v>
      </c>
      <c r="L33" s="7">
        <v>98.2</v>
      </c>
      <c r="M33" s="4">
        <v>99.79</v>
      </c>
      <c r="N33" s="6">
        <v>12</v>
      </c>
      <c r="O33" s="6"/>
      <c r="P33" s="4"/>
      <c r="Q33" s="5">
        <v>38167</v>
      </c>
      <c r="R33" s="8"/>
      <c r="S33" s="38" t="s">
        <v>298</v>
      </c>
      <c r="T33" s="4" t="s">
        <v>2066</v>
      </c>
      <c r="U33" s="4" t="s">
        <v>2672</v>
      </c>
      <c r="V33" s="4" t="s">
        <v>3630</v>
      </c>
      <c r="W33" s="8" t="s">
        <v>3187</v>
      </c>
      <c r="X33" s="33">
        <v>28375</v>
      </c>
      <c r="Y33" s="4" t="s">
        <v>3188</v>
      </c>
      <c r="AA33" s="4" t="s">
        <v>2707</v>
      </c>
      <c r="AB33" s="4" t="s">
        <v>847</v>
      </c>
      <c r="AC33" s="21" t="s">
        <v>3508</v>
      </c>
      <c r="AD33" s="21" t="s">
        <v>3516</v>
      </c>
      <c r="AE33" s="21" t="s">
        <v>2706</v>
      </c>
      <c r="AF33" s="21" t="s">
        <v>847</v>
      </c>
    </row>
    <row r="34" spans="1:32">
      <c r="A34" s="38" t="s">
        <v>1615</v>
      </c>
      <c r="B34" s="38" t="s">
        <v>2066</v>
      </c>
      <c r="C34" s="38" t="s">
        <v>848</v>
      </c>
      <c r="D34" s="38" t="s">
        <v>4891</v>
      </c>
      <c r="E34" s="38" t="s">
        <v>2219</v>
      </c>
      <c r="F34" s="38" t="s">
        <v>3346</v>
      </c>
      <c r="G34" s="38" t="s">
        <v>4110</v>
      </c>
      <c r="H34" s="60"/>
      <c r="I34" s="11">
        <v>1440</v>
      </c>
      <c r="J34" s="6">
        <v>1460</v>
      </c>
      <c r="K34" s="53">
        <f t="shared" ref="K34:K65" si="1">(J34-I34)/(J34+I34+12740)</f>
        <v>1.2787723785166241E-3</v>
      </c>
      <c r="L34" s="7">
        <v>101.7</v>
      </c>
      <c r="M34" s="4">
        <v>114.9</v>
      </c>
      <c r="N34" s="6">
        <v>29</v>
      </c>
      <c r="O34" s="6"/>
      <c r="P34" s="4"/>
      <c r="Q34" s="5">
        <v>27348</v>
      </c>
      <c r="R34" s="8"/>
      <c r="S34" s="38" t="s">
        <v>848</v>
      </c>
      <c r="T34" s="4" t="s">
        <v>2066</v>
      </c>
      <c r="U34" s="4" t="s">
        <v>1294</v>
      </c>
      <c r="V34" s="4" t="s">
        <v>1619</v>
      </c>
      <c r="W34" s="8" t="s">
        <v>1618</v>
      </c>
      <c r="X34" s="33" t="s">
        <v>1616</v>
      </c>
      <c r="Y34" s="4" t="s">
        <v>3188</v>
      </c>
      <c r="AA34" s="4" t="s">
        <v>2707</v>
      </c>
      <c r="AB34" s="1" t="s">
        <v>847</v>
      </c>
      <c r="AC34" s="21" t="s">
        <v>1617</v>
      </c>
    </row>
    <row r="35" spans="1:32">
      <c r="A35" s="38" t="s">
        <v>693</v>
      </c>
      <c r="B35" s="38" t="s">
        <v>2258</v>
      </c>
      <c r="C35" s="38" t="s">
        <v>2574</v>
      </c>
      <c r="D35" s="38" t="s">
        <v>3862</v>
      </c>
      <c r="E35" s="38" t="s">
        <v>1293</v>
      </c>
      <c r="F35" s="38" t="s">
        <v>1292</v>
      </c>
      <c r="G35" s="38"/>
      <c r="H35" s="60" t="s">
        <v>586</v>
      </c>
      <c r="I35" s="11">
        <v>35778</v>
      </c>
      <c r="J35" s="6">
        <v>35793</v>
      </c>
      <c r="K35" s="53">
        <f t="shared" si="1"/>
        <v>1.7791272787655228E-4</v>
      </c>
      <c r="L35" s="7">
        <v>0.02</v>
      </c>
      <c r="M35" s="4">
        <v>1436.08</v>
      </c>
      <c r="N35" s="6">
        <v>4710</v>
      </c>
      <c r="O35" s="6">
        <v>2950</v>
      </c>
      <c r="P35" s="7" t="s">
        <v>3153</v>
      </c>
      <c r="Q35" s="5">
        <v>36851</v>
      </c>
      <c r="R35" s="8" t="s">
        <v>4575</v>
      </c>
      <c r="S35" s="38" t="s">
        <v>2688</v>
      </c>
      <c r="T35" s="4" t="s">
        <v>2066</v>
      </c>
      <c r="U35" s="4" t="s">
        <v>2670</v>
      </c>
      <c r="V35" s="4" t="s">
        <v>1291</v>
      </c>
      <c r="W35" s="8" t="s">
        <v>4503</v>
      </c>
      <c r="X35" s="33">
        <v>26624</v>
      </c>
      <c r="Y35" s="4" t="s">
        <v>1812</v>
      </c>
      <c r="AA35" s="4" t="s">
        <v>667</v>
      </c>
      <c r="AB35" s="3"/>
      <c r="AC35" s="21" t="s">
        <v>2901</v>
      </c>
      <c r="AD35" s="21" t="s">
        <v>1854</v>
      </c>
    </row>
    <row r="36" spans="1:32">
      <c r="A36" s="38" t="s">
        <v>48</v>
      </c>
      <c r="B36" s="38" t="s">
        <v>2258</v>
      </c>
      <c r="C36" s="38" t="s">
        <v>2574</v>
      </c>
      <c r="D36" s="38" t="s">
        <v>3862</v>
      </c>
      <c r="E36" s="38" t="s">
        <v>1293</v>
      </c>
      <c r="F36" s="38" t="s">
        <v>1292</v>
      </c>
      <c r="G36" s="38"/>
      <c r="H36" s="60" t="s">
        <v>4942</v>
      </c>
      <c r="I36" s="11">
        <v>35777</v>
      </c>
      <c r="J36" s="6">
        <v>35795</v>
      </c>
      <c r="K36" s="53">
        <f t="shared" si="1"/>
        <v>2.1349274124679761E-4</v>
      </c>
      <c r="L36" s="7">
        <v>0.02</v>
      </c>
      <c r="M36" s="4">
        <v>1436.1</v>
      </c>
      <c r="N36" s="6">
        <v>4500</v>
      </c>
      <c r="O36" s="6"/>
      <c r="P36" s="11">
        <v>10000</v>
      </c>
      <c r="Q36" s="5">
        <v>38604</v>
      </c>
      <c r="R36" s="8" t="s">
        <v>4575</v>
      </c>
      <c r="S36" s="38" t="s">
        <v>947</v>
      </c>
      <c r="T36" s="4" t="s">
        <v>1216</v>
      </c>
      <c r="U36" s="4" t="s">
        <v>2672</v>
      </c>
      <c r="V36" s="4" t="s">
        <v>3299</v>
      </c>
      <c r="W36" s="8" t="s">
        <v>50</v>
      </c>
      <c r="X36" s="33" t="s">
        <v>49</v>
      </c>
      <c r="Y36" s="4" t="s">
        <v>3595</v>
      </c>
      <c r="AA36" s="4" t="s">
        <v>667</v>
      </c>
      <c r="AB36" s="3" t="s">
        <v>3202</v>
      </c>
      <c r="AC36" s="21" t="s">
        <v>149</v>
      </c>
      <c r="AD36" s="21" t="s">
        <v>150</v>
      </c>
      <c r="AE36" s="21" t="s">
        <v>151</v>
      </c>
    </row>
    <row r="37" spans="1:32">
      <c r="A37" s="38" t="s">
        <v>694</v>
      </c>
      <c r="B37" s="38" t="s">
        <v>2258</v>
      </c>
      <c r="C37" s="38" t="s">
        <v>2574</v>
      </c>
      <c r="D37" s="38" t="s">
        <v>3862</v>
      </c>
      <c r="E37" s="38" t="s">
        <v>1293</v>
      </c>
      <c r="F37" s="38" t="s">
        <v>1292</v>
      </c>
      <c r="G37" s="38"/>
      <c r="H37" s="60" t="s">
        <v>4072</v>
      </c>
      <c r="I37" s="11">
        <v>35781</v>
      </c>
      <c r="J37" s="6">
        <v>35790</v>
      </c>
      <c r="K37" s="53">
        <f t="shared" si="1"/>
        <v>1.0674763672593138E-4</v>
      </c>
      <c r="L37" s="7">
        <v>0.01</v>
      </c>
      <c r="M37" s="4">
        <v>1436.08</v>
      </c>
      <c r="N37" s="6">
        <v>5910</v>
      </c>
      <c r="O37" s="6">
        <v>3805</v>
      </c>
      <c r="P37" s="11">
        <v>16000</v>
      </c>
      <c r="Q37" s="5">
        <v>38186</v>
      </c>
      <c r="R37" s="8" t="s">
        <v>4575</v>
      </c>
      <c r="S37" s="38" t="s">
        <v>2688</v>
      </c>
      <c r="T37" s="4" t="s">
        <v>2066</v>
      </c>
      <c r="U37" s="4" t="s">
        <v>2670</v>
      </c>
      <c r="V37" s="4" t="s">
        <v>3847</v>
      </c>
      <c r="W37" s="8" t="s">
        <v>4153</v>
      </c>
      <c r="X37" s="33">
        <v>28378</v>
      </c>
      <c r="Y37" s="4" t="s">
        <v>1677</v>
      </c>
      <c r="AA37" s="4" t="s">
        <v>667</v>
      </c>
      <c r="AB37" s="3" t="s">
        <v>2903</v>
      </c>
      <c r="AC37" s="21" t="s">
        <v>3202</v>
      </c>
      <c r="AD37" s="21" t="s">
        <v>2328</v>
      </c>
      <c r="AE37" s="21" t="s">
        <v>1815</v>
      </c>
    </row>
    <row r="38" spans="1:32">
      <c r="A38" s="38" t="s">
        <v>1951</v>
      </c>
      <c r="B38" s="38" t="s">
        <v>2258</v>
      </c>
      <c r="C38" s="38" t="s">
        <v>2574</v>
      </c>
      <c r="D38" s="38" t="s">
        <v>3862</v>
      </c>
      <c r="E38" s="38" t="s">
        <v>1293</v>
      </c>
      <c r="F38" s="38" t="s">
        <v>1292</v>
      </c>
      <c r="G38" s="38"/>
      <c r="H38" s="60" t="s">
        <v>4293</v>
      </c>
      <c r="I38" s="11">
        <v>35778</v>
      </c>
      <c r="J38" s="6">
        <v>35794</v>
      </c>
      <c r="K38" s="53">
        <f t="shared" si="1"/>
        <v>1.8977132555270899E-4</v>
      </c>
      <c r="L38" s="7">
        <v>0.01</v>
      </c>
      <c r="M38" s="4">
        <v>1436.1</v>
      </c>
      <c r="N38" s="6">
        <v>4715</v>
      </c>
      <c r="O38" s="6"/>
      <c r="P38" s="11">
        <v>17500</v>
      </c>
      <c r="Q38" s="5">
        <v>39181</v>
      </c>
      <c r="R38" s="8" t="s">
        <v>4575</v>
      </c>
      <c r="S38" s="38" t="s">
        <v>947</v>
      </c>
      <c r="T38" s="4" t="s">
        <v>1216</v>
      </c>
      <c r="U38" s="4" t="s">
        <v>2672</v>
      </c>
      <c r="V38" s="4" t="s">
        <v>3299</v>
      </c>
      <c r="W38" s="8" t="s">
        <v>1952</v>
      </c>
      <c r="X38" s="33" t="s">
        <v>1953</v>
      </c>
      <c r="Y38" s="4" t="s">
        <v>262</v>
      </c>
      <c r="AA38" s="4" t="s">
        <v>667</v>
      </c>
      <c r="AB38" s="1" t="s">
        <v>263</v>
      </c>
      <c r="AC38" s="21" t="s">
        <v>264</v>
      </c>
    </row>
    <row r="39" spans="1:32">
      <c r="A39" s="38" t="s">
        <v>18</v>
      </c>
      <c r="B39" s="38" t="s">
        <v>2686</v>
      </c>
      <c r="C39" s="38" t="s">
        <v>19</v>
      </c>
      <c r="D39" s="38" t="s">
        <v>20</v>
      </c>
      <c r="E39" s="38" t="s">
        <v>1293</v>
      </c>
      <c r="F39" s="38" t="s">
        <v>3346</v>
      </c>
      <c r="G39" s="38"/>
      <c r="H39" s="60"/>
      <c r="I39" s="11">
        <v>404</v>
      </c>
      <c r="J39" s="6">
        <v>552</v>
      </c>
      <c r="K39" s="53">
        <f t="shared" si="1"/>
        <v>1.080607476635514E-2</v>
      </c>
      <c r="L39" s="7">
        <v>41.21</v>
      </c>
      <c r="M39" s="4">
        <v>94.15</v>
      </c>
      <c r="N39" s="6">
        <v>40</v>
      </c>
      <c r="O39" s="6"/>
      <c r="P39" s="11">
        <v>33</v>
      </c>
      <c r="Q39" s="5">
        <v>39923</v>
      </c>
      <c r="R39" s="8" t="s">
        <v>3410</v>
      </c>
      <c r="S39" s="38" t="s">
        <v>21</v>
      </c>
      <c r="T39" s="4" t="s">
        <v>2686</v>
      </c>
      <c r="U39" s="4" t="s">
        <v>4795</v>
      </c>
      <c r="V39" s="4" t="s">
        <v>22</v>
      </c>
      <c r="W39" s="8" t="s">
        <v>23</v>
      </c>
      <c r="X39" s="33" t="s">
        <v>24</v>
      </c>
      <c r="Y39" s="4" t="s">
        <v>25</v>
      </c>
      <c r="AA39" s="4" t="s">
        <v>161</v>
      </c>
      <c r="AB39" s="1" t="s">
        <v>26</v>
      </c>
      <c r="AC39" s="21" t="s">
        <v>27</v>
      </c>
      <c r="AD39" s="21" t="s">
        <v>28</v>
      </c>
    </row>
    <row r="40" spans="1:32">
      <c r="A40" s="38" t="s">
        <v>5042</v>
      </c>
      <c r="B40" s="38" t="s">
        <v>5046</v>
      </c>
      <c r="C40" s="38" t="s">
        <v>5047</v>
      </c>
      <c r="D40" s="38" t="s">
        <v>3862</v>
      </c>
      <c r="E40" s="38" t="s">
        <v>1293</v>
      </c>
      <c r="F40" s="38" t="s">
        <v>3346</v>
      </c>
      <c r="G40" s="38" t="s">
        <v>4110</v>
      </c>
      <c r="H40" s="60"/>
      <c r="I40" s="11">
        <v>564</v>
      </c>
      <c r="J40" s="6">
        <v>679</v>
      </c>
      <c r="K40" s="53">
        <f t="shared" si="1"/>
        <v>8.2242723306872635E-3</v>
      </c>
      <c r="L40" s="7">
        <v>98.13</v>
      </c>
      <c r="M40" s="4">
        <v>97.54</v>
      </c>
      <c r="N40" s="6">
        <v>12</v>
      </c>
      <c r="O40" s="6"/>
      <c r="P40" s="11"/>
      <c r="Q40" s="5">
        <v>40023</v>
      </c>
      <c r="R40" s="8"/>
      <c r="S40" s="38" t="s">
        <v>885</v>
      </c>
      <c r="T40" s="4" t="s">
        <v>2066</v>
      </c>
      <c r="U40" s="4" t="s">
        <v>2672</v>
      </c>
      <c r="V40" s="4" t="s">
        <v>4466</v>
      </c>
      <c r="W40" s="8" t="s">
        <v>5048</v>
      </c>
      <c r="X40" s="33" t="s">
        <v>5050</v>
      </c>
      <c r="Y40" s="4" t="s">
        <v>5052</v>
      </c>
      <c r="AA40" s="4" t="s">
        <v>161</v>
      </c>
      <c r="AB40" s="1" t="s">
        <v>5053</v>
      </c>
      <c r="AC40" s="21" t="s">
        <v>5054</v>
      </c>
    </row>
    <row r="41" spans="1:32">
      <c r="A41" s="38" t="s">
        <v>5043</v>
      </c>
      <c r="B41" s="38" t="s">
        <v>5046</v>
      </c>
      <c r="C41" s="38" t="s">
        <v>5047</v>
      </c>
      <c r="D41" s="38" t="s">
        <v>3862</v>
      </c>
      <c r="E41" s="38" t="s">
        <v>1293</v>
      </c>
      <c r="F41" s="38" t="s">
        <v>3346</v>
      </c>
      <c r="G41" s="38" t="s">
        <v>4110</v>
      </c>
      <c r="H41" s="60"/>
      <c r="I41" s="11">
        <v>605</v>
      </c>
      <c r="J41" s="6">
        <v>677</v>
      </c>
      <c r="K41" s="53">
        <f t="shared" si="1"/>
        <v>5.1347881899871627E-3</v>
      </c>
      <c r="L41" s="7">
        <v>98.13</v>
      </c>
      <c r="M41" s="4">
        <v>97.54</v>
      </c>
      <c r="N41" s="6">
        <v>12</v>
      </c>
      <c r="O41" s="6"/>
      <c r="P41" s="11"/>
      <c r="Q41" s="5">
        <v>40023</v>
      </c>
      <c r="R41" s="8"/>
      <c r="S41" s="38" t="s">
        <v>885</v>
      </c>
      <c r="T41" s="4" t="s">
        <v>2066</v>
      </c>
      <c r="U41" s="4" t="s">
        <v>2672</v>
      </c>
      <c r="V41" s="4" t="s">
        <v>4466</v>
      </c>
      <c r="W41" s="8" t="s">
        <v>5049</v>
      </c>
      <c r="X41" s="33" t="s">
        <v>5051</v>
      </c>
      <c r="Y41" s="4" t="s">
        <v>5052</v>
      </c>
      <c r="AA41" s="4" t="s">
        <v>161</v>
      </c>
      <c r="AB41" s="1" t="s">
        <v>5053</v>
      </c>
      <c r="AC41" s="21" t="s">
        <v>5054</v>
      </c>
    </row>
    <row r="42" spans="1:32" s="1" customFormat="1">
      <c r="A42" s="38" t="s">
        <v>695</v>
      </c>
      <c r="B42" s="38" t="s">
        <v>1941</v>
      </c>
      <c r="C42" s="38" t="s">
        <v>1832</v>
      </c>
      <c r="D42" s="38" t="s">
        <v>3862</v>
      </c>
      <c r="E42" s="38" t="s">
        <v>1293</v>
      </c>
      <c r="F42" s="38" t="s">
        <v>1292</v>
      </c>
      <c r="G42" s="38"/>
      <c r="H42" s="60" t="s">
        <v>1869</v>
      </c>
      <c r="I42" s="11">
        <v>35769</v>
      </c>
      <c r="J42" s="6">
        <v>35803</v>
      </c>
      <c r="K42" s="53">
        <f t="shared" si="1"/>
        <v>4.0326406679950659E-4</v>
      </c>
      <c r="L42" s="7">
        <v>0.03</v>
      </c>
      <c r="M42" s="4">
        <v>1436.1</v>
      </c>
      <c r="N42" s="6">
        <v>3750</v>
      </c>
      <c r="O42" s="6">
        <v>2000</v>
      </c>
      <c r="P42" s="11">
        <v>8300</v>
      </c>
      <c r="Q42" s="5">
        <v>35720</v>
      </c>
      <c r="R42" s="8" t="s">
        <v>4575</v>
      </c>
      <c r="S42" s="38" t="s">
        <v>3448</v>
      </c>
      <c r="T42" s="4" t="s">
        <v>2066</v>
      </c>
      <c r="U42" s="4" t="s">
        <v>2673</v>
      </c>
      <c r="V42" s="4" t="s">
        <v>1943</v>
      </c>
      <c r="W42" s="8" t="s">
        <v>1942</v>
      </c>
      <c r="X42" s="33">
        <v>25010</v>
      </c>
      <c r="Y42" s="4" t="s">
        <v>4969</v>
      </c>
      <c r="AA42" s="4" t="s">
        <v>667</v>
      </c>
      <c r="AB42" s="1" t="s">
        <v>2903</v>
      </c>
      <c r="AD42" s="1" t="s">
        <v>1976</v>
      </c>
    </row>
    <row r="43" spans="1:32" s="1" customFormat="1">
      <c r="A43" s="38" t="s">
        <v>1286</v>
      </c>
      <c r="B43" s="38" t="s">
        <v>1941</v>
      </c>
      <c r="C43" s="38" t="s">
        <v>3306</v>
      </c>
      <c r="D43" s="38" t="s">
        <v>3862</v>
      </c>
      <c r="E43" s="38" t="s">
        <v>1293</v>
      </c>
      <c r="F43" s="38" t="s">
        <v>1292</v>
      </c>
      <c r="G43" s="38"/>
      <c r="H43" s="60" t="s">
        <v>4086</v>
      </c>
      <c r="I43" s="11">
        <v>35778</v>
      </c>
      <c r="J43" s="6">
        <v>35794</v>
      </c>
      <c r="K43" s="53">
        <f t="shared" si="1"/>
        <v>1.8977132555270899E-4</v>
      </c>
      <c r="L43" s="7">
        <v>0.01</v>
      </c>
      <c r="M43" s="4">
        <v>1436.08</v>
      </c>
      <c r="N43" s="6">
        <v>4680</v>
      </c>
      <c r="O43" s="6"/>
      <c r="P43" s="7"/>
      <c r="Q43" s="5">
        <v>38454</v>
      </c>
      <c r="R43" s="8"/>
      <c r="S43" s="38" t="s">
        <v>218</v>
      </c>
      <c r="T43" s="4" t="s">
        <v>877</v>
      </c>
      <c r="U43" s="4" t="s">
        <v>2673</v>
      </c>
      <c r="V43" s="4" t="s">
        <v>1943</v>
      </c>
      <c r="W43" s="8" t="s">
        <v>1287</v>
      </c>
      <c r="X43" s="33" t="s">
        <v>1288</v>
      </c>
      <c r="Y43" s="4"/>
      <c r="AA43" s="4" t="s">
        <v>667</v>
      </c>
      <c r="AB43" s="1" t="s">
        <v>2748</v>
      </c>
      <c r="AC43" s="1" t="s">
        <v>2749</v>
      </c>
      <c r="AD43" s="1" t="s">
        <v>2738</v>
      </c>
    </row>
    <row r="44" spans="1:32">
      <c r="A44" s="38" t="s">
        <v>2759</v>
      </c>
      <c r="B44" s="38" t="s">
        <v>1962</v>
      </c>
      <c r="C44" s="38" t="s">
        <v>2710</v>
      </c>
      <c r="D44" s="38" t="s">
        <v>3094</v>
      </c>
      <c r="E44" s="38" t="s">
        <v>1293</v>
      </c>
      <c r="F44" s="38" t="s">
        <v>1292</v>
      </c>
      <c r="G44" s="38"/>
      <c r="H44" s="60" t="s">
        <v>1736</v>
      </c>
      <c r="I44" s="11">
        <v>35774</v>
      </c>
      <c r="J44" s="6">
        <v>35798</v>
      </c>
      <c r="K44" s="53">
        <f t="shared" si="1"/>
        <v>2.8465698832906349E-4</v>
      </c>
      <c r="L44" s="7">
        <v>0.05</v>
      </c>
      <c r="M44" s="4">
        <v>1436.09</v>
      </c>
      <c r="N44" s="6">
        <v>2661</v>
      </c>
      <c r="O44" s="6">
        <v>1570</v>
      </c>
      <c r="P44" s="11">
        <v>5000</v>
      </c>
      <c r="Q44" s="5">
        <v>35382</v>
      </c>
      <c r="R44" s="8" t="s">
        <v>2922</v>
      </c>
      <c r="S44" s="38" t="s">
        <v>218</v>
      </c>
      <c r="T44" s="4" t="s">
        <v>877</v>
      </c>
      <c r="U44" s="4" t="s">
        <v>2670</v>
      </c>
      <c r="V44" s="4" t="s">
        <v>1291</v>
      </c>
      <c r="W44" s="8" t="s">
        <v>1944</v>
      </c>
      <c r="X44" s="33">
        <v>24652</v>
      </c>
      <c r="Y44" s="4" t="s">
        <v>3655</v>
      </c>
      <c r="AA44" s="4" t="s">
        <v>667</v>
      </c>
      <c r="AB44" s="21" t="s">
        <v>3654</v>
      </c>
      <c r="AC44" s="21" t="s">
        <v>2711</v>
      </c>
      <c r="AD44" s="21" t="s">
        <v>4634</v>
      </c>
      <c r="AE44" s="21" t="s">
        <v>2903</v>
      </c>
    </row>
    <row r="45" spans="1:32">
      <c r="A45" s="38" t="s">
        <v>1566</v>
      </c>
      <c r="B45" s="38" t="s">
        <v>2906</v>
      </c>
      <c r="C45" s="38" t="s">
        <v>247</v>
      </c>
      <c r="D45" s="38" t="s">
        <v>2007</v>
      </c>
      <c r="E45" s="38" t="s">
        <v>1967</v>
      </c>
      <c r="F45" s="38" t="s">
        <v>1292</v>
      </c>
      <c r="G45" s="38"/>
      <c r="H45" s="60" t="s">
        <v>4943</v>
      </c>
      <c r="I45" s="11">
        <v>35771</v>
      </c>
      <c r="J45" s="6">
        <v>35803</v>
      </c>
      <c r="K45" s="53">
        <f t="shared" si="1"/>
        <v>3.7953364802998318E-4</v>
      </c>
      <c r="L45" s="7">
        <v>7.03</v>
      </c>
      <c r="M45" s="4">
        <v>1436.12</v>
      </c>
      <c r="N45" s="6">
        <v>3105</v>
      </c>
      <c r="O45" s="6">
        <v>1500</v>
      </c>
      <c r="P45" s="11">
        <v>4600</v>
      </c>
      <c r="Q45" s="5">
        <v>37084</v>
      </c>
      <c r="R45" s="8" t="s">
        <v>4576</v>
      </c>
      <c r="S45" s="38" t="s">
        <v>4993</v>
      </c>
      <c r="T45" s="4" t="s">
        <v>1171</v>
      </c>
      <c r="U45" s="4" t="s">
        <v>2670</v>
      </c>
      <c r="V45" s="4" t="s">
        <v>2056</v>
      </c>
      <c r="W45" s="8" t="s">
        <v>883</v>
      </c>
      <c r="X45" s="33">
        <v>26863</v>
      </c>
      <c r="Y45" s="4" t="s">
        <v>2648</v>
      </c>
      <c r="AA45" s="4" t="s">
        <v>161</v>
      </c>
      <c r="AB45" s="3" t="s">
        <v>5615</v>
      </c>
      <c r="AC45" s="21" t="s">
        <v>1968</v>
      </c>
      <c r="AD45" s="21" t="s">
        <v>2006</v>
      </c>
      <c r="AE45" s="21" t="s">
        <v>2903</v>
      </c>
    </row>
    <row r="46" spans="1:32">
      <c r="A46" s="38" t="s">
        <v>1567</v>
      </c>
      <c r="B46" s="38" t="s">
        <v>1941</v>
      </c>
      <c r="C46" s="38" t="s">
        <v>3652</v>
      </c>
      <c r="D46" s="38" t="s">
        <v>3862</v>
      </c>
      <c r="E46" s="38" t="s">
        <v>1293</v>
      </c>
      <c r="F46" s="38" t="s">
        <v>1292</v>
      </c>
      <c r="G46" s="38"/>
      <c r="H46" s="60" t="s">
        <v>1118</v>
      </c>
      <c r="I46" s="11">
        <v>35779</v>
      </c>
      <c r="J46" s="6">
        <v>35794</v>
      </c>
      <c r="K46" s="53">
        <f t="shared" si="1"/>
        <v>1.779085075848327E-4</v>
      </c>
      <c r="L46" s="7">
        <v>0.04</v>
      </c>
      <c r="M46" s="4">
        <v>1436.11</v>
      </c>
      <c r="N46" s="6">
        <v>3460</v>
      </c>
      <c r="O46" s="6">
        <v>1500</v>
      </c>
      <c r="P46" s="11">
        <v>7100</v>
      </c>
      <c r="Q46" s="5">
        <v>35031</v>
      </c>
      <c r="R46" s="8" t="s">
        <v>2918</v>
      </c>
      <c r="S46" s="38" t="s">
        <v>5233</v>
      </c>
      <c r="T46" s="4" t="s">
        <v>2066</v>
      </c>
      <c r="U46" s="4" t="s">
        <v>2673</v>
      </c>
      <c r="V46" s="4" t="s">
        <v>2058</v>
      </c>
      <c r="W46" s="8" t="s">
        <v>2452</v>
      </c>
      <c r="X46" s="33">
        <v>23723</v>
      </c>
      <c r="Y46" s="4" t="s">
        <v>442</v>
      </c>
      <c r="AA46" s="4" t="s">
        <v>667</v>
      </c>
      <c r="AB46" s="4" t="s">
        <v>2903</v>
      </c>
      <c r="AC46" s="21" t="s">
        <v>5503</v>
      </c>
      <c r="AD46" s="21" t="s">
        <v>2949</v>
      </c>
    </row>
    <row r="47" spans="1:32" s="1" customFormat="1">
      <c r="A47" s="38" t="s">
        <v>1568</v>
      </c>
      <c r="B47" s="38" t="s">
        <v>1941</v>
      </c>
      <c r="C47" s="38" t="s">
        <v>3652</v>
      </c>
      <c r="D47" s="38" t="s">
        <v>3862</v>
      </c>
      <c r="E47" s="38" t="s">
        <v>1293</v>
      </c>
      <c r="F47" s="38" t="s">
        <v>1292</v>
      </c>
      <c r="G47" s="38"/>
      <c r="H47" s="60" t="s">
        <v>1900</v>
      </c>
      <c r="I47" s="11">
        <v>35780</v>
      </c>
      <c r="J47" s="6">
        <v>35792</v>
      </c>
      <c r="K47" s="53">
        <f t="shared" si="1"/>
        <v>1.4232849416453175E-4</v>
      </c>
      <c r="L47" s="7">
        <v>0.02</v>
      </c>
      <c r="M47" s="4">
        <v>1436.07</v>
      </c>
      <c r="N47" s="6">
        <v>3480</v>
      </c>
      <c r="O47" s="6">
        <v>2500</v>
      </c>
      <c r="P47" s="11">
        <v>10000</v>
      </c>
      <c r="Q47" s="5">
        <v>36240</v>
      </c>
      <c r="R47" s="8" t="s">
        <v>4575</v>
      </c>
      <c r="S47" s="38" t="s">
        <v>2688</v>
      </c>
      <c r="T47" s="4" t="s">
        <v>2066</v>
      </c>
      <c r="U47" s="4" t="s">
        <v>2672</v>
      </c>
      <c r="V47" s="4" t="s">
        <v>4581</v>
      </c>
      <c r="W47" s="8" t="s">
        <v>4504</v>
      </c>
      <c r="X47" s="33">
        <v>25657</v>
      </c>
      <c r="Y47" s="4" t="s">
        <v>1406</v>
      </c>
      <c r="AA47" s="4" t="s">
        <v>667</v>
      </c>
      <c r="AB47" s="4" t="s">
        <v>2903</v>
      </c>
      <c r="AC47" s="1" t="s">
        <v>1850</v>
      </c>
      <c r="AD47" s="1" t="s">
        <v>2949</v>
      </c>
    </row>
    <row r="48" spans="1:32">
      <c r="A48" s="38" t="s">
        <v>5492</v>
      </c>
      <c r="B48" s="38" t="s">
        <v>1941</v>
      </c>
      <c r="C48" s="38" t="s">
        <v>3652</v>
      </c>
      <c r="D48" s="38" t="s">
        <v>3862</v>
      </c>
      <c r="E48" s="38" t="s">
        <v>1293</v>
      </c>
      <c r="F48" s="38" t="s">
        <v>1292</v>
      </c>
      <c r="G48" s="38"/>
      <c r="H48" s="60" t="s">
        <v>710</v>
      </c>
      <c r="I48" s="11">
        <v>35784</v>
      </c>
      <c r="J48" s="6">
        <v>35789</v>
      </c>
      <c r="K48" s="53">
        <f t="shared" si="1"/>
        <v>5.9302835861610899E-5</v>
      </c>
      <c r="L48" s="7">
        <v>0</v>
      </c>
      <c r="M48" s="4">
        <v>1436.1</v>
      </c>
      <c r="N48" s="6">
        <v>4137</v>
      </c>
      <c r="O48" s="6">
        <v>2275</v>
      </c>
      <c r="P48" s="11">
        <v>9500</v>
      </c>
      <c r="Q48" s="5">
        <v>37723</v>
      </c>
      <c r="R48" s="8" t="s">
        <v>4575</v>
      </c>
      <c r="S48" s="38" t="s">
        <v>2688</v>
      </c>
      <c r="T48" s="4" t="s">
        <v>2066</v>
      </c>
      <c r="U48" s="4" t="s">
        <v>3849</v>
      </c>
      <c r="V48" s="4" t="s">
        <v>5235</v>
      </c>
      <c r="W48" s="8" t="s">
        <v>1408</v>
      </c>
      <c r="X48" s="33">
        <v>27718</v>
      </c>
      <c r="Y48" s="4" t="s">
        <v>427</v>
      </c>
      <c r="AA48" s="4" t="s">
        <v>667</v>
      </c>
      <c r="AB48" s="4" t="s">
        <v>2903</v>
      </c>
      <c r="AC48" s="21" t="s">
        <v>1407</v>
      </c>
      <c r="AD48" s="21" t="s">
        <v>2949</v>
      </c>
    </row>
    <row r="49" spans="1:31" s="1" customFormat="1">
      <c r="A49" s="38" t="s">
        <v>5089</v>
      </c>
      <c r="B49" s="38" t="s">
        <v>1941</v>
      </c>
      <c r="C49" s="38" t="s">
        <v>3652</v>
      </c>
      <c r="D49" s="38" t="s">
        <v>3862</v>
      </c>
      <c r="E49" s="38" t="s">
        <v>1293</v>
      </c>
      <c r="F49" s="38" t="s">
        <v>1292</v>
      </c>
      <c r="G49" s="38"/>
      <c r="H49" s="60" t="s">
        <v>5090</v>
      </c>
      <c r="I49" s="11">
        <v>35778</v>
      </c>
      <c r="J49" s="6">
        <v>35795</v>
      </c>
      <c r="K49" s="53">
        <f t="shared" si="1"/>
        <v>2.0162964192947707E-4</v>
      </c>
      <c r="L49" s="7">
        <v>0</v>
      </c>
      <c r="M49" s="4">
        <v>1436.11</v>
      </c>
      <c r="N49" s="6">
        <v>3760</v>
      </c>
      <c r="O49" s="6"/>
      <c r="P49" s="11"/>
      <c r="Q49" s="5">
        <v>40036</v>
      </c>
      <c r="R49" s="8" t="s">
        <v>4575</v>
      </c>
      <c r="S49" s="38" t="s">
        <v>3448</v>
      </c>
      <c r="T49" s="4" t="s">
        <v>2066</v>
      </c>
      <c r="U49" s="4" t="s">
        <v>2672</v>
      </c>
      <c r="V49" s="4" t="s">
        <v>105</v>
      </c>
      <c r="W49" s="8" t="s">
        <v>5092</v>
      </c>
      <c r="X49" s="33" t="s">
        <v>5093</v>
      </c>
      <c r="Y49" s="4" t="s">
        <v>5094</v>
      </c>
      <c r="AA49" s="4" t="s">
        <v>5095</v>
      </c>
      <c r="AB49" s="4" t="s">
        <v>5091</v>
      </c>
      <c r="AC49" s="1" t="s">
        <v>5096</v>
      </c>
      <c r="AD49" s="1" t="s">
        <v>5097</v>
      </c>
    </row>
    <row r="50" spans="1:31" s="1" customFormat="1">
      <c r="A50" s="38" t="s">
        <v>5493</v>
      </c>
      <c r="B50" s="38" t="s">
        <v>2066</v>
      </c>
      <c r="C50" s="38" t="s">
        <v>4934</v>
      </c>
      <c r="D50" s="38" t="s">
        <v>3862</v>
      </c>
      <c r="E50" s="38" t="s">
        <v>1293</v>
      </c>
      <c r="F50" s="38" t="s">
        <v>1292</v>
      </c>
      <c r="G50" s="38"/>
      <c r="H50" s="60" t="s">
        <v>174</v>
      </c>
      <c r="I50" s="11">
        <v>35773</v>
      </c>
      <c r="J50" s="6">
        <v>35801</v>
      </c>
      <c r="K50" s="53">
        <f t="shared" si="1"/>
        <v>3.3209194202623525E-4</v>
      </c>
      <c r="L50" s="7">
        <v>0.02</v>
      </c>
      <c r="M50" s="4">
        <v>1436.15</v>
      </c>
      <c r="N50" s="6">
        <v>2775</v>
      </c>
      <c r="O50" s="6">
        <v>1530</v>
      </c>
      <c r="P50" s="11">
        <v>5600</v>
      </c>
      <c r="Q50" s="5">
        <v>36606</v>
      </c>
      <c r="R50" s="8" t="s">
        <v>4575</v>
      </c>
      <c r="S50" s="38" t="s">
        <v>218</v>
      </c>
      <c r="T50" s="4" t="s">
        <v>877</v>
      </c>
      <c r="U50" s="4" t="s">
        <v>2670</v>
      </c>
      <c r="V50" s="4" t="s">
        <v>2056</v>
      </c>
      <c r="W50" s="8" t="s">
        <v>2750</v>
      </c>
      <c r="X50" s="33">
        <v>26107</v>
      </c>
      <c r="Y50" s="4" t="s">
        <v>1290</v>
      </c>
      <c r="AA50" s="4" t="s">
        <v>667</v>
      </c>
      <c r="AB50" s="4" t="s">
        <v>2903</v>
      </c>
      <c r="AC50" s="1" t="s">
        <v>429</v>
      </c>
      <c r="AD50" s="1" t="s">
        <v>428</v>
      </c>
    </row>
    <row r="51" spans="1:31" s="1" customFormat="1">
      <c r="A51" s="38" t="s">
        <v>5494</v>
      </c>
      <c r="B51" s="38" t="s">
        <v>5516</v>
      </c>
      <c r="C51" s="38" t="s">
        <v>2134</v>
      </c>
      <c r="D51" s="38" t="s">
        <v>3862</v>
      </c>
      <c r="E51" s="38" t="s">
        <v>1293</v>
      </c>
      <c r="F51" s="38" t="s">
        <v>1292</v>
      </c>
      <c r="G51" s="38"/>
      <c r="H51" s="60" t="s">
        <v>5697</v>
      </c>
      <c r="I51" s="11">
        <v>35771</v>
      </c>
      <c r="J51" s="6">
        <v>35801</v>
      </c>
      <c r="K51" s="53">
        <f t="shared" si="1"/>
        <v>3.5582123541132935E-4</v>
      </c>
      <c r="L51" s="7">
        <v>2.09</v>
      </c>
      <c r="M51" s="4">
        <v>1436.08</v>
      </c>
      <c r="N51" s="6">
        <v>2790</v>
      </c>
      <c r="O51" s="6">
        <v>1700</v>
      </c>
      <c r="P51" s="11">
        <v>3300</v>
      </c>
      <c r="Q51" s="5">
        <v>34101</v>
      </c>
      <c r="R51" s="8" t="s">
        <v>4575</v>
      </c>
      <c r="S51" s="38" t="s">
        <v>1072</v>
      </c>
      <c r="T51" s="4" t="s">
        <v>2066</v>
      </c>
      <c r="U51" s="4" t="s">
        <v>2670</v>
      </c>
      <c r="V51" s="4" t="s">
        <v>2924</v>
      </c>
      <c r="W51" s="8" t="s">
        <v>4573</v>
      </c>
      <c r="X51" s="33">
        <v>22653</v>
      </c>
      <c r="Y51" s="4" t="s">
        <v>3432</v>
      </c>
      <c r="AA51" s="4" t="s">
        <v>667</v>
      </c>
      <c r="AB51" s="1" t="s">
        <v>5505</v>
      </c>
      <c r="AC51" s="1" t="s">
        <v>2805</v>
      </c>
      <c r="AD51" s="1" t="s">
        <v>3292</v>
      </c>
      <c r="AE51" s="1" t="s">
        <v>2902</v>
      </c>
    </row>
    <row r="52" spans="1:31">
      <c r="A52" s="38" t="s">
        <v>5495</v>
      </c>
      <c r="B52" s="38" t="s">
        <v>5516</v>
      </c>
      <c r="C52" s="38" t="s">
        <v>2134</v>
      </c>
      <c r="D52" s="38" t="s">
        <v>3862</v>
      </c>
      <c r="E52" s="38" t="s">
        <v>1293</v>
      </c>
      <c r="F52" s="38" t="s">
        <v>1292</v>
      </c>
      <c r="G52" s="38"/>
      <c r="H52" s="60" t="s">
        <v>1108</v>
      </c>
      <c r="I52" s="11">
        <v>35776</v>
      </c>
      <c r="J52" s="6">
        <v>35795</v>
      </c>
      <c r="K52" s="53">
        <f t="shared" si="1"/>
        <v>2.2535612197696622E-4</v>
      </c>
      <c r="L52" s="7">
        <v>1.1499999999999999</v>
      </c>
      <c r="M52" s="4">
        <v>1436.08</v>
      </c>
      <c r="N52" s="6">
        <v>2924</v>
      </c>
      <c r="O52" s="6">
        <v>1700</v>
      </c>
      <c r="P52" s="11">
        <v>3300</v>
      </c>
      <c r="Q52" s="5">
        <v>34639</v>
      </c>
      <c r="R52" s="8" t="s">
        <v>4575</v>
      </c>
      <c r="S52" s="38" t="s">
        <v>1072</v>
      </c>
      <c r="T52" s="4" t="s">
        <v>2066</v>
      </c>
      <c r="U52" s="4" t="s">
        <v>2670</v>
      </c>
      <c r="V52" s="4" t="s">
        <v>4578</v>
      </c>
      <c r="W52" s="8" t="s">
        <v>4577</v>
      </c>
      <c r="X52" s="33">
        <v>23331</v>
      </c>
      <c r="Y52" s="4" t="s">
        <v>5008</v>
      </c>
      <c r="AA52" s="4" t="s">
        <v>667</v>
      </c>
      <c r="AB52" s="21" t="s">
        <v>5505</v>
      </c>
      <c r="AC52" s="21" t="s">
        <v>5007</v>
      </c>
      <c r="AD52" s="21" t="s">
        <v>3442</v>
      </c>
      <c r="AE52" s="21" t="s">
        <v>2903</v>
      </c>
    </row>
    <row r="53" spans="1:31" s="1" customFormat="1">
      <c r="A53" s="38" t="s">
        <v>5497</v>
      </c>
      <c r="B53" s="38" t="s">
        <v>5516</v>
      </c>
      <c r="C53" s="38" t="s">
        <v>2134</v>
      </c>
      <c r="D53" s="38" t="s">
        <v>3862</v>
      </c>
      <c r="E53" s="38" t="s">
        <v>1293</v>
      </c>
      <c r="F53" s="38" t="s">
        <v>1292</v>
      </c>
      <c r="G53" s="38"/>
      <c r="H53" s="60" t="s">
        <v>1116</v>
      </c>
      <c r="I53" s="11">
        <v>35774</v>
      </c>
      <c r="J53" s="6">
        <v>35799</v>
      </c>
      <c r="K53" s="53">
        <f t="shared" si="1"/>
        <v>2.9651417930805452E-4</v>
      </c>
      <c r="L53" s="7">
        <v>0.04</v>
      </c>
      <c r="M53" s="4">
        <v>1436.13</v>
      </c>
      <c r="N53" s="6">
        <v>3014</v>
      </c>
      <c r="O53" s="6">
        <v>1800</v>
      </c>
      <c r="P53" s="11">
        <v>4150</v>
      </c>
      <c r="Q53" s="5">
        <v>34991</v>
      </c>
      <c r="R53" s="8" t="s">
        <v>2922</v>
      </c>
      <c r="S53" s="38" t="s">
        <v>1072</v>
      </c>
      <c r="T53" s="4" t="s">
        <v>2066</v>
      </c>
      <c r="U53" s="4" t="s">
        <v>2670</v>
      </c>
      <c r="V53" s="4" t="s">
        <v>2924</v>
      </c>
      <c r="W53" s="8" t="s">
        <v>4579</v>
      </c>
      <c r="X53" s="33">
        <v>23686</v>
      </c>
      <c r="Y53" s="4" t="s">
        <v>1391</v>
      </c>
      <c r="AA53" s="4" t="s">
        <v>667</v>
      </c>
      <c r="AB53" s="1" t="s">
        <v>5505</v>
      </c>
      <c r="AC53" s="1" t="s">
        <v>2414</v>
      </c>
      <c r="AD53" s="1" t="s">
        <v>5443</v>
      </c>
      <c r="AE53" s="1" t="s">
        <v>2903</v>
      </c>
    </row>
    <row r="54" spans="1:31">
      <c r="A54" s="38" t="s">
        <v>5496</v>
      </c>
      <c r="B54" s="38" t="s">
        <v>5516</v>
      </c>
      <c r="C54" s="38" t="s">
        <v>2134</v>
      </c>
      <c r="D54" s="38" t="s">
        <v>3862</v>
      </c>
      <c r="E54" s="38" t="s">
        <v>1293</v>
      </c>
      <c r="F54" s="38" t="s">
        <v>1292</v>
      </c>
      <c r="G54" s="38"/>
      <c r="H54" s="60" t="s">
        <v>4946</v>
      </c>
      <c r="I54" s="11">
        <v>35778</v>
      </c>
      <c r="J54" s="6">
        <v>35797</v>
      </c>
      <c r="K54" s="53">
        <f t="shared" si="1"/>
        <v>2.2534543082488288E-4</v>
      </c>
      <c r="L54" s="7">
        <v>0.03</v>
      </c>
      <c r="M54" s="4">
        <v>1436.15</v>
      </c>
      <c r="N54" s="6">
        <v>3010</v>
      </c>
      <c r="O54" s="6">
        <v>1800</v>
      </c>
      <c r="P54" s="11">
        <v>4400</v>
      </c>
      <c r="Q54" s="5">
        <v>35173</v>
      </c>
      <c r="R54" s="8" t="s">
        <v>4575</v>
      </c>
      <c r="S54" s="38" t="s">
        <v>1072</v>
      </c>
      <c r="T54" s="4" t="s">
        <v>2066</v>
      </c>
      <c r="U54" s="4" t="s">
        <v>2672</v>
      </c>
      <c r="V54" s="4" t="s">
        <v>4581</v>
      </c>
      <c r="W54" s="8" t="s">
        <v>4580</v>
      </c>
      <c r="X54" s="33">
        <v>23842</v>
      </c>
      <c r="Y54" s="4" t="s">
        <v>4939</v>
      </c>
      <c r="AA54" s="4" t="s">
        <v>667</v>
      </c>
      <c r="AB54" s="21" t="s">
        <v>5505</v>
      </c>
      <c r="AC54" s="21" t="s">
        <v>4938</v>
      </c>
      <c r="AD54" s="21" t="s">
        <v>1392</v>
      </c>
      <c r="AE54" s="21" t="s">
        <v>2903</v>
      </c>
    </row>
    <row r="55" spans="1:31" s="1" customFormat="1">
      <c r="A55" s="38" t="s">
        <v>5498</v>
      </c>
      <c r="B55" s="38" t="s">
        <v>5516</v>
      </c>
      <c r="C55" s="38" t="s">
        <v>2134</v>
      </c>
      <c r="D55" s="38" t="s">
        <v>3862</v>
      </c>
      <c r="E55" s="38" t="s">
        <v>1293</v>
      </c>
      <c r="F55" s="38" t="s">
        <v>1292</v>
      </c>
      <c r="G55" s="38"/>
      <c r="H55" s="60" t="s">
        <v>1872</v>
      </c>
      <c r="I55" s="11">
        <v>35780</v>
      </c>
      <c r="J55" s="6">
        <v>35791</v>
      </c>
      <c r="K55" s="53">
        <f t="shared" si="1"/>
        <v>1.3046933377613835E-4</v>
      </c>
      <c r="L55" s="7">
        <v>0.04</v>
      </c>
      <c r="M55" s="4">
        <v>1436.08</v>
      </c>
      <c r="N55" s="6">
        <v>3379</v>
      </c>
      <c r="O55" s="11" t="s">
        <v>3001</v>
      </c>
      <c r="P55" s="11">
        <v>6600</v>
      </c>
      <c r="Q55" s="5">
        <v>35766</v>
      </c>
      <c r="R55" s="8" t="s">
        <v>4575</v>
      </c>
      <c r="S55" s="38" t="s">
        <v>1072</v>
      </c>
      <c r="T55" s="4" t="s">
        <v>2066</v>
      </c>
      <c r="U55" s="4" t="s">
        <v>2672</v>
      </c>
      <c r="V55" s="4" t="s">
        <v>4581</v>
      </c>
      <c r="W55" s="8" t="s">
        <v>4582</v>
      </c>
      <c r="X55" s="33">
        <v>25071</v>
      </c>
      <c r="Y55" s="4" t="s">
        <v>3910</v>
      </c>
      <c r="AA55" s="4" t="s">
        <v>667</v>
      </c>
      <c r="AB55" s="1" t="s">
        <v>5505</v>
      </c>
      <c r="AC55" s="1" t="s">
        <v>1481</v>
      </c>
      <c r="AD55" s="1" t="s">
        <v>3909</v>
      </c>
    </row>
    <row r="56" spans="1:31">
      <c r="A56" s="38" t="s">
        <v>5499</v>
      </c>
      <c r="B56" s="38" t="s">
        <v>5516</v>
      </c>
      <c r="C56" s="38" t="s">
        <v>2134</v>
      </c>
      <c r="D56" s="38" t="s">
        <v>3862</v>
      </c>
      <c r="E56" s="38" t="s">
        <v>1293</v>
      </c>
      <c r="F56" s="38" t="s">
        <v>1292</v>
      </c>
      <c r="G56" s="38"/>
      <c r="H56" s="60" t="s">
        <v>4944</v>
      </c>
      <c r="I56" s="11">
        <v>35776</v>
      </c>
      <c r="J56" s="6">
        <v>35794</v>
      </c>
      <c r="K56" s="53">
        <f t="shared" si="1"/>
        <v>2.134978057169968E-4</v>
      </c>
      <c r="L56" s="7">
        <v>0.06</v>
      </c>
      <c r="M56" s="4">
        <v>1436.04</v>
      </c>
      <c r="N56" s="6">
        <v>3690</v>
      </c>
      <c r="O56" s="6">
        <v>2300</v>
      </c>
      <c r="P56" s="11">
        <v>6600</v>
      </c>
      <c r="Q56" s="5">
        <v>36329</v>
      </c>
      <c r="R56" s="8" t="s">
        <v>4575</v>
      </c>
      <c r="S56" s="38" t="s">
        <v>1072</v>
      </c>
      <c r="T56" s="4" t="s">
        <v>2066</v>
      </c>
      <c r="U56" s="4" t="s">
        <v>2672</v>
      </c>
      <c r="V56" s="4" t="s">
        <v>5522</v>
      </c>
      <c r="W56" s="8" t="s">
        <v>3657</v>
      </c>
      <c r="X56" s="33">
        <v>25785</v>
      </c>
      <c r="Y56" s="4" t="s">
        <v>3614</v>
      </c>
      <c r="AA56" s="4" t="s">
        <v>667</v>
      </c>
      <c r="AB56" s="21" t="s">
        <v>5505</v>
      </c>
      <c r="AC56" s="21" t="s">
        <v>3912</v>
      </c>
      <c r="AD56" s="21" t="s">
        <v>3911</v>
      </c>
      <c r="AE56" s="21" t="s">
        <v>2903</v>
      </c>
    </row>
    <row r="57" spans="1:31">
      <c r="A57" s="38" t="s">
        <v>3610</v>
      </c>
      <c r="B57" s="38" t="s">
        <v>5516</v>
      </c>
      <c r="C57" s="38" t="s">
        <v>2134</v>
      </c>
      <c r="D57" s="38" t="s">
        <v>3862</v>
      </c>
      <c r="E57" s="38" t="s">
        <v>1293</v>
      </c>
      <c r="F57" s="38" t="s">
        <v>1292</v>
      </c>
      <c r="G57" s="38"/>
      <c r="H57" s="60" t="s">
        <v>4105</v>
      </c>
      <c r="I57" s="11">
        <v>35766</v>
      </c>
      <c r="J57" s="6">
        <v>35807</v>
      </c>
      <c r="K57" s="53">
        <f t="shared" si="1"/>
        <v>4.8628325406520941E-4</v>
      </c>
      <c r="L57" s="7">
        <v>0.08</v>
      </c>
      <c r="M57" s="4">
        <v>1436.1</v>
      </c>
      <c r="N57" s="6">
        <v>4332</v>
      </c>
      <c r="O57" s="6"/>
      <c r="P57" s="11">
        <v>12000</v>
      </c>
      <c r="Q57" s="5">
        <v>38827</v>
      </c>
      <c r="R57" s="8" t="s">
        <v>4575</v>
      </c>
      <c r="S57" s="38" t="s">
        <v>217</v>
      </c>
      <c r="T57" s="4" t="s">
        <v>2066</v>
      </c>
      <c r="U57" s="4" t="s">
        <v>3849</v>
      </c>
      <c r="V57" s="4" t="s">
        <v>5263</v>
      </c>
      <c r="W57" s="8" t="s">
        <v>3611</v>
      </c>
      <c r="X57" s="33" t="s">
        <v>3612</v>
      </c>
      <c r="Y57" s="4" t="s">
        <v>3613</v>
      </c>
      <c r="AA57" s="4" t="s">
        <v>667</v>
      </c>
      <c r="AB57" s="21" t="s">
        <v>5505</v>
      </c>
      <c r="AC57" s="21" t="s">
        <v>3615</v>
      </c>
      <c r="AD57" s="21" t="s">
        <v>3616</v>
      </c>
    </row>
    <row r="58" spans="1:31">
      <c r="A58" s="38" t="s">
        <v>5491</v>
      </c>
      <c r="B58" s="38" t="s">
        <v>5516</v>
      </c>
      <c r="C58" s="38" t="s">
        <v>2134</v>
      </c>
      <c r="D58" s="38" t="s">
        <v>3862</v>
      </c>
      <c r="E58" s="38" t="s">
        <v>1293</v>
      </c>
      <c r="F58" s="38" t="s">
        <v>1292</v>
      </c>
      <c r="G58" s="38"/>
      <c r="H58" s="60" t="s">
        <v>4294</v>
      </c>
      <c r="I58" s="11">
        <v>35772</v>
      </c>
      <c r="J58" s="6">
        <v>35798</v>
      </c>
      <c r="K58" s="53">
        <f t="shared" si="1"/>
        <v>3.0838571936899536E-4</v>
      </c>
      <c r="L58" s="7">
        <v>0.05</v>
      </c>
      <c r="M58" s="4">
        <v>1436.03</v>
      </c>
      <c r="N58" s="6">
        <v>4500</v>
      </c>
      <c r="O58" s="6"/>
      <c r="P58" s="6">
        <v>13000</v>
      </c>
      <c r="Q58" s="5">
        <v>39206</v>
      </c>
      <c r="R58" s="8" t="s">
        <v>4575</v>
      </c>
      <c r="S58" s="38" t="s">
        <v>217</v>
      </c>
      <c r="T58" s="4" t="s">
        <v>2066</v>
      </c>
      <c r="U58" s="4" t="s">
        <v>2670</v>
      </c>
      <c r="V58" s="4" t="s">
        <v>2696</v>
      </c>
      <c r="W58" s="8" t="s">
        <v>3931</v>
      </c>
      <c r="X58" s="33" t="s">
        <v>3932</v>
      </c>
      <c r="Y58" s="4" t="s">
        <v>3929</v>
      </c>
      <c r="AA58" s="4" t="s">
        <v>667</v>
      </c>
      <c r="AB58" s="4" t="s">
        <v>3930</v>
      </c>
      <c r="AC58" s="21" t="s">
        <v>3933</v>
      </c>
      <c r="AD58" s="21" t="s">
        <v>3934</v>
      </c>
    </row>
    <row r="59" spans="1:31">
      <c r="A59" s="38" t="s">
        <v>130</v>
      </c>
      <c r="B59" s="38" t="s">
        <v>5516</v>
      </c>
      <c r="C59" s="38" t="s">
        <v>131</v>
      </c>
      <c r="D59" s="38" t="s">
        <v>3862</v>
      </c>
      <c r="E59" s="38" t="s">
        <v>1293</v>
      </c>
      <c r="F59" s="38" t="s">
        <v>1292</v>
      </c>
      <c r="G59" s="38"/>
      <c r="H59" s="60" t="s">
        <v>4944</v>
      </c>
      <c r="I59" s="11">
        <v>35804</v>
      </c>
      <c r="J59" s="6">
        <v>35852</v>
      </c>
      <c r="K59" s="53">
        <f t="shared" si="1"/>
        <v>5.6874733399687192E-4</v>
      </c>
      <c r="L59" s="7">
        <v>0.14000000000000001</v>
      </c>
      <c r="M59" s="4">
        <v>1438.2</v>
      </c>
      <c r="N59" s="6">
        <v>5345</v>
      </c>
      <c r="O59" s="6"/>
      <c r="P59" s="6">
        <v>9900</v>
      </c>
      <c r="Q59" s="5">
        <v>39757</v>
      </c>
      <c r="R59" s="8" t="s">
        <v>4575</v>
      </c>
      <c r="S59" s="38" t="s">
        <v>947</v>
      </c>
      <c r="T59" s="4" t="s">
        <v>877</v>
      </c>
      <c r="U59" s="4" t="s">
        <v>2672</v>
      </c>
      <c r="V59" s="4" t="s">
        <v>3299</v>
      </c>
      <c r="W59" s="8" t="s">
        <v>133</v>
      </c>
      <c r="X59" s="33" t="s">
        <v>134</v>
      </c>
      <c r="Y59" s="4" t="s">
        <v>136</v>
      </c>
      <c r="AA59" s="4" t="s">
        <v>3575</v>
      </c>
      <c r="AB59" s="4" t="s">
        <v>132</v>
      </c>
      <c r="AC59" s="21" t="s">
        <v>305</v>
      </c>
      <c r="AD59" s="21" t="s">
        <v>135</v>
      </c>
    </row>
    <row r="60" spans="1:31" s="1" customFormat="1">
      <c r="A60" s="38" t="s">
        <v>5500</v>
      </c>
      <c r="B60" s="38" t="s">
        <v>5516</v>
      </c>
      <c r="C60" s="38" t="s">
        <v>2134</v>
      </c>
      <c r="D60" s="38" t="s">
        <v>3862</v>
      </c>
      <c r="E60" s="38" t="s">
        <v>1293</v>
      </c>
      <c r="F60" s="38" t="s">
        <v>1292</v>
      </c>
      <c r="G60" s="38"/>
      <c r="H60" s="60" t="s">
        <v>1886</v>
      </c>
      <c r="I60" s="11">
        <v>35776</v>
      </c>
      <c r="J60" s="6">
        <v>35797</v>
      </c>
      <c r="K60" s="53">
        <f t="shared" si="1"/>
        <v>2.4907191061876579E-4</v>
      </c>
      <c r="L60" s="7">
        <v>0.08</v>
      </c>
      <c r="M60" s="4">
        <v>1436.12</v>
      </c>
      <c r="N60" s="6">
        <v>3635</v>
      </c>
      <c r="O60" s="11" t="s">
        <v>1482</v>
      </c>
      <c r="P60" s="11">
        <v>7000</v>
      </c>
      <c r="Q60" s="5">
        <v>36037</v>
      </c>
      <c r="R60" s="8" t="s">
        <v>4575</v>
      </c>
      <c r="S60" s="38" t="s">
        <v>1072</v>
      </c>
      <c r="T60" s="4" t="s">
        <v>2066</v>
      </c>
      <c r="U60" s="4" t="s">
        <v>2672</v>
      </c>
      <c r="V60" s="4" t="s">
        <v>4581</v>
      </c>
      <c r="W60" s="8" t="s">
        <v>4583</v>
      </c>
      <c r="X60" s="33">
        <v>25462</v>
      </c>
      <c r="Y60" s="4" t="s">
        <v>3914</v>
      </c>
      <c r="AA60" s="4" t="s">
        <v>667</v>
      </c>
      <c r="AB60" s="1" t="s">
        <v>5505</v>
      </c>
      <c r="AC60" s="1" t="s">
        <v>1483</v>
      </c>
      <c r="AD60" s="1" t="s">
        <v>3913</v>
      </c>
    </row>
    <row r="61" spans="1:31">
      <c r="A61" s="38" t="s">
        <v>5501</v>
      </c>
      <c r="B61" s="38" t="s">
        <v>5516</v>
      </c>
      <c r="C61" s="38" t="s">
        <v>2134</v>
      </c>
      <c r="D61" s="38" t="s">
        <v>3862</v>
      </c>
      <c r="E61" s="38" t="s">
        <v>1293</v>
      </c>
      <c r="F61" s="38" t="s">
        <v>1292</v>
      </c>
      <c r="G61" s="38"/>
      <c r="H61" s="60" t="s">
        <v>189</v>
      </c>
      <c r="I61" s="11">
        <v>35772</v>
      </c>
      <c r="J61" s="6">
        <v>35801</v>
      </c>
      <c r="K61" s="53">
        <f t="shared" si="1"/>
        <v>3.4395644799734324E-4</v>
      </c>
      <c r="L61" s="7">
        <v>7.0000000000000007E-2</v>
      </c>
      <c r="M61" s="4">
        <v>1436.11</v>
      </c>
      <c r="N61" s="6">
        <v>3315</v>
      </c>
      <c r="O61" s="6">
        <v>1400</v>
      </c>
      <c r="P61" s="11">
        <v>7800</v>
      </c>
      <c r="Q61" s="5">
        <v>36783</v>
      </c>
      <c r="R61" s="8" t="s">
        <v>1836</v>
      </c>
      <c r="S61" s="38" t="s">
        <v>2925</v>
      </c>
      <c r="T61" s="4" t="s">
        <v>5015</v>
      </c>
      <c r="U61" s="4" t="s">
        <v>2670</v>
      </c>
      <c r="V61" s="4" t="s">
        <v>2056</v>
      </c>
      <c r="W61" s="8" t="s">
        <v>5510</v>
      </c>
      <c r="X61" s="33">
        <v>26494</v>
      </c>
      <c r="Y61" s="4" t="s">
        <v>1948</v>
      </c>
      <c r="AA61" s="4" t="s">
        <v>667</v>
      </c>
      <c r="AB61" s="21" t="s">
        <v>5505</v>
      </c>
      <c r="AC61" s="21" t="s">
        <v>4958</v>
      </c>
      <c r="AD61" s="21" t="s">
        <v>4957</v>
      </c>
      <c r="AE61" s="21" t="s">
        <v>4828</v>
      </c>
    </row>
    <row r="62" spans="1:31" s="1" customFormat="1">
      <c r="A62" s="38" t="s">
        <v>5502</v>
      </c>
      <c r="B62" s="38" t="s">
        <v>5516</v>
      </c>
      <c r="C62" s="38" t="s">
        <v>2134</v>
      </c>
      <c r="D62" s="38" t="s">
        <v>3862</v>
      </c>
      <c r="E62" s="38" t="s">
        <v>1293</v>
      </c>
      <c r="F62" s="38" t="s">
        <v>1292</v>
      </c>
      <c r="G62" s="38"/>
      <c r="H62" s="60" t="s">
        <v>601</v>
      </c>
      <c r="I62" s="11">
        <v>35768</v>
      </c>
      <c r="J62" s="6">
        <v>35804</v>
      </c>
      <c r="K62" s="53">
        <f t="shared" si="1"/>
        <v>4.2698548249359521E-4</v>
      </c>
      <c r="L62" s="7">
        <v>7.0000000000000007E-2</v>
      </c>
      <c r="M62" s="4">
        <v>1436.12</v>
      </c>
      <c r="N62" s="6">
        <v>3643</v>
      </c>
      <c r="O62" s="6">
        <v>2000</v>
      </c>
      <c r="P62" s="11">
        <v>7000</v>
      </c>
      <c r="Q62" s="5">
        <v>37058</v>
      </c>
      <c r="R62" s="8" t="s">
        <v>4575</v>
      </c>
      <c r="S62" s="38" t="s">
        <v>2688</v>
      </c>
      <c r="T62" s="4" t="s">
        <v>2066</v>
      </c>
      <c r="U62" s="4" t="s">
        <v>2672</v>
      </c>
      <c r="V62" s="4" t="s">
        <v>4581</v>
      </c>
      <c r="W62" s="8" t="s">
        <v>5507</v>
      </c>
      <c r="X62" s="33">
        <v>26853</v>
      </c>
      <c r="Y62" s="4" t="s">
        <v>3412</v>
      </c>
      <c r="AA62" s="4" t="s">
        <v>667</v>
      </c>
      <c r="AB62" s="1" t="s">
        <v>5505</v>
      </c>
      <c r="AC62" s="1" t="s">
        <v>1950</v>
      </c>
      <c r="AD62" s="1" t="s">
        <v>1949</v>
      </c>
      <c r="AE62" s="1" t="s">
        <v>1837</v>
      </c>
    </row>
    <row r="63" spans="1:31">
      <c r="A63" s="38" t="s">
        <v>1465</v>
      </c>
      <c r="B63" s="38" t="s">
        <v>5516</v>
      </c>
      <c r="C63" s="38" t="s">
        <v>2134</v>
      </c>
      <c r="D63" s="38" t="s">
        <v>3862</v>
      </c>
      <c r="E63" s="38" t="s">
        <v>1293</v>
      </c>
      <c r="F63" s="38" t="s">
        <v>1292</v>
      </c>
      <c r="G63" s="38"/>
      <c r="H63" s="60" t="s">
        <v>4945</v>
      </c>
      <c r="I63" s="11">
        <v>35770</v>
      </c>
      <c r="J63" s="6">
        <v>35802</v>
      </c>
      <c r="K63" s="53">
        <f t="shared" si="1"/>
        <v>3.7954265110541797E-4</v>
      </c>
      <c r="L63" s="7">
        <v>7.0000000000000007E-2</v>
      </c>
      <c r="M63" s="4">
        <v>1436.1</v>
      </c>
      <c r="N63" s="6">
        <v>1420</v>
      </c>
      <c r="O63" s="6">
        <v>700</v>
      </c>
      <c r="P63" s="11">
        <v>1500</v>
      </c>
      <c r="Q63" s="5">
        <v>36879</v>
      </c>
      <c r="R63" s="8" t="s">
        <v>4575</v>
      </c>
      <c r="S63" s="38" t="s">
        <v>1072</v>
      </c>
      <c r="T63" s="4" t="s">
        <v>2066</v>
      </c>
      <c r="U63" s="4" t="s">
        <v>2670</v>
      </c>
      <c r="V63" s="4" t="s">
        <v>2056</v>
      </c>
      <c r="W63" s="8" t="s">
        <v>5508</v>
      </c>
      <c r="X63" s="33">
        <v>26638</v>
      </c>
      <c r="Y63" s="4" t="s">
        <v>2684</v>
      </c>
      <c r="AA63" s="4" t="s">
        <v>667</v>
      </c>
      <c r="AB63" s="21" t="s">
        <v>5505</v>
      </c>
      <c r="AD63" s="21" t="s">
        <v>3413</v>
      </c>
      <c r="AE63" s="21" t="s">
        <v>1537</v>
      </c>
    </row>
    <row r="64" spans="1:31" s="1" customFormat="1">
      <c r="A64" s="38" t="s">
        <v>1466</v>
      </c>
      <c r="B64" s="38" t="s">
        <v>5516</v>
      </c>
      <c r="C64" s="38" t="s">
        <v>2134</v>
      </c>
      <c r="D64" s="38" t="s">
        <v>3862</v>
      </c>
      <c r="E64" s="38" t="s">
        <v>1293</v>
      </c>
      <c r="F64" s="38" t="s">
        <v>1292</v>
      </c>
      <c r="G64" s="38"/>
      <c r="H64" s="60" t="s">
        <v>612</v>
      </c>
      <c r="I64" s="11">
        <v>35770</v>
      </c>
      <c r="J64" s="6">
        <v>35804</v>
      </c>
      <c r="K64" s="53">
        <f t="shared" si="1"/>
        <v>4.0325450103185709E-4</v>
      </c>
      <c r="L64" s="7">
        <v>0.06</v>
      </c>
      <c r="M64" s="4">
        <v>1436.07</v>
      </c>
      <c r="N64" s="6">
        <v>1500</v>
      </c>
      <c r="O64" s="6">
        <v>750</v>
      </c>
      <c r="P64" s="11">
        <v>1500</v>
      </c>
      <c r="Q64" s="5">
        <v>37344</v>
      </c>
      <c r="R64" s="8" t="s">
        <v>4576</v>
      </c>
      <c r="S64" s="38" t="s">
        <v>2688</v>
      </c>
      <c r="T64" s="4" t="s">
        <v>2066</v>
      </c>
      <c r="U64" s="4" t="s">
        <v>2670</v>
      </c>
      <c r="V64" s="4" t="s">
        <v>1291</v>
      </c>
      <c r="W64" s="8" t="s">
        <v>5509</v>
      </c>
      <c r="X64" s="33">
        <v>27400</v>
      </c>
      <c r="Y64" s="4" t="s">
        <v>1932</v>
      </c>
      <c r="AA64" s="4" t="s">
        <v>667</v>
      </c>
      <c r="AB64" s="1" t="s">
        <v>5505</v>
      </c>
      <c r="AC64" s="1" t="s">
        <v>4363</v>
      </c>
      <c r="AD64" s="1" t="s">
        <v>4440</v>
      </c>
      <c r="AE64" s="1" t="s">
        <v>1538</v>
      </c>
    </row>
    <row r="65" spans="1:38" s="1" customFormat="1" ht="25.5">
      <c r="A65" s="38" t="s">
        <v>299</v>
      </c>
      <c r="B65" s="38" t="s">
        <v>2067</v>
      </c>
      <c r="C65" s="46" t="s">
        <v>1507</v>
      </c>
      <c r="D65" s="38" t="s">
        <v>3094</v>
      </c>
      <c r="E65" s="38" t="s">
        <v>5178</v>
      </c>
      <c r="F65" s="38" t="s">
        <v>3346</v>
      </c>
      <c r="G65" s="38" t="s">
        <v>4110</v>
      </c>
      <c r="H65" s="60"/>
      <c r="I65" s="11">
        <v>707</v>
      </c>
      <c r="J65" s="11">
        <v>716</v>
      </c>
      <c r="K65" s="53">
        <f t="shared" si="1"/>
        <v>6.3545858928193183E-4</v>
      </c>
      <c r="L65" s="7">
        <v>98.2</v>
      </c>
      <c r="M65" s="7"/>
      <c r="N65" s="6">
        <v>952</v>
      </c>
      <c r="O65" s="6"/>
      <c r="P65" s="11"/>
      <c r="Q65" s="5">
        <v>38769</v>
      </c>
      <c r="R65" s="8" t="s">
        <v>1021</v>
      </c>
      <c r="S65" s="38" t="s">
        <v>4480</v>
      </c>
      <c r="T65" s="4" t="s">
        <v>2067</v>
      </c>
      <c r="U65" s="4" t="s">
        <v>1555</v>
      </c>
      <c r="V65" s="4" t="s">
        <v>1508</v>
      </c>
      <c r="W65" s="8" t="s">
        <v>1361</v>
      </c>
      <c r="X65" s="33" t="s">
        <v>1362</v>
      </c>
      <c r="Y65" s="4" t="s">
        <v>631</v>
      </c>
      <c r="AA65" s="4" t="s">
        <v>161</v>
      </c>
      <c r="AB65" s="1" t="s">
        <v>1360</v>
      </c>
      <c r="AC65" s="1" t="s">
        <v>4854</v>
      </c>
      <c r="AD65" s="21"/>
    </row>
    <row r="66" spans="1:38">
      <c r="A66" s="38" t="s">
        <v>1467</v>
      </c>
      <c r="B66" s="38" t="s">
        <v>1962</v>
      </c>
      <c r="C66" s="38" t="s">
        <v>4930</v>
      </c>
      <c r="D66" s="38" t="s">
        <v>3862</v>
      </c>
      <c r="E66" s="38" t="s">
        <v>1293</v>
      </c>
      <c r="F66" s="38" t="s">
        <v>1292</v>
      </c>
      <c r="G66" s="38"/>
      <c r="H66" s="60" t="s">
        <v>624</v>
      </c>
      <c r="I66" s="11">
        <v>35768</v>
      </c>
      <c r="J66" s="6">
        <v>35805</v>
      </c>
      <c r="K66" s="53">
        <f t="shared" ref="K66:K97" si="2">(J66-I66)/(J66+I66+12740)</f>
        <v>4.3884098537592069E-4</v>
      </c>
      <c r="L66" s="7">
        <v>0.11</v>
      </c>
      <c r="M66" s="4">
        <v>1436.1</v>
      </c>
      <c r="N66" s="6">
        <v>2700</v>
      </c>
      <c r="O66" s="6">
        <v>1550</v>
      </c>
      <c r="P66" s="11">
        <v>5100</v>
      </c>
      <c r="Q66" s="5">
        <v>37496</v>
      </c>
      <c r="R66" s="8" t="s">
        <v>4575</v>
      </c>
      <c r="S66" s="38" t="s">
        <v>4993</v>
      </c>
      <c r="T66" s="4" t="s">
        <v>1171</v>
      </c>
      <c r="U66" s="4" t="s">
        <v>2670</v>
      </c>
      <c r="V66" s="4" t="s">
        <v>57</v>
      </c>
      <c r="W66" s="8" t="s">
        <v>807</v>
      </c>
      <c r="X66" s="33">
        <v>27508</v>
      </c>
      <c r="Y66" s="4" t="s">
        <v>4867</v>
      </c>
      <c r="AA66" s="4" t="s">
        <v>667</v>
      </c>
      <c r="AB66" s="3" t="s">
        <v>251</v>
      </c>
      <c r="AC66" s="3" t="s">
        <v>2903</v>
      </c>
      <c r="AD66" s="21" t="s">
        <v>1829</v>
      </c>
    </row>
    <row r="67" spans="1:38" s="1" customFormat="1">
      <c r="A67" s="38" t="s">
        <v>1468</v>
      </c>
      <c r="B67" s="38" t="s">
        <v>1962</v>
      </c>
      <c r="C67" s="38" t="s">
        <v>4930</v>
      </c>
      <c r="D67" s="38" t="s">
        <v>3862</v>
      </c>
      <c r="E67" s="38" t="s">
        <v>1293</v>
      </c>
      <c r="F67" s="38" t="s">
        <v>1292</v>
      </c>
      <c r="G67" s="38"/>
      <c r="H67" s="60" t="s">
        <v>606</v>
      </c>
      <c r="I67" s="11">
        <v>35766</v>
      </c>
      <c r="J67" s="6">
        <v>35806</v>
      </c>
      <c r="K67" s="53">
        <f t="shared" si="2"/>
        <v>4.7442831388177245E-4</v>
      </c>
      <c r="L67" s="7">
        <v>0.06</v>
      </c>
      <c r="M67" s="4">
        <v>1436.1</v>
      </c>
      <c r="N67" s="6">
        <v>3150</v>
      </c>
      <c r="O67" s="6">
        <v>1368</v>
      </c>
      <c r="P67" s="11">
        <v>7400</v>
      </c>
      <c r="Q67" s="5">
        <v>37159</v>
      </c>
      <c r="R67" s="8" t="s">
        <v>4575</v>
      </c>
      <c r="S67" s="38" t="s">
        <v>218</v>
      </c>
      <c r="T67" s="4" t="s">
        <v>877</v>
      </c>
      <c r="U67" s="4" t="s">
        <v>2670</v>
      </c>
      <c r="V67" s="4" t="s">
        <v>4574</v>
      </c>
      <c r="W67" s="8" t="s">
        <v>4868</v>
      </c>
      <c r="X67" s="33">
        <v>26927</v>
      </c>
      <c r="Y67" s="4" t="s">
        <v>4869</v>
      </c>
      <c r="AA67" s="4" t="s">
        <v>667</v>
      </c>
      <c r="AB67" s="3" t="s">
        <v>251</v>
      </c>
      <c r="AC67" s="3" t="s">
        <v>56</v>
      </c>
      <c r="AD67" s="1" t="s">
        <v>1829</v>
      </c>
      <c r="AE67" s="1" t="s">
        <v>2903</v>
      </c>
    </row>
    <row r="68" spans="1:38">
      <c r="A68" s="38" t="s">
        <v>1469</v>
      </c>
      <c r="B68" s="38" t="s">
        <v>1962</v>
      </c>
      <c r="C68" s="38" t="s">
        <v>4930</v>
      </c>
      <c r="D68" s="38" t="s">
        <v>3862</v>
      </c>
      <c r="E68" s="38" t="s">
        <v>1293</v>
      </c>
      <c r="F68" s="38" t="s">
        <v>1292</v>
      </c>
      <c r="G68" s="38"/>
      <c r="H68" s="60" t="s">
        <v>619</v>
      </c>
      <c r="I68" s="11">
        <v>35769</v>
      </c>
      <c r="J68" s="6">
        <v>35805</v>
      </c>
      <c r="K68" s="53">
        <f t="shared" si="2"/>
        <v>4.2697535403373105E-4</v>
      </c>
      <c r="L68" s="7">
        <v>0.04</v>
      </c>
      <c r="M68" s="4">
        <v>1436.08</v>
      </c>
      <c r="N68" s="6">
        <v>4050</v>
      </c>
      <c r="O68" s="6">
        <v>1805</v>
      </c>
      <c r="P68" s="11">
        <v>11000</v>
      </c>
      <c r="Q68" s="5">
        <v>37442</v>
      </c>
      <c r="R68" s="8" t="s">
        <v>4575</v>
      </c>
      <c r="S68" s="38" t="s">
        <v>218</v>
      </c>
      <c r="T68" s="4" t="s">
        <v>877</v>
      </c>
      <c r="U68" s="4" t="s">
        <v>2670</v>
      </c>
      <c r="V68" s="4" t="s">
        <v>3847</v>
      </c>
      <c r="W68" s="8" t="s">
        <v>4870</v>
      </c>
      <c r="X68" s="33">
        <v>27460</v>
      </c>
      <c r="Y68" s="4" t="s">
        <v>4871</v>
      </c>
      <c r="AA68" s="4" t="s">
        <v>667</v>
      </c>
      <c r="AB68" s="3" t="s">
        <v>251</v>
      </c>
      <c r="AC68" s="3" t="s">
        <v>58</v>
      </c>
      <c r="AD68" s="21" t="s">
        <v>1829</v>
      </c>
      <c r="AE68" s="21" t="s">
        <v>2903</v>
      </c>
      <c r="AF68" s="21" t="s">
        <v>1957</v>
      </c>
    </row>
    <row r="69" spans="1:38" s="1" customFormat="1">
      <c r="A69" s="38" t="s">
        <v>4983</v>
      </c>
      <c r="B69" s="38" t="s">
        <v>1962</v>
      </c>
      <c r="C69" s="38" t="s">
        <v>4930</v>
      </c>
      <c r="D69" s="38" t="s">
        <v>3862</v>
      </c>
      <c r="E69" s="38" t="s">
        <v>1293</v>
      </c>
      <c r="F69" s="38" t="s">
        <v>1292</v>
      </c>
      <c r="G69" s="38"/>
      <c r="H69" s="60" t="s">
        <v>1877</v>
      </c>
      <c r="I69" s="11">
        <v>35762</v>
      </c>
      <c r="J69" s="6">
        <v>35810</v>
      </c>
      <c r="K69" s="53">
        <f t="shared" si="2"/>
        <v>5.6931397665812699E-4</v>
      </c>
      <c r="L69" s="7">
        <v>0.02</v>
      </c>
      <c r="M69" s="4">
        <v>1436.1</v>
      </c>
      <c r="N69" s="6">
        <v>2885</v>
      </c>
      <c r="O69" s="6">
        <v>1310</v>
      </c>
      <c r="P69" s="11">
        <v>6000</v>
      </c>
      <c r="Q69" s="5">
        <v>35853</v>
      </c>
      <c r="R69" s="8" t="s">
        <v>2922</v>
      </c>
      <c r="S69" s="38" t="s">
        <v>252</v>
      </c>
      <c r="T69" s="4" t="s">
        <v>5015</v>
      </c>
      <c r="U69" s="4" t="s">
        <v>2670</v>
      </c>
      <c r="V69" s="4" t="s">
        <v>4574</v>
      </c>
      <c r="W69" s="8" t="s">
        <v>4647</v>
      </c>
      <c r="X69" s="33">
        <v>25237</v>
      </c>
      <c r="Y69" s="4" t="s">
        <v>2359</v>
      </c>
      <c r="AA69" s="4" t="s">
        <v>667</v>
      </c>
      <c r="AB69" s="4" t="s">
        <v>2903</v>
      </c>
      <c r="AC69" s="3" t="s">
        <v>251</v>
      </c>
      <c r="AK69" s="21"/>
      <c r="AL69" s="21"/>
    </row>
    <row r="70" spans="1:38">
      <c r="A70" s="37" t="s">
        <v>5077</v>
      </c>
      <c r="B70" s="38" t="s">
        <v>2066</v>
      </c>
      <c r="C70" s="38" t="s">
        <v>5079</v>
      </c>
      <c r="D70" s="38" t="s">
        <v>5515</v>
      </c>
      <c r="E70" s="38" t="s">
        <v>5178</v>
      </c>
      <c r="F70" s="38" t="s">
        <v>3346</v>
      </c>
      <c r="G70" s="38" t="s">
        <v>2775</v>
      </c>
      <c r="H70" s="60"/>
      <c r="I70" s="11">
        <v>328</v>
      </c>
      <c r="J70" s="6">
        <v>334</v>
      </c>
      <c r="K70" s="53">
        <f t="shared" si="2"/>
        <v>4.4769437397403371E-4</v>
      </c>
      <c r="L70" s="7">
        <v>51.64</v>
      </c>
      <c r="M70" s="4">
        <v>91.15</v>
      </c>
      <c r="N70" s="6">
        <v>45.5</v>
      </c>
      <c r="O70" s="6"/>
      <c r="P70" s="4"/>
      <c r="Q70" s="5">
        <v>40009</v>
      </c>
      <c r="R70" s="8" t="s">
        <v>5206</v>
      </c>
      <c r="S70" s="38" t="s">
        <v>5079</v>
      </c>
      <c r="T70" s="4" t="s">
        <v>2066</v>
      </c>
      <c r="U70" s="4" t="s">
        <v>3849</v>
      </c>
      <c r="V70" s="4" t="s">
        <v>5081</v>
      </c>
      <c r="W70" s="8" t="s">
        <v>5086</v>
      </c>
      <c r="X70" s="33" t="s">
        <v>5087</v>
      </c>
      <c r="Y70" s="4" t="s">
        <v>5088</v>
      </c>
      <c r="AA70" s="4" t="s">
        <v>161</v>
      </c>
      <c r="AB70" s="1" t="s">
        <v>5080</v>
      </c>
      <c r="AC70" s="21" t="s">
        <v>5085</v>
      </c>
    </row>
    <row r="71" spans="1:38">
      <c r="A71" s="37" t="s">
        <v>5078</v>
      </c>
      <c r="B71" s="38" t="s">
        <v>2066</v>
      </c>
      <c r="C71" s="38" t="s">
        <v>5079</v>
      </c>
      <c r="D71" s="38" t="s">
        <v>5515</v>
      </c>
      <c r="E71" s="38" t="s">
        <v>5178</v>
      </c>
      <c r="F71" s="38" t="s">
        <v>3346</v>
      </c>
      <c r="G71" s="38" t="s">
        <v>2775</v>
      </c>
      <c r="H71" s="60"/>
      <c r="I71" s="11">
        <v>328</v>
      </c>
      <c r="J71" s="6">
        <v>333</v>
      </c>
      <c r="K71" s="53">
        <f t="shared" si="2"/>
        <v>3.731064845907022E-4</v>
      </c>
      <c r="L71" s="7">
        <v>51.64</v>
      </c>
      <c r="M71" s="4">
        <v>91.14</v>
      </c>
      <c r="N71" s="6">
        <v>27</v>
      </c>
      <c r="O71" s="6"/>
      <c r="P71" s="4"/>
      <c r="Q71" s="5">
        <v>40009</v>
      </c>
      <c r="R71" s="8" t="s">
        <v>1021</v>
      </c>
      <c r="S71" s="38" t="s">
        <v>5079</v>
      </c>
      <c r="T71" s="4" t="s">
        <v>2066</v>
      </c>
      <c r="U71" s="4" t="s">
        <v>3849</v>
      </c>
      <c r="V71" s="4" t="s">
        <v>5081</v>
      </c>
      <c r="W71" s="8" t="s">
        <v>5082</v>
      </c>
      <c r="X71" s="33" t="s">
        <v>5083</v>
      </c>
      <c r="Y71" s="4" t="s">
        <v>5084</v>
      </c>
      <c r="AA71" s="4" t="s">
        <v>161</v>
      </c>
      <c r="AB71" s="1" t="s">
        <v>5080</v>
      </c>
      <c r="AC71" s="21" t="s">
        <v>5085</v>
      </c>
    </row>
    <row r="72" spans="1:38" s="1" customFormat="1">
      <c r="A72" s="38" t="s">
        <v>1470</v>
      </c>
      <c r="B72" s="38" t="s">
        <v>1306</v>
      </c>
      <c r="C72" s="38" t="s">
        <v>648</v>
      </c>
      <c r="D72" s="38" t="s">
        <v>1834</v>
      </c>
      <c r="E72" s="38" t="s">
        <v>997</v>
      </c>
      <c r="F72" s="38" t="s">
        <v>3346</v>
      </c>
      <c r="G72" s="38" t="s">
        <v>4110</v>
      </c>
      <c r="H72" s="60"/>
      <c r="I72" s="11">
        <v>985</v>
      </c>
      <c r="J72" s="6">
        <v>1014</v>
      </c>
      <c r="K72" s="53">
        <f t="shared" si="2"/>
        <v>1.967569034534229E-3</v>
      </c>
      <c r="L72" s="7">
        <v>99.5</v>
      </c>
      <c r="M72" s="7">
        <v>105.1</v>
      </c>
      <c r="N72" s="6">
        <v>70</v>
      </c>
      <c r="O72" s="6"/>
      <c r="P72" s="7"/>
      <c r="Q72" s="5">
        <v>37235</v>
      </c>
      <c r="R72" s="8" t="s">
        <v>649</v>
      </c>
      <c r="S72" s="38" t="s">
        <v>648</v>
      </c>
      <c r="T72" s="4" t="s">
        <v>1306</v>
      </c>
      <c r="U72" s="4" t="s">
        <v>2672</v>
      </c>
      <c r="V72" s="4" t="s">
        <v>4596</v>
      </c>
      <c r="W72" s="8" t="s">
        <v>647</v>
      </c>
      <c r="X72" s="33" t="s">
        <v>1839</v>
      </c>
      <c r="Y72" s="4" t="s">
        <v>2894</v>
      </c>
      <c r="AA72" s="4" t="s">
        <v>3797</v>
      </c>
      <c r="AB72" s="1" t="s">
        <v>3546</v>
      </c>
      <c r="AC72" s="1" t="s">
        <v>646</v>
      </c>
      <c r="AD72" s="1" t="s">
        <v>645</v>
      </c>
      <c r="AE72" s="1" t="s">
        <v>2903</v>
      </c>
    </row>
    <row r="73" spans="1:38" s="1" customFormat="1">
      <c r="A73" s="38" t="s">
        <v>894</v>
      </c>
      <c r="B73" s="38" t="s">
        <v>1962</v>
      </c>
      <c r="C73" s="38" t="s">
        <v>2710</v>
      </c>
      <c r="D73" s="38" t="s">
        <v>3094</v>
      </c>
      <c r="E73" s="38" t="s">
        <v>1293</v>
      </c>
      <c r="F73" s="38" t="s">
        <v>1292</v>
      </c>
      <c r="G73" s="38"/>
      <c r="H73" s="60" t="s">
        <v>1898</v>
      </c>
      <c r="I73" s="11">
        <v>35769</v>
      </c>
      <c r="J73" s="6">
        <v>35801</v>
      </c>
      <c r="K73" s="53">
        <f t="shared" si="2"/>
        <v>3.7955165460799433E-4</v>
      </c>
      <c r="L73" s="7">
        <v>0.19</v>
      </c>
      <c r="M73" s="4">
        <v>1436.94</v>
      </c>
      <c r="N73" s="6">
        <v>2700</v>
      </c>
      <c r="O73" s="6">
        <v>1200</v>
      </c>
      <c r="P73" s="11">
        <v>6400</v>
      </c>
      <c r="Q73" s="5">
        <v>36217</v>
      </c>
      <c r="R73" s="8" t="s">
        <v>4575</v>
      </c>
      <c r="S73" s="38" t="s">
        <v>3093</v>
      </c>
      <c r="T73" s="4" t="s">
        <v>877</v>
      </c>
      <c r="U73" s="4" t="s">
        <v>2670</v>
      </c>
      <c r="V73" s="4" t="s">
        <v>1291</v>
      </c>
      <c r="W73" s="8" t="s">
        <v>2575</v>
      </c>
      <c r="X73" s="33">
        <v>25638</v>
      </c>
      <c r="Y73" s="4" t="s">
        <v>3656</v>
      </c>
      <c r="AA73" s="4" t="s">
        <v>667</v>
      </c>
      <c r="AB73" s="1" t="s">
        <v>2903</v>
      </c>
      <c r="AC73" s="1" t="s">
        <v>2712</v>
      </c>
      <c r="AD73" s="1" t="s">
        <v>4635</v>
      </c>
    </row>
    <row r="74" spans="1:38" s="1" customFormat="1">
      <c r="A74" s="38" t="s">
        <v>895</v>
      </c>
      <c r="B74" s="38" t="s">
        <v>1962</v>
      </c>
      <c r="C74" s="38" t="s">
        <v>2710</v>
      </c>
      <c r="D74" s="38" t="s">
        <v>3094</v>
      </c>
      <c r="E74" s="38" t="s">
        <v>1293</v>
      </c>
      <c r="F74" s="38" t="s">
        <v>1292</v>
      </c>
      <c r="G74" s="38"/>
      <c r="H74" s="60" t="s">
        <v>4292</v>
      </c>
      <c r="I74" s="11">
        <v>35780</v>
      </c>
      <c r="J74" s="6">
        <v>35791</v>
      </c>
      <c r="K74" s="53">
        <f t="shared" si="2"/>
        <v>1.3046933377613835E-4</v>
      </c>
      <c r="L74" s="7">
        <v>7.0000000000000007E-2</v>
      </c>
      <c r="M74" s="4">
        <v>1436.06</v>
      </c>
      <c r="N74" s="6">
        <v>3304</v>
      </c>
      <c r="O74" s="6">
        <v>1487</v>
      </c>
      <c r="P74" s="11"/>
      <c r="Q74" s="5">
        <v>39029</v>
      </c>
      <c r="R74" s="8" t="s">
        <v>4575</v>
      </c>
      <c r="S74" s="38" t="s">
        <v>947</v>
      </c>
      <c r="T74" s="4" t="s">
        <v>1216</v>
      </c>
      <c r="U74" s="4" t="s">
        <v>2672</v>
      </c>
      <c r="V74" s="4" t="s">
        <v>3299</v>
      </c>
      <c r="W74" s="8" t="s">
        <v>967</v>
      </c>
      <c r="X74" s="33" t="s">
        <v>968</v>
      </c>
      <c r="Y74" s="4" t="s">
        <v>969</v>
      </c>
      <c r="AA74" s="4" t="s">
        <v>667</v>
      </c>
      <c r="AB74" s="1" t="s">
        <v>970</v>
      </c>
      <c r="AC74" s="1" t="s">
        <v>4708</v>
      </c>
    </row>
    <row r="75" spans="1:38" s="1" customFormat="1">
      <c r="A75" s="38" t="s">
        <v>630</v>
      </c>
      <c r="B75" s="38" t="s">
        <v>1962</v>
      </c>
      <c r="C75" s="38" t="s">
        <v>2710</v>
      </c>
      <c r="D75" s="38" t="s">
        <v>3094</v>
      </c>
      <c r="E75" s="38" t="s">
        <v>1293</v>
      </c>
      <c r="F75" s="38" t="s">
        <v>1292</v>
      </c>
      <c r="G75" s="38"/>
      <c r="H75" s="60" t="s">
        <v>3576</v>
      </c>
      <c r="I75" s="11">
        <v>35768</v>
      </c>
      <c r="J75" s="6">
        <v>35805</v>
      </c>
      <c r="K75" s="53">
        <f t="shared" si="2"/>
        <v>4.3884098537592069E-4</v>
      </c>
      <c r="L75" s="7">
        <v>0.05</v>
      </c>
      <c r="M75" s="4">
        <v>1436.1</v>
      </c>
      <c r="N75" s="6">
        <v>3400</v>
      </c>
      <c r="O75" s="6"/>
      <c r="P75" s="11">
        <v>6000</v>
      </c>
      <c r="Q75" s="5">
        <v>39636</v>
      </c>
      <c r="R75" s="8" t="s">
        <v>4575</v>
      </c>
      <c r="S75" s="38" t="s">
        <v>947</v>
      </c>
      <c r="T75" s="4" t="s">
        <v>1216</v>
      </c>
      <c r="U75" s="4" t="s">
        <v>2670</v>
      </c>
      <c r="V75" s="4" t="s">
        <v>4912</v>
      </c>
      <c r="W75" s="8" t="s">
        <v>5550</v>
      </c>
      <c r="X75" s="33" t="s">
        <v>5551</v>
      </c>
      <c r="Y75" s="4" t="s">
        <v>5552</v>
      </c>
      <c r="AA75" s="4" t="s">
        <v>667</v>
      </c>
      <c r="AB75" s="1" t="s">
        <v>5553</v>
      </c>
      <c r="AC75" s="1" t="s">
        <v>5554</v>
      </c>
      <c r="AD75" s="1" t="s">
        <v>5555</v>
      </c>
      <c r="AE75" s="1" t="s">
        <v>4737</v>
      </c>
    </row>
    <row r="76" spans="1:38" s="1" customFormat="1">
      <c r="A76" s="38" t="s">
        <v>366</v>
      </c>
      <c r="B76" s="38" t="s">
        <v>248</v>
      </c>
      <c r="C76" s="37" t="s">
        <v>365</v>
      </c>
      <c r="D76" s="38" t="s">
        <v>4891</v>
      </c>
      <c r="E76" s="38" t="s">
        <v>729</v>
      </c>
      <c r="F76" s="38" t="s">
        <v>3346</v>
      </c>
      <c r="G76" s="38" t="s">
        <v>4110</v>
      </c>
      <c r="H76" s="60"/>
      <c r="I76" s="11">
        <v>726</v>
      </c>
      <c r="J76" s="6">
        <v>752</v>
      </c>
      <c r="K76" s="53">
        <f t="shared" si="2"/>
        <v>1.8286678857785904E-3</v>
      </c>
      <c r="L76" s="7">
        <v>98.3</v>
      </c>
      <c r="M76" s="4">
        <v>98.5</v>
      </c>
      <c r="N76" s="6">
        <v>1</v>
      </c>
      <c r="O76" s="6"/>
      <c r="P76" s="11"/>
      <c r="Q76" s="5">
        <v>40079</v>
      </c>
      <c r="R76" s="8" t="s">
        <v>5206</v>
      </c>
      <c r="S76" s="37" t="s">
        <v>373</v>
      </c>
      <c r="T76" s="4" t="s">
        <v>248</v>
      </c>
      <c r="U76" s="4" t="s">
        <v>4026</v>
      </c>
      <c r="V76" s="4" t="s">
        <v>360</v>
      </c>
      <c r="W76" s="8" t="s">
        <v>370</v>
      </c>
      <c r="X76" s="33" t="s">
        <v>371</v>
      </c>
      <c r="Y76" s="4" t="s">
        <v>372</v>
      </c>
      <c r="AA76" s="4" t="s">
        <v>369</v>
      </c>
      <c r="AB76" s="1" t="s">
        <v>367</v>
      </c>
      <c r="AC76" s="1" t="s">
        <v>368</v>
      </c>
      <c r="AD76" s="1" t="s">
        <v>374</v>
      </c>
    </row>
    <row r="77" spans="1:38" s="1" customFormat="1">
      <c r="A77" s="38" t="s">
        <v>1471</v>
      </c>
      <c r="B77" s="38" t="s">
        <v>1941</v>
      </c>
      <c r="C77" s="38" t="s">
        <v>1927</v>
      </c>
      <c r="D77" s="38" t="s">
        <v>5515</v>
      </c>
      <c r="E77" s="38" t="s">
        <v>999</v>
      </c>
      <c r="F77" s="38" t="s">
        <v>1292</v>
      </c>
      <c r="G77" s="38"/>
      <c r="H77" s="60" t="s">
        <v>589</v>
      </c>
      <c r="I77" s="11">
        <v>35764</v>
      </c>
      <c r="J77" s="6">
        <v>35809</v>
      </c>
      <c r="K77" s="53">
        <f t="shared" si="2"/>
        <v>5.3372552275449809E-4</v>
      </c>
      <c r="L77" s="7">
        <v>1.52</v>
      </c>
      <c r="M77" s="4">
        <v>1436.1</v>
      </c>
      <c r="N77" s="6">
        <v>2200</v>
      </c>
      <c r="O77" s="6"/>
      <c r="P77" s="4"/>
      <c r="Q77" s="5">
        <v>36880</v>
      </c>
      <c r="R77" s="8"/>
      <c r="S77" s="38" t="s">
        <v>1352</v>
      </c>
      <c r="T77" s="4" t="s">
        <v>1941</v>
      </c>
      <c r="U77" s="4" t="s">
        <v>2673</v>
      </c>
      <c r="V77" s="4" t="s">
        <v>2078</v>
      </c>
      <c r="W77" s="8" t="s">
        <v>3757</v>
      </c>
      <c r="X77" s="33">
        <v>26643</v>
      </c>
      <c r="Y77" s="4" t="s">
        <v>1174</v>
      </c>
      <c r="AA77" s="4" t="s">
        <v>667</v>
      </c>
      <c r="AB77" s="1" t="s">
        <v>3756</v>
      </c>
      <c r="AC77" s="1" t="s">
        <v>3755</v>
      </c>
      <c r="AD77" s="1" t="s">
        <v>402</v>
      </c>
      <c r="AE77" s="1" t="s">
        <v>2903</v>
      </c>
    </row>
    <row r="78" spans="1:38" ht="12.75" customHeight="1">
      <c r="A78" s="38" t="s">
        <v>1520</v>
      </c>
      <c r="B78" s="38" t="s">
        <v>1941</v>
      </c>
      <c r="C78" s="38" t="s">
        <v>1927</v>
      </c>
      <c r="D78" s="38" t="s">
        <v>5515</v>
      </c>
      <c r="E78" s="38" t="s">
        <v>999</v>
      </c>
      <c r="F78" s="38" t="s">
        <v>1292</v>
      </c>
      <c r="G78" s="38"/>
      <c r="H78" s="60" t="s">
        <v>1884</v>
      </c>
      <c r="I78" s="11">
        <v>35769</v>
      </c>
      <c r="J78" s="6">
        <v>35802</v>
      </c>
      <c r="K78" s="53">
        <f t="shared" si="2"/>
        <v>3.9140800132841502E-4</v>
      </c>
      <c r="L78" s="7">
        <v>0.14000000000000001</v>
      </c>
      <c r="M78" s="4">
        <v>1436.08</v>
      </c>
      <c r="N78" s="6">
        <v>2200</v>
      </c>
      <c r="O78" s="6"/>
      <c r="P78" s="4"/>
      <c r="Q78" s="5">
        <v>37765</v>
      </c>
      <c r="R78" s="8"/>
      <c r="S78" s="38" t="s">
        <v>1352</v>
      </c>
      <c r="T78" s="4" t="s">
        <v>1941</v>
      </c>
      <c r="U78" s="4" t="s">
        <v>2673</v>
      </c>
      <c r="V78" s="4" t="s">
        <v>2078</v>
      </c>
      <c r="W78" s="8" t="s">
        <v>3760</v>
      </c>
      <c r="X78" s="33">
        <v>27813</v>
      </c>
      <c r="Y78" s="4" t="s">
        <v>1519</v>
      </c>
      <c r="AA78" s="4" t="s">
        <v>667</v>
      </c>
      <c r="AB78" s="21" t="s">
        <v>1925</v>
      </c>
      <c r="AC78" s="21" t="s">
        <v>3759</v>
      </c>
      <c r="AD78" s="21" t="s">
        <v>3758</v>
      </c>
      <c r="AE78" s="21" t="s">
        <v>2903</v>
      </c>
    </row>
    <row r="79" spans="1:38">
      <c r="A79" s="38" t="s">
        <v>36</v>
      </c>
      <c r="B79" s="38" t="s">
        <v>1941</v>
      </c>
      <c r="C79" s="38" t="s">
        <v>1927</v>
      </c>
      <c r="D79" s="38" t="s">
        <v>5515</v>
      </c>
      <c r="E79" s="38" t="s">
        <v>999</v>
      </c>
      <c r="F79" s="38" t="s">
        <v>1292</v>
      </c>
      <c r="G79" s="38"/>
      <c r="H79" s="60" t="s">
        <v>37</v>
      </c>
      <c r="I79" s="11">
        <v>35781</v>
      </c>
      <c r="J79" s="6">
        <v>35798</v>
      </c>
      <c r="K79" s="53">
        <f t="shared" si="2"/>
        <v>2.0161529429903107E-4</v>
      </c>
      <c r="L79" s="7">
        <v>0.79</v>
      </c>
      <c r="M79" s="4">
        <v>1436.26</v>
      </c>
      <c r="N79" s="6">
        <v>2200</v>
      </c>
      <c r="O79" s="6"/>
      <c r="P79" s="4"/>
      <c r="Q79" s="5">
        <v>39917</v>
      </c>
      <c r="R79" s="8"/>
      <c r="S79" s="38" t="s">
        <v>1352</v>
      </c>
      <c r="T79" s="4" t="s">
        <v>1941</v>
      </c>
      <c r="U79" s="4" t="s">
        <v>2673</v>
      </c>
      <c r="V79" s="4" t="s">
        <v>1666</v>
      </c>
      <c r="W79" s="8" t="s">
        <v>38</v>
      </c>
      <c r="X79" s="33" t="s">
        <v>39</v>
      </c>
      <c r="Y79" s="4" t="s">
        <v>40</v>
      </c>
      <c r="AA79" s="4" t="s">
        <v>41</v>
      </c>
      <c r="AB79" s="21" t="s">
        <v>42</v>
      </c>
      <c r="AC79" s="21" t="s">
        <v>1235</v>
      </c>
      <c r="AD79" s="21" t="s">
        <v>1236</v>
      </c>
    </row>
    <row r="80" spans="1:38">
      <c r="A80" s="38" t="s">
        <v>3467</v>
      </c>
      <c r="B80" s="38" t="s">
        <v>1941</v>
      </c>
      <c r="C80" s="38" t="s">
        <v>1927</v>
      </c>
      <c r="D80" s="38" t="s">
        <v>5515</v>
      </c>
      <c r="E80" s="38" t="s">
        <v>999</v>
      </c>
      <c r="F80" s="38" t="s">
        <v>4996</v>
      </c>
      <c r="G80" s="38"/>
      <c r="H80" s="60"/>
      <c r="I80" s="11">
        <v>21519</v>
      </c>
      <c r="J80" s="6">
        <v>21545</v>
      </c>
      <c r="K80" s="53">
        <f t="shared" si="2"/>
        <v>4.6591642176188088E-4</v>
      </c>
      <c r="L80" s="7">
        <v>55.26</v>
      </c>
      <c r="M80" s="4">
        <v>773.39</v>
      </c>
      <c r="N80" s="6">
        <v>2200</v>
      </c>
      <c r="O80" s="6"/>
      <c r="P80" s="4"/>
      <c r="Q80" s="5">
        <v>39185</v>
      </c>
      <c r="R80" s="8"/>
      <c r="S80" s="38" t="s">
        <v>1352</v>
      </c>
      <c r="T80" s="4" t="s">
        <v>1941</v>
      </c>
      <c r="U80" s="4" t="s">
        <v>2673</v>
      </c>
      <c r="V80" s="4" t="s">
        <v>5618</v>
      </c>
      <c r="W80" s="8" t="s">
        <v>3468</v>
      </c>
      <c r="X80" s="33" t="s">
        <v>3469</v>
      </c>
      <c r="Y80" s="4" t="s">
        <v>3470</v>
      </c>
      <c r="AA80" s="4"/>
      <c r="AB80" s="21" t="s">
        <v>3472</v>
      </c>
      <c r="AC80" s="21" t="s">
        <v>3471</v>
      </c>
    </row>
    <row r="81" spans="1:31" s="1" customFormat="1">
      <c r="A81" s="38" t="s">
        <v>4135</v>
      </c>
      <c r="B81" s="38" t="s">
        <v>1941</v>
      </c>
      <c r="C81" s="46" t="s">
        <v>418</v>
      </c>
      <c r="D81" s="38" t="s">
        <v>4891</v>
      </c>
      <c r="E81" s="38" t="s">
        <v>3371</v>
      </c>
      <c r="F81" s="38" t="s">
        <v>3346</v>
      </c>
      <c r="G81" s="38" t="s">
        <v>4110</v>
      </c>
      <c r="H81" s="60"/>
      <c r="I81" s="11">
        <v>682</v>
      </c>
      <c r="J81" s="6">
        <v>705</v>
      </c>
      <c r="K81" s="53">
        <f t="shared" si="2"/>
        <v>1.6280880583280242E-3</v>
      </c>
      <c r="L81" s="7">
        <v>98.18</v>
      </c>
      <c r="M81" s="4">
        <v>98.64</v>
      </c>
      <c r="N81" s="6">
        <v>166</v>
      </c>
      <c r="O81" s="6">
        <v>155</v>
      </c>
      <c r="P81" s="7">
        <v>50</v>
      </c>
      <c r="Q81" s="5">
        <v>38652</v>
      </c>
      <c r="R81" s="8" t="s">
        <v>538</v>
      </c>
      <c r="S81" s="38" t="s">
        <v>1296</v>
      </c>
      <c r="T81" s="4" t="s">
        <v>2879</v>
      </c>
      <c r="U81" s="4" t="s">
        <v>2671</v>
      </c>
      <c r="V81" s="4" t="s">
        <v>5640</v>
      </c>
      <c r="W81" s="8" t="s">
        <v>399</v>
      </c>
      <c r="X81" s="33" t="s">
        <v>400</v>
      </c>
      <c r="Y81" s="4" t="s">
        <v>420</v>
      </c>
      <c r="AA81" s="4" t="s">
        <v>161</v>
      </c>
      <c r="AB81" s="4" t="s">
        <v>5504</v>
      </c>
      <c r="AC81" s="1" t="s">
        <v>419</v>
      </c>
      <c r="AD81" s="1" t="s">
        <v>51</v>
      </c>
      <c r="AE81" s="1" t="s">
        <v>1958</v>
      </c>
    </row>
    <row r="82" spans="1:31">
      <c r="A82" s="38" t="s">
        <v>2996</v>
      </c>
      <c r="B82" s="38" t="s">
        <v>248</v>
      </c>
      <c r="C82" s="38" t="s">
        <v>1020</v>
      </c>
      <c r="D82" s="38" t="s">
        <v>3608</v>
      </c>
      <c r="E82" s="38" t="s">
        <v>997</v>
      </c>
      <c r="F82" s="38" t="s">
        <v>3346</v>
      </c>
      <c r="G82" s="38" t="s">
        <v>4110</v>
      </c>
      <c r="H82" s="60"/>
      <c r="I82" s="11">
        <v>550</v>
      </c>
      <c r="J82" s="6">
        <v>580</v>
      </c>
      <c r="K82" s="53">
        <f t="shared" si="2"/>
        <v>2.1629416005767843E-3</v>
      </c>
      <c r="L82" s="7">
        <v>97.7</v>
      </c>
      <c r="M82" s="4">
        <v>95.96</v>
      </c>
      <c r="N82" s="6">
        <v>92</v>
      </c>
      <c r="O82" s="6">
        <v>77</v>
      </c>
      <c r="P82" s="7">
        <v>120</v>
      </c>
      <c r="Q82" s="5">
        <v>37186</v>
      </c>
      <c r="R82" s="8" t="s">
        <v>1021</v>
      </c>
      <c r="S82" s="41" t="s">
        <v>4415</v>
      </c>
      <c r="T82" s="4" t="s">
        <v>248</v>
      </c>
      <c r="U82" s="4" t="s">
        <v>2350</v>
      </c>
      <c r="V82" s="4" t="s">
        <v>5629</v>
      </c>
      <c r="W82" s="8" t="s">
        <v>1019</v>
      </c>
      <c r="X82" s="33">
        <v>26959</v>
      </c>
      <c r="Y82" s="4" t="s">
        <v>1022</v>
      </c>
      <c r="AA82" s="4" t="s">
        <v>3797</v>
      </c>
      <c r="AB82" s="21" t="s">
        <v>2903</v>
      </c>
      <c r="AC82" s="21" t="s">
        <v>5627</v>
      </c>
      <c r="AD82" s="21" t="s">
        <v>1018</v>
      </c>
      <c r="AE82" s="21" t="s">
        <v>4951</v>
      </c>
    </row>
    <row r="83" spans="1:31" s="1" customFormat="1">
      <c r="A83" s="38" t="s">
        <v>2997</v>
      </c>
      <c r="B83" s="38" t="s">
        <v>1938</v>
      </c>
      <c r="C83" s="38" t="s">
        <v>3243</v>
      </c>
      <c r="D83" s="38" t="s">
        <v>3862</v>
      </c>
      <c r="E83" s="38" t="s">
        <v>1293</v>
      </c>
      <c r="F83" s="38" t="s">
        <v>1292</v>
      </c>
      <c r="G83" s="38"/>
      <c r="H83" s="60" t="s">
        <v>1894</v>
      </c>
      <c r="I83" s="11">
        <v>35777</v>
      </c>
      <c r="J83" s="6">
        <v>35795</v>
      </c>
      <c r="K83" s="53">
        <f t="shared" si="2"/>
        <v>2.1349274124679761E-4</v>
      </c>
      <c r="L83" s="7">
        <v>0.03</v>
      </c>
      <c r="M83" s="9">
        <v>1436.09</v>
      </c>
      <c r="N83" s="6">
        <v>1452</v>
      </c>
      <c r="O83" s="6">
        <v>620</v>
      </c>
      <c r="P83" s="11">
        <v>1500</v>
      </c>
      <c r="Q83" s="5">
        <v>36121</v>
      </c>
      <c r="R83" s="8" t="s">
        <v>3147</v>
      </c>
      <c r="S83" s="38" t="s">
        <v>5213</v>
      </c>
      <c r="T83" s="4" t="s">
        <v>2066</v>
      </c>
      <c r="U83" s="4" t="s">
        <v>3849</v>
      </c>
      <c r="V83" s="4" t="s">
        <v>3694</v>
      </c>
      <c r="W83" s="8" t="s">
        <v>2260</v>
      </c>
      <c r="X83" s="33">
        <v>25546</v>
      </c>
      <c r="Y83" s="4" t="s">
        <v>4538</v>
      </c>
      <c r="AA83" s="4" t="s">
        <v>667</v>
      </c>
      <c r="AB83" s="3" t="s">
        <v>4832</v>
      </c>
      <c r="AC83" s="1" t="s">
        <v>2683</v>
      </c>
      <c r="AD83" s="1" t="s">
        <v>2279</v>
      </c>
    </row>
    <row r="84" spans="1:31" s="1" customFormat="1">
      <c r="A84" s="38" t="s">
        <v>154</v>
      </c>
      <c r="B84" s="38" t="s">
        <v>4154</v>
      </c>
      <c r="C84" s="38" t="s">
        <v>2135</v>
      </c>
      <c r="D84" s="38" t="s">
        <v>1199</v>
      </c>
      <c r="E84" s="38" t="s">
        <v>1293</v>
      </c>
      <c r="F84" s="38" t="s">
        <v>1292</v>
      </c>
      <c r="G84" s="38"/>
      <c r="H84" s="60" t="s">
        <v>1110</v>
      </c>
      <c r="I84" s="11">
        <v>35776</v>
      </c>
      <c r="J84" s="6">
        <v>35797</v>
      </c>
      <c r="K84" s="53">
        <f t="shared" si="2"/>
        <v>2.4907191061876579E-4</v>
      </c>
      <c r="L84" s="7">
        <v>0.84</v>
      </c>
      <c r="M84" s="4">
        <v>1436.11</v>
      </c>
      <c r="N84" s="6">
        <v>1780</v>
      </c>
      <c r="O84" s="11" t="s">
        <v>4873</v>
      </c>
      <c r="P84" s="7" t="s">
        <v>3154</v>
      </c>
      <c r="Q84" s="5">
        <v>34786</v>
      </c>
      <c r="R84" s="8" t="s">
        <v>3147</v>
      </c>
      <c r="S84" s="38" t="s">
        <v>2688</v>
      </c>
      <c r="T84" s="4" t="s">
        <v>2066</v>
      </c>
      <c r="U84" s="4" t="s">
        <v>2670</v>
      </c>
      <c r="V84" s="4" t="s">
        <v>5517</v>
      </c>
      <c r="W84" s="8" t="s">
        <v>4155</v>
      </c>
      <c r="X84" s="33">
        <v>23536</v>
      </c>
      <c r="Y84" s="4" t="s">
        <v>3744</v>
      </c>
      <c r="AA84" s="4" t="s">
        <v>667</v>
      </c>
      <c r="AB84" s="4" t="s">
        <v>2903</v>
      </c>
      <c r="AC84" s="1" t="s">
        <v>3743</v>
      </c>
      <c r="AD84" s="1" t="s">
        <v>2280</v>
      </c>
    </row>
    <row r="85" spans="1:31">
      <c r="A85" s="38" t="s">
        <v>155</v>
      </c>
      <c r="B85" s="38" t="s">
        <v>4154</v>
      </c>
      <c r="C85" s="38" t="s">
        <v>2135</v>
      </c>
      <c r="D85" s="38" t="s">
        <v>3862</v>
      </c>
      <c r="E85" s="38" t="s">
        <v>1293</v>
      </c>
      <c r="F85" s="38" t="s">
        <v>1292</v>
      </c>
      <c r="G85" s="38"/>
      <c r="H85" s="60" t="s">
        <v>1874</v>
      </c>
      <c r="I85" s="11">
        <v>35769</v>
      </c>
      <c r="J85" s="6">
        <v>35803</v>
      </c>
      <c r="K85" s="53">
        <f t="shared" si="2"/>
        <v>4.0326406679950659E-4</v>
      </c>
      <c r="L85" s="7">
        <v>0.04</v>
      </c>
      <c r="M85" s="4">
        <v>1436.07</v>
      </c>
      <c r="N85" s="6">
        <v>1780</v>
      </c>
      <c r="O85" s="11" t="s">
        <v>4873</v>
      </c>
      <c r="P85" s="7" t="s">
        <v>3154</v>
      </c>
      <c r="Q85" s="5">
        <v>35830</v>
      </c>
      <c r="R85" s="8" t="s">
        <v>3147</v>
      </c>
      <c r="S85" s="38" t="s">
        <v>2688</v>
      </c>
      <c r="T85" s="4" t="s">
        <v>2066</v>
      </c>
      <c r="U85" s="4" t="s">
        <v>2670</v>
      </c>
      <c r="V85" s="4" t="s">
        <v>5517</v>
      </c>
      <c r="W85" s="8" t="s">
        <v>4156</v>
      </c>
      <c r="X85" s="33">
        <v>25152</v>
      </c>
      <c r="Y85" s="4" t="s">
        <v>819</v>
      </c>
      <c r="AA85" s="4" t="s">
        <v>667</v>
      </c>
      <c r="AB85" s="4" t="s">
        <v>2903</v>
      </c>
      <c r="AC85" s="21" t="s">
        <v>1010</v>
      </c>
      <c r="AD85" s="21" t="s">
        <v>2280</v>
      </c>
    </row>
    <row r="86" spans="1:31" s="1" customFormat="1">
      <c r="A86" s="38" t="s">
        <v>156</v>
      </c>
      <c r="B86" s="38" t="s">
        <v>4154</v>
      </c>
      <c r="C86" s="38" t="s">
        <v>2135</v>
      </c>
      <c r="D86" s="38" t="s">
        <v>3862</v>
      </c>
      <c r="E86" s="38" t="s">
        <v>1293</v>
      </c>
      <c r="F86" s="38" t="s">
        <v>1292</v>
      </c>
      <c r="G86" s="38"/>
      <c r="H86" s="60" t="s">
        <v>184</v>
      </c>
      <c r="I86" s="11">
        <v>35772</v>
      </c>
      <c r="J86" s="6">
        <v>35800</v>
      </c>
      <c r="K86" s="53">
        <f t="shared" si="2"/>
        <v>3.3209981971724073E-4</v>
      </c>
      <c r="L86" s="7">
        <v>7.0000000000000007E-2</v>
      </c>
      <c r="M86" s="4">
        <v>1436.09</v>
      </c>
      <c r="N86" s="6">
        <v>2495</v>
      </c>
      <c r="O86" s="11" t="s">
        <v>4873</v>
      </c>
      <c r="P86" s="7" t="s">
        <v>3154</v>
      </c>
      <c r="Q86" s="5">
        <v>36755</v>
      </c>
      <c r="R86" s="8" t="s">
        <v>3147</v>
      </c>
      <c r="S86" s="38" t="s">
        <v>2688</v>
      </c>
      <c r="T86" s="4" t="s">
        <v>2066</v>
      </c>
      <c r="U86" s="4" t="s">
        <v>2670</v>
      </c>
      <c r="V86" s="4" t="s">
        <v>5517</v>
      </c>
      <c r="W86" s="8" t="s">
        <v>2751</v>
      </c>
      <c r="X86" s="33">
        <v>26469</v>
      </c>
      <c r="Y86" s="4" t="s">
        <v>3678</v>
      </c>
      <c r="AA86" s="4" t="s">
        <v>667</v>
      </c>
      <c r="AB86" s="4" t="s">
        <v>2903</v>
      </c>
      <c r="AC86" s="1" t="s">
        <v>3677</v>
      </c>
      <c r="AD86" s="1" t="s">
        <v>1814</v>
      </c>
    </row>
    <row r="87" spans="1:31">
      <c r="A87" s="38" t="s">
        <v>157</v>
      </c>
      <c r="B87" s="38" t="s">
        <v>2067</v>
      </c>
      <c r="C87" s="38" t="s">
        <v>4833</v>
      </c>
      <c r="D87" s="38" t="s">
        <v>3862</v>
      </c>
      <c r="E87" s="38" t="s">
        <v>1293</v>
      </c>
      <c r="F87" s="38" t="s">
        <v>1292</v>
      </c>
      <c r="G87" s="38"/>
      <c r="H87" s="60" t="s">
        <v>1858</v>
      </c>
      <c r="I87" s="11">
        <v>35780</v>
      </c>
      <c r="J87" s="6">
        <v>35792</v>
      </c>
      <c r="K87" s="53">
        <f t="shared" si="2"/>
        <v>1.4232849416453175E-4</v>
      </c>
      <c r="L87" s="7">
        <v>0.03</v>
      </c>
      <c r="M87" s="4">
        <v>1436.08</v>
      </c>
      <c r="N87" s="6">
        <v>1314</v>
      </c>
      <c r="O87" s="6">
        <v>710</v>
      </c>
      <c r="P87" s="11">
        <v>1200</v>
      </c>
      <c r="Q87" s="5">
        <v>35536</v>
      </c>
      <c r="R87" s="8" t="s">
        <v>4576</v>
      </c>
      <c r="S87" s="38" t="s">
        <v>2688</v>
      </c>
      <c r="T87" s="4" t="s">
        <v>2066</v>
      </c>
      <c r="U87" s="4" t="s">
        <v>2670</v>
      </c>
      <c r="V87" s="4" t="s">
        <v>5517</v>
      </c>
      <c r="W87" s="8" t="s">
        <v>4584</v>
      </c>
      <c r="X87" s="33">
        <v>24769</v>
      </c>
      <c r="Y87" s="4" t="s">
        <v>5623</v>
      </c>
      <c r="AA87" s="4" t="s">
        <v>667</v>
      </c>
      <c r="AB87" s="4" t="s">
        <v>2060</v>
      </c>
      <c r="AC87" s="21" t="s">
        <v>5622</v>
      </c>
      <c r="AD87" s="21" t="s">
        <v>3679</v>
      </c>
      <c r="AE87" s="21" t="s">
        <v>2903</v>
      </c>
    </row>
    <row r="88" spans="1:31">
      <c r="A88" s="38" t="s">
        <v>1321</v>
      </c>
      <c r="B88" s="38" t="s">
        <v>2067</v>
      </c>
      <c r="C88" s="38" t="s">
        <v>4833</v>
      </c>
      <c r="D88" s="38" t="s">
        <v>3862</v>
      </c>
      <c r="E88" s="38" t="s">
        <v>1293</v>
      </c>
      <c r="F88" s="38" t="s">
        <v>1292</v>
      </c>
      <c r="G88" s="38"/>
      <c r="H88" s="60" t="s">
        <v>594</v>
      </c>
      <c r="I88" s="11">
        <v>35778</v>
      </c>
      <c r="J88" s="6">
        <v>35794</v>
      </c>
      <c r="K88" s="53">
        <f t="shared" si="2"/>
        <v>1.8977132555270899E-4</v>
      </c>
      <c r="L88" s="7">
        <v>7.0000000000000007E-2</v>
      </c>
      <c r="M88" s="4">
        <v>1436.1</v>
      </c>
      <c r="N88" s="6">
        <v>1317</v>
      </c>
      <c r="O88" s="6">
        <v>750</v>
      </c>
      <c r="P88" s="7" t="s">
        <v>3155</v>
      </c>
      <c r="Q88" s="5">
        <v>36958</v>
      </c>
      <c r="R88" s="8" t="s">
        <v>4576</v>
      </c>
      <c r="S88" s="38" t="s">
        <v>3042</v>
      </c>
      <c r="T88" s="4" t="s">
        <v>2066</v>
      </c>
      <c r="U88" s="4" t="s">
        <v>2670</v>
      </c>
      <c r="V88" s="4" t="s">
        <v>2056</v>
      </c>
      <c r="W88" s="8" t="s">
        <v>3304</v>
      </c>
      <c r="X88" s="33">
        <v>26720</v>
      </c>
      <c r="Y88" s="4" t="s">
        <v>3305</v>
      </c>
      <c r="AA88" s="4" t="s">
        <v>667</v>
      </c>
      <c r="AB88" s="4" t="s">
        <v>2060</v>
      </c>
      <c r="AC88" s="21" t="s">
        <v>3303</v>
      </c>
      <c r="AD88" s="21" t="s">
        <v>3679</v>
      </c>
      <c r="AE88" s="21" t="s">
        <v>2903</v>
      </c>
    </row>
    <row r="89" spans="1:31" s="1" customFormat="1">
      <c r="A89" s="38" t="s">
        <v>1322</v>
      </c>
      <c r="B89" s="38" t="s">
        <v>2067</v>
      </c>
      <c r="C89" s="38" t="s">
        <v>4833</v>
      </c>
      <c r="D89" s="38" t="s">
        <v>3862</v>
      </c>
      <c r="E89" s="38" t="s">
        <v>1293</v>
      </c>
      <c r="F89" s="38" t="s">
        <v>1292</v>
      </c>
      <c r="G89" s="38"/>
      <c r="H89" s="60" t="s">
        <v>4607</v>
      </c>
      <c r="I89" s="11">
        <v>35766</v>
      </c>
      <c r="J89" s="6">
        <v>35806</v>
      </c>
      <c r="K89" s="53">
        <f t="shared" si="2"/>
        <v>4.7442831388177245E-4</v>
      </c>
      <c r="L89" s="7">
        <v>0.06</v>
      </c>
      <c r="M89" s="4">
        <v>1436.08</v>
      </c>
      <c r="N89" s="6">
        <v>1275</v>
      </c>
      <c r="O89" s="6">
        <v>535</v>
      </c>
      <c r="P89" s="7" t="s">
        <v>3155</v>
      </c>
      <c r="Q89" s="5">
        <v>37783</v>
      </c>
      <c r="R89" s="8" t="s">
        <v>4576</v>
      </c>
      <c r="S89" s="38" t="s">
        <v>3042</v>
      </c>
      <c r="T89" s="4" t="s">
        <v>2066</v>
      </c>
      <c r="U89" s="4" t="s">
        <v>2670</v>
      </c>
      <c r="V89" s="4" t="s">
        <v>2056</v>
      </c>
      <c r="W89" s="8" t="s">
        <v>1066</v>
      </c>
      <c r="X89" s="33">
        <v>27830</v>
      </c>
      <c r="Y89" s="4" t="s">
        <v>3691</v>
      </c>
      <c r="AA89" s="4" t="s">
        <v>667</v>
      </c>
      <c r="AB89" s="4" t="s">
        <v>2060</v>
      </c>
      <c r="AC89" s="1" t="s">
        <v>1065</v>
      </c>
      <c r="AD89" s="1" t="s">
        <v>3679</v>
      </c>
      <c r="AE89" s="1" t="s">
        <v>2903</v>
      </c>
    </row>
    <row r="90" spans="1:31" s="1" customFormat="1">
      <c r="A90" s="38" t="s">
        <v>4780</v>
      </c>
      <c r="B90" s="38" t="s">
        <v>2067</v>
      </c>
      <c r="C90" s="38" t="s">
        <v>4833</v>
      </c>
      <c r="D90" s="38" t="s">
        <v>3862</v>
      </c>
      <c r="E90" s="38" t="s">
        <v>1293</v>
      </c>
      <c r="F90" s="38" t="s">
        <v>1292</v>
      </c>
      <c r="G90" s="38"/>
      <c r="H90" s="60" t="s">
        <v>4299</v>
      </c>
      <c r="I90" s="11">
        <v>35778</v>
      </c>
      <c r="J90" s="6">
        <v>35794</v>
      </c>
      <c r="K90" s="53">
        <f t="shared" si="2"/>
        <v>1.8977132555270899E-4</v>
      </c>
      <c r="L90" s="7">
        <v>0.03</v>
      </c>
      <c r="M90" s="4">
        <v>1436.1</v>
      </c>
      <c r="N90" s="6">
        <v>1980</v>
      </c>
      <c r="O90" s="6"/>
      <c r="P90" s="7"/>
      <c r="Q90" s="5">
        <v>39308</v>
      </c>
      <c r="R90" s="8" t="s">
        <v>2918</v>
      </c>
      <c r="S90" s="38" t="s">
        <v>217</v>
      </c>
      <c r="T90" s="4" t="s">
        <v>2066</v>
      </c>
      <c r="U90" s="4" t="s">
        <v>2670</v>
      </c>
      <c r="V90" s="4" t="s">
        <v>2696</v>
      </c>
      <c r="W90" s="8" t="s">
        <v>4782</v>
      </c>
      <c r="X90" s="33" t="s">
        <v>3231</v>
      </c>
      <c r="Y90" s="4" t="s">
        <v>3232</v>
      </c>
      <c r="AA90" s="4" t="s">
        <v>667</v>
      </c>
      <c r="AB90" s="4"/>
      <c r="AC90" s="1" t="s">
        <v>4781</v>
      </c>
      <c r="AD90" s="1" t="s">
        <v>3233</v>
      </c>
    </row>
    <row r="91" spans="1:31" s="1" customFormat="1">
      <c r="A91" s="38" t="s">
        <v>1648</v>
      </c>
      <c r="B91" s="38" t="s">
        <v>2066</v>
      </c>
      <c r="C91" s="39" t="s">
        <v>4676</v>
      </c>
      <c r="D91" s="38" t="s">
        <v>5515</v>
      </c>
      <c r="E91" s="38" t="s">
        <v>729</v>
      </c>
      <c r="F91" s="38" t="s">
        <v>3346</v>
      </c>
      <c r="G91" s="38"/>
      <c r="H91" s="60"/>
      <c r="I91" s="11">
        <v>406</v>
      </c>
      <c r="J91" s="6">
        <v>853</v>
      </c>
      <c r="K91" s="53">
        <f t="shared" si="2"/>
        <v>3.1930852203728835E-2</v>
      </c>
      <c r="L91" s="7">
        <v>13</v>
      </c>
      <c r="M91" s="4">
        <v>97.29</v>
      </c>
      <c r="N91" s="6">
        <v>384</v>
      </c>
      <c r="O91" s="6"/>
      <c r="P91" s="7"/>
      <c r="Q91" s="5">
        <v>39554</v>
      </c>
      <c r="R91" s="8"/>
      <c r="S91" s="38" t="s">
        <v>3225</v>
      </c>
      <c r="T91" s="4" t="s">
        <v>2066</v>
      </c>
      <c r="U91" s="4" t="s">
        <v>1650</v>
      </c>
      <c r="V91" s="4" t="s">
        <v>3043</v>
      </c>
      <c r="W91" s="8" t="s">
        <v>1652</v>
      </c>
      <c r="X91" s="33" t="s">
        <v>1653</v>
      </c>
      <c r="Y91" s="1" t="s">
        <v>1649</v>
      </c>
      <c r="AA91" s="4" t="s">
        <v>161</v>
      </c>
      <c r="AB91" s="4" t="s">
        <v>1651</v>
      </c>
      <c r="AC91" s="1" t="s">
        <v>1654</v>
      </c>
      <c r="AD91" s="1" t="s">
        <v>1642</v>
      </c>
    </row>
    <row r="92" spans="1:31">
      <c r="A92" s="38" t="s">
        <v>1323</v>
      </c>
      <c r="B92" s="38" t="s">
        <v>4592</v>
      </c>
      <c r="C92" s="38" t="s">
        <v>4183</v>
      </c>
      <c r="D92" s="38" t="s">
        <v>3862</v>
      </c>
      <c r="E92" s="38" t="s">
        <v>1293</v>
      </c>
      <c r="F92" s="38" t="s">
        <v>1292</v>
      </c>
      <c r="G92" s="38"/>
      <c r="H92" s="60" t="s">
        <v>1871</v>
      </c>
      <c r="I92" s="11">
        <v>35767</v>
      </c>
      <c r="J92" s="6">
        <v>35806</v>
      </c>
      <c r="K92" s="53">
        <f t="shared" si="2"/>
        <v>4.6256211972056503E-4</v>
      </c>
      <c r="L92" s="7">
        <v>3.32</v>
      </c>
      <c r="M92" s="4">
        <v>1436.12</v>
      </c>
      <c r="N92" s="6">
        <v>1385</v>
      </c>
      <c r="O92" s="6">
        <v>643</v>
      </c>
      <c r="P92" s="11">
        <v>3200</v>
      </c>
      <c r="Q92" s="5">
        <v>35746</v>
      </c>
      <c r="R92" s="8" t="s">
        <v>3147</v>
      </c>
      <c r="S92" s="38" t="s">
        <v>3042</v>
      </c>
      <c r="T92" s="4" t="s">
        <v>2066</v>
      </c>
      <c r="U92" s="4" t="s">
        <v>2670</v>
      </c>
      <c r="V92" s="4" t="s">
        <v>4574</v>
      </c>
      <c r="W92" s="8" t="s">
        <v>4591</v>
      </c>
      <c r="X92" s="33">
        <v>25050</v>
      </c>
      <c r="Y92" s="4" t="s">
        <v>2216</v>
      </c>
      <c r="AA92" s="4" t="s">
        <v>667</v>
      </c>
      <c r="AB92" s="14" t="s">
        <v>2903</v>
      </c>
      <c r="AC92" s="1" t="s">
        <v>4874</v>
      </c>
      <c r="AD92" s="21" t="s">
        <v>3692</v>
      </c>
    </row>
    <row r="93" spans="1:31">
      <c r="A93" s="38" t="s">
        <v>1409</v>
      </c>
      <c r="B93" s="38" t="s">
        <v>1410</v>
      </c>
      <c r="C93" s="38" t="s">
        <v>1420</v>
      </c>
      <c r="D93" s="38" t="s">
        <v>3094</v>
      </c>
      <c r="E93" s="38" t="s">
        <v>3347</v>
      </c>
      <c r="F93" s="38" t="s">
        <v>3346</v>
      </c>
      <c r="G93" s="38" t="s">
        <v>4110</v>
      </c>
      <c r="H93" s="60"/>
      <c r="I93" s="11">
        <v>701</v>
      </c>
      <c r="J93" s="6">
        <v>704</v>
      </c>
      <c r="K93" s="53">
        <f t="shared" si="2"/>
        <v>2.1208907741251324E-4</v>
      </c>
      <c r="L93" s="7">
        <v>98.23</v>
      </c>
      <c r="M93" s="4">
        <v>98.83</v>
      </c>
      <c r="N93" s="6">
        <v>587</v>
      </c>
      <c r="O93" s="6"/>
      <c r="P93" s="11">
        <v>550</v>
      </c>
      <c r="Q93" s="5">
        <v>38835</v>
      </c>
      <c r="R93" s="8" t="s">
        <v>3345</v>
      </c>
      <c r="S93" s="38" t="s">
        <v>5239</v>
      </c>
      <c r="T93" s="4" t="s">
        <v>877</v>
      </c>
      <c r="U93" s="4" t="s">
        <v>1294</v>
      </c>
      <c r="V93" s="4" t="s">
        <v>3694</v>
      </c>
      <c r="W93" s="8" t="s">
        <v>5223</v>
      </c>
      <c r="X93" s="33" t="s">
        <v>5224</v>
      </c>
      <c r="Y93" s="4"/>
      <c r="AA93" s="4" t="s">
        <v>161</v>
      </c>
      <c r="AB93" s="14" t="s">
        <v>5226</v>
      </c>
      <c r="AC93" s="1" t="s">
        <v>1419</v>
      </c>
    </row>
    <row r="94" spans="1:31">
      <c r="A94" s="38" t="s">
        <v>784</v>
      </c>
      <c r="B94" s="38" t="s">
        <v>2258</v>
      </c>
      <c r="C94" s="38" t="s">
        <v>785</v>
      </c>
      <c r="D94" s="38" t="s">
        <v>4891</v>
      </c>
      <c r="E94" s="38" t="s">
        <v>729</v>
      </c>
      <c r="F94" s="38" t="s">
        <v>3346</v>
      </c>
      <c r="G94" s="38" t="s">
        <v>4110</v>
      </c>
      <c r="H94" s="60"/>
      <c r="I94" s="7">
        <v>615</v>
      </c>
      <c r="J94" s="4">
        <v>635</v>
      </c>
      <c r="K94" s="53">
        <f t="shared" si="2"/>
        <v>1.4295925661186562E-3</v>
      </c>
      <c r="L94" s="7">
        <v>97.99</v>
      </c>
      <c r="M94" s="4">
        <v>97.21</v>
      </c>
      <c r="N94" s="6">
        <v>7</v>
      </c>
      <c r="O94" s="6"/>
      <c r="P94" s="4"/>
      <c r="Q94" s="5">
        <v>39566</v>
      </c>
      <c r="R94" s="8"/>
      <c r="S94" s="38" t="s">
        <v>785</v>
      </c>
      <c r="T94" s="4" t="s">
        <v>2258</v>
      </c>
      <c r="U94" s="4" t="s">
        <v>4026</v>
      </c>
      <c r="V94" s="4" t="s">
        <v>4173</v>
      </c>
      <c r="W94" s="8" t="s">
        <v>786</v>
      </c>
      <c r="X94" s="33" t="s">
        <v>787</v>
      </c>
      <c r="Y94" s="4" t="s">
        <v>788</v>
      </c>
      <c r="AA94" s="4" t="s">
        <v>161</v>
      </c>
      <c r="AB94" s="4" t="s">
        <v>4174</v>
      </c>
      <c r="AC94" s="21" t="s">
        <v>789</v>
      </c>
      <c r="AD94" s="1" t="s">
        <v>1642</v>
      </c>
    </row>
    <row r="95" spans="1:31">
      <c r="A95" s="38" t="s">
        <v>504</v>
      </c>
      <c r="B95" s="38" t="s">
        <v>2258</v>
      </c>
      <c r="C95" s="38" t="s">
        <v>503</v>
      </c>
      <c r="D95" s="38" t="s">
        <v>3629</v>
      </c>
      <c r="E95" s="38" t="s">
        <v>729</v>
      </c>
      <c r="F95" s="38" t="s">
        <v>3346</v>
      </c>
      <c r="G95" s="38" t="s">
        <v>4110</v>
      </c>
      <c r="H95" s="60"/>
      <c r="I95" s="11">
        <v>619</v>
      </c>
      <c r="J95" s="6">
        <v>636</v>
      </c>
      <c r="K95" s="53">
        <f t="shared" si="2"/>
        <v>1.2147195426938193E-3</v>
      </c>
      <c r="L95" s="7">
        <v>98</v>
      </c>
      <c r="M95" s="4">
        <v>97.26</v>
      </c>
      <c r="N95" s="6">
        <v>16</v>
      </c>
      <c r="O95" s="6">
        <v>6.5</v>
      </c>
      <c r="P95" s="11"/>
      <c r="Q95" s="5">
        <v>39566</v>
      </c>
      <c r="R95" s="8" t="s">
        <v>2210</v>
      </c>
      <c r="S95" s="38" t="s">
        <v>503</v>
      </c>
      <c r="T95" s="4" t="s">
        <v>2258</v>
      </c>
      <c r="U95" s="4" t="s">
        <v>4026</v>
      </c>
      <c r="V95" s="4" t="s">
        <v>4173</v>
      </c>
      <c r="W95" s="8" t="s">
        <v>5713</v>
      </c>
      <c r="X95" s="33" t="s">
        <v>506</v>
      </c>
      <c r="Y95" s="4" t="s">
        <v>505</v>
      </c>
      <c r="AA95" s="4" t="s">
        <v>161</v>
      </c>
      <c r="AB95" s="14" t="s">
        <v>502</v>
      </c>
      <c r="AC95" s="1" t="s">
        <v>4174</v>
      </c>
      <c r="AD95" s="1" t="s">
        <v>1642</v>
      </c>
    </row>
    <row r="96" spans="1:31">
      <c r="A96" s="38" t="s">
        <v>2113</v>
      </c>
      <c r="B96" s="38" t="s">
        <v>2066</v>
      </c>
      <c r="C96" s="38" t="s">
        <v>2114</v>
      </c>
      <c r="D96" s="38" t="s">
        <v>4891</v>
      </c>
      <c r="E96" s="38" t="s">
        <v>2115</v>
      </c>
      <c r="F96" s="38" t="s">
        <v>3346</v>
      </c>
      <c r="G96" s="38"/>
      <c r="H96" s="60"/>
      <c r="I96" s="7">
        <v>646</v>
      </c>
      <c r="J96" s="4">
        <v>793</v>
      </c>
      <c r="K96" s="53">
        <f t="shared" si="2"/>
        <v>1.0367444812751252E-2</v>
      </c>
      <c r="L96" s="7">
        <v>98.1</v>
      </c>
      <c r="M96" s="4">
        <v>99</v>
      </c>
      <c r="N96" s="6">
        <v>1</v>
      </c>
      <c r="O96" s="6">
        <v>1</v>
      </c>
      <c r="P96" s="4"/>
      <c r="Q96" s="5">
        <v>39189</v>
      </c>
      <c r="R96" s="8"/>
      <c r="S96" s="38" t="s">
        <v>2114</v>
      </c>
      <c r="T96" s="4" t="s">
        <v>2066</v>
      </c>
      <c r="U96" s="4" t="s">
        <v>2672</v>
      </c>
      <c r="V96" s="4" t="s">
        <v>4466</v>
      </c>
      <c r="W96" s="8" t="s">
        <v>2116</v>
      </c>
      <c r="X96" s="33" t="s">
        <v>2117</v>
      </c>
      <c r="Y96" s="4" t="s">
        <v>2118</v>
      </c>
      <c r="AA96" s="4"/>
      <c r="AB96" s="1" t="s">
        <v>263</v>
      </c>
      <c r="AC96" s="21" t="s">
        <v>632</v>
      </c>
    </row>
    <row r="97" spans="1:31">
      <c r="A97" s="38" t="s">
        <v>811</v>
      </c>
      <c r="B97" s="38" t="s">
        <v>2686</v>
      </c>
      <c r="C97" s="38" t="s">
        <v>4794</v>
      </c>
      <c r="D97" s="38" t="s">
        <v>3094</v>
      </c>
      <c r="E97" s="38" t="s">
        <v>3746</v>
      </c>
      <c r="F97" s="38" t="s">
        <v>3346</v>
      </c>
      <c r="G97" s="38" t="s">
        <v>4110</v>
      </c>
      <c r="H97" s="60"/>
      <c r="I97" s="11">
        <v>620</v>
      </c>
      <c r="J97" s="6">
        <v>622</v>
      </c>
      <c r="K97" s="53">
        <f t="shared" si="2"/>
        <v>1.4304105278214847E-4</v>
      </c>
      <c r="L97" s="7">
        <v>97.8</v>
      </c>
      <c r="M97" s="4">
        <v>97.1</v>
      </c>
      <c r="N97" s="6">
        <v>1560</v>
      </c>
      <c r="O97" s="6">
        <v>1450</v>
      </c>
      <c r="P97" s="11">
        <v>1100</v>
      </c>
      <c r="Q97" s="5">
        <v>38477</v>
      </c>
      <c r="R97" s="8" t="s">
        <v>59</v>
      </c>
      <c r="S97" s="38" t="s">
        <v>4794</v>
      </c>
      <c r="T97" s="4" t="s">
        <v>2686</v>
      </c>
      <c r="U97" s="4" t="s">
        <v>2350</v>
      </c>
      <c r="V97" s="4" t="s">
        <v>2784</v>
      </c>
      <c r="W97" s="8" t="s">
        <v>2193</v>
      </c>
      <c r="X97" s="33" t="s">
        <v>2194</v>
      </c>
      <c r="Y97" s="4" t="s">
        <v>2138</v>
      </c>
      <c r="AA97" s="4" t="s">
        <v>161</v>
      </c>
      <c r="AB97" s="14" t="s">
        <v>810</v>
      </c>
      <c r="AC97" s="1" t="s">
        <v>2139</v>
      </c>
      <c r="AD97" s="21" t="s">
        <v>2140</v>
      </c>
    </row>
    <row r="98" spans="1:31">
      <c r="A98" s="38" t="s">
        <v>4170</v>
      </c>
      <c r="B98" s="38" t="s">
        <v>2686</v>
      </c>
      <c r="C98" s="38" t="s">
        <v>4794</v>
      </c>
      <c r="D98" s="38" t="s">
        <v>3094</v>
      </c>
      <c r="E98" s="38" t="s">
        <v>3746</v>
      </c>
      <c r="F98" s="38" t="s">
        <v>3346</v>
      </c>
      <c r="G98" s="38" t="s">
        <v>4110</v>
      </c>
      <c r="H98" s="60"/>
      <c r="I98" s="11">
        <v>631</v>
      </c>
      <c r="J98" s="6">
        <v>637</v>
      </c>
      <c r="K98" s="53">
        <f t="shared" ref="K98:K129" si="3">(J98-I98)/(J98+I98+12740)</f>
        <v>4.2832667047401483E-4</v>
      </c>
      <c r="L98" s="7">
        <v>98</v>
      </c>
      <c r="M98" s="4">
        <v>97.39</v>
      </c>
      <c r="N98" s="6">
        <v>680</v>
      </c>
      <c r="O98" s="6"/>
      <c r="P98" s="11"/>
      <c r="Q98" s="5">
        <v>39092</v>
      </c>
      <c r="R98" s="8"/>
      <c r="S98" s="38" t="s">
        <v>4794</v>
      </c>
      <c r="T98" s="4" t="s">
        <v>2686</v>
      </c>
      <c r="U98" s="4" t="s">
        <v>2350</v>
      </c>
      <c r="V98" s="4" t="s">
        <v>723</v>
      </c>
      <c r="W98" s="8" t="s">
        <v>2110</v>
      </c>
      <c r="X98" s="33" t="s">
        <v>3606</v>
      </c>
      <c r="Y98" s="4" t="s">
        <v>2069</v>
      </c>
      <c r="AA98" s="4" t="s">
        <v>161</v>
      </c>
      <c r="AB98" s="56" t="s">
        <v>724</v>
      </c>
      <c r="AC98" s="1" t="s">
        <v>2108</v>
      </c>
    </row>
    <row r="99" spans="1:31">
      <c r="A99" s="38" t="s">
        <v>2109</v>
      </c>
      <c r="B99" s="38" t="s">
        <v>2686</v>
      </c>
      <c r="C99" s="38" t="s">
        <v>4794</v>
      </c>
      <c r="D99" s="38" t="s">
        <v>5515</v>
      </c>
      <c r="E99" s="38" t="s">
        <v>3746</v>
      </c>
      <c r="F99" s="38" t="s">
        <v>3346</v>
      </c>
      <c r="G99" s="38" t="s">
        <v>4110</v>
      </c>
      <c r="H99" s="60"/>
      <c r="I99" s="11">
        <v>623</v>
      </c>
      <c r="J99" s="6">
        <v>644</v>
      </c>
      <c r="K99" s="53">
        <f t="shared" si="3"/>
        <v>1.4992503748125937E-3</v>
      </c>
      <c r="L99" s="7">
        <v>98</v>
      </c>
      <c r="M99" s="4">
        <v>97.39</v>
      </c>
      <c r="N99" s="6">
        <v>680</v>
      </c>
      <c r="O99" s="6"/>
      <c r="P99" s="11"/>
      <c r="Q99" s="5">
        <v>39566</v>
      </c>
      <c r="R99" s="8"/>
      <c r="S99" s="38" t="s">
        <v>4794</v>
      </c>
      <c r="T99" s="4" t="s">
        <v>2686</v>
      </c>
      <c r="U99" s="4" t="s">
        <v>4026</v>
      </c>
      <c r="V99" s="4" t="s">
        <v>4173</v>
      </c>
      <c r="W99" s="8" t="s">
        <v>4172</v>
      </c>
      <c r="X99" s="33" t="s">
        <v>4171</v>
      </c>
      <c r="Y99" s="4" t="s">
        <v>4175</v>
      </c>
      <c r="AA99" s="4" t="s">
        <v>161</v>
      </c>
      <c r="AB99" s="56" t="s">
        <v>4174</v>
      </c>
      <c r="AC99" s="1" t="s">
        <v>1642</v>
      </c>
    </row>
    <row r="100" spans="1:31" s="1" customFormat="1">
      <c r="A100" s="38" t="s">
        <v>1324</v>
      </c>
      <c r="B100" s="38" t="s">
        <v>2362</v>
      </c>
      <c r="C100" s="38" t="s">
        <v>2361</v>
      </c>
      <c r="D100" s="38" t="s">
        <v>2337</v>
      </c>
      <c r="E100" s="38" t="s">
        <v>3746</v>
      </c>
      <c r="F100" s="38" t="s">
        <v>3346</v>
      </c>
      <c r="G100" s="38" t="s">
        <v>4110</v>
      </c>
      <c r="H100" s="60"/>
      <c r="I100" s="7">
        <v>773</v>
      </c>
      <c r="J100" s="4">
        <v>774</v>
      </c>
      <c r="K100" s="53">
        <f t="shared" si="3"/>
        <v>6.9993700566948981E-5</v>
      </c>
      <c r="L100" s="7">
        <v>98.5</v>
      </c>
      <c r="M100" s="4">
        <v>100.31</v>
      </c>
      <c r="N100" s="6">
        <v>1447</v>
      </c>
      <c r="O100" s="6"/>
      <c r="P100" s="11">
        <v>1100</v>
      </c>
      <c r="Q100" s="5">
        <v>37915</v>
      </c>
      <c r="R100" s="8" t="s">
        <v>3345</v>
      </c>
      <c r="S100" s="38" t="s">
        <v>2363</v>
      </c>
      <c r="T100" s="4" t="s">
        <v>2362</v>
      </c>
      <c r="U100" s="4" t="s">
        <v>2338</v>
      </c>
      <c r="V100" s="4" t="s">
        <v>216</v>
      </c>
      <c r="W100" s="8" t="s">
        <v>4188</v>
      </c>
      <c r="X100" s="33">
        <v>28057</v>
      </c>
      <c r="Y100" s="4" t="s">
        <v>3650</v>
      </c>
      <c r="AA100" s="4" t="s">
        <v>2707</v>
      </c>
      <c r="AB100" s="1" t="s">
        <v>2903</v>
      </c>
      <c r="AC100" s="1" t="s">
        <v>3651</v>
      </c>
      <c r="AD100" s="1" t="s">
        <v>2639</v>
      </c>
    </row>
    <row r="101" spans="1:31" s="1" customFormat="1">
      <c r="A101" s="38" t="s">
        <v>3822</v>
      </c>
      <c r="B101" s="38" t="s">
        <v>2362</v>
      </c>
      <c r="C101" s="38" t="s">
        <v>2361</v>
      </c>
      <c r="D101" s="38" t="s">
        <v>2337</v>
      </c>
      <c r="E101" s="38" t="s">
        <v>3746</v>
      </c>
      <c r="F101" s="38" t="s">
        <v>3346</v>
      </c>
      <c r="G101" s="38" t="s">
        <v>4110</v>
      </c>
      <c r="H101" s="60"/>
      <c r="I101" s="7">
        <v>778</v>
      </c>
      <c r="J101" s="4">
        <v>778</v>
      </c>
      <c r="K101" s="53">
        <f t="shared" si="3"/>
        <v>0</v>
      </c>
      <c r="L101" s="7">
        <v>98.5</v>
      </c>
      <c r="M101" s="4">
        <v>100.26</v>
      </c>
      <c r="N101" s="6">
        <v>1450</v>
      </c>
      <c r="O101" s="6"/>
      <c r="P101" s="11">
        <v>1100</v>
      </c>
      <c r="Q101" s="5">
        <v>39344</v>
      </c>
      <c r="R101" s="8" t="s">
        <v>3410</v>
      </c>
      <c r="S101" s="38" t="s">
        <v>2363</v>
      </c>
      <c r="T101" s="4" t="s">
        <v>2362</v>
      </c>
      <c r="U101" s="4" t="s">
        <v>2338</v>
      </c>
      <c r="V101" s="4" t="s">
        <v>216</v>
      </c>
      <c r="W101" s="8" t="s">
        <v>3558</v>
      </c>
      <c r="X101" s="33" t="s">
        <v>3559</v>
      </c>
      <c r="Y101" s="4" t="s">
        <v>2944</v>
      </c>
      <c r="AA101" s="4"/>
      <c r="AB101" s="1" t="s">
        <v>3556</v>
      </c>
      <c r="AC101" s="1" t="s">
        <v>3557</v>
      </c>
    </row>
    <row r="102" spans="1:31" s="1" customFormat="1">
      <c r="A102" s="38" t="s">
        <v>513</v>
      </c>
      <c r="B102" s="38" t="s">
        <v>2258</v>
      </c>
      <c r="C102" s="38" t="s">
        <v>514</v>
      </c>
      <c r="D102" s="38" t="s">
        <v>3862</v>
      </c>
      <c r="E102" s="38" t="s">
        <v>1293</v>
      </c>
      <c r="F102" s="38" t="s">
        <v>1292</v>
      </c>
      <c r="G102" s="38"/>
      <c r="H102" s="60" t="s">
        <v>515</v>
      </c>
      <c r="I102" s="11">
        <v>37782</v>
      </c>
      <c r="J102" s="6">
        <v>35788</v>
      </c>
      <c r="K102" s="53">
        <f t="shared" si="3"/>
        <v>-2.3102769088170549E-2</v>
      </c>
      <c r="L102" s="7">
        <v>0.05</v>
      </c>
      <c r="M102" s="4">
        <v>1436.05</v>
      </c>
      <c r="N102" s="6">
        <v>5585</v>
      </c>
      <c r="O102" s="6"/>
      <c r="P102" s="11"/>
      <c r="Q102" s="5">
        <v>39792</v>
      </c>
      <c r="R102" s="8" t="s">
        <v>4575</v>
      </c>
      <c r="S102" s="38" t="s">
        <v>2482</v>
      </c>
      <c r="T102" s="4" t="s">
        <v>877</v>
      </c>
      <c r="U102" s="4" t="s">
        <v>2672</v>
      </c>
      <c r="V102" s="4" t="s">
        <v>3299</v>
      </c>
      <c r="W102" s="8" t="s">
        <v>516</v>
      </c>
      <c r="X102" s="33" t="s">
        <v>517</v>
      </c>
      <c r="Y102" s="4" t="s">
        <v>518</v>
      </c>
      <c r="AA102" s="4" t="s">
        <v>667</v>
      </c>
      <c r="AB102" s="1" t="s">
        <v>305</v>
      </c>
      <c r="AC102" s="1" t="s">
        <v>519</v>
      </c>
    </row>
    <row r="103" spans="1:31" s="1" customFormat="1">
      <c r="A103" s="38" t="s">
        <v>4390</v>
      </c>
      <c r="B103" s="38" t="s">
        <v>2066</v>
      </c>
      <c r="C103" s="38" t="s">
        <v>4391</v>
      </c>
      <c r="D103" s="38" t="s">
        <v>3094</v>
      </c>
      <c r="E103" s="38" t="s">
        <v>729</v>
      </c>
      <c r="F103" s="38" t="s">
        <v>3346</v>
      </c>
      <c r="G103" s="38"/>
      <c r="H103" s="60"/>
      <c r="I103" s="7">
        <v>557</v>
      </c>
      <c r="J103" s="4">
        <v>563</v>
      </c>
      <c r="K103" s="53">
        <f t="shared" si="3"/>
        <v>4.329004329004329E-4</v>
      </c>
      <c r="L103" s="7">
        <v>35.43</v>
      </c>
      <c r="M103" s="4">
        <v>95.86</v>
      </c>
      <c r="N103" s="6">
        <v>159</v>
      </c>
      <c r="O103" s="6"/>
      <c r="P103" s="11">
        <v>110</v>
      </c>
      <c r="Q103" s="5">
        <v>39150</v>
      </c>
      <c r="R103" s="8"/>
      <c r="S103" s="38" t="s">
        <v>1462</v>
      </c>
      <c r="T103" s="4" t="s">
        <v>3994</v>
      </c>
      <c r="U103" s="4" t="s">
        <v>3849</v>
      </c>
      <c r="V103" s="4" t="s">
        <v>5263</v>
      </c>
      <c r="W103" s="8" t="s">
        <v>4392</v>
      </c>
      <c r="X103" s="33" t="s">
        <v>4393</v>
      </c>
      <c r="Y103" s="4" t="s">
        <v>2422</v>
      </c>
      <c r="AA103" s="4"/>
      <c r="AB103" s="3" t="s">
        <v>574</v>
      </c>
      <c r="AC103" s="1" t="s">
        <v>2638</v>
      </c>
      <c r="AE103" s="1" t="s">
        <v>242</v>
      </c>
    </row>
    <row r="104" spans="1:31" s="1" customFormat="1">
      <c r="A104" s="38" t="s">
        <v>2330</v>
      </c>
      <c r="B104" s="38" t="s">
        <v>2066</v>
      </c>
      <c r="C104" s="38" t="s">
        <v>2870</v>
      </c>
      <c r="D104" s="38" t="s">
        <v>3094</v>
      </c>
      <c r="E104" s="38" t="s">
        <v>1284</v>
      </c>
      <c r="F104" s="38" t="s">
        <v>2057</v>
      </c>
      <c r="G104" s="38" t="s">
        <v>2774</v>
      </c>
      <c r="H104" s="60"/>
      <c r="I104" s="11">
        <v>9999</v>
      </c>
      <c r="J104" s="6">
        <v>138825</v>
      </c>
      <c r="K104" s="53">
        <f t="shared" si="3"/>
        <v>0.79736822559481069</v>
      </c>
      <c r="L104" s="7">
        <v>28.5</v>
      </c>
      <c r="M104" s="7">
        <v>3808.92</v>
      </c>
      <c r="N104" s="6">
        <v>4742</v>
      </c>
      <c r="O104" s="6"/>
      <c r="P104" s="11">
        <v>2500</v>
      </c>
      <c r="Q104" s="5">
        <v>36364</v>
      </c>
      <c r="R104" s="8" t="s">
        <v>887</v>
      </c>
      <c r="S104" s="38" t="s">
        <v>4906</v>
      </c>
      <c r="T104" s="4" t="s">
        <v>2066</v>
      </c>
      <c r="U104" s="4" t="s">
        <v>3849</v>
      </c>
      <c r="V104" s="4" t="s">
        <v>4907</v>
      </c>
      <c r="W104" s="8" t="s">
        <v>4593</v>
      </c>
      <c r="X104" s="33">
        <v>25867</v>
      </c>
      <c r="Y104" s="4" t="s">
        <v>4908</v>
      </c>
      <c r="AA104" s="4" t="s">
        <v>3797</v>
      </c>
      <c r="AB104" s="1" t="s">
        <v>2930</v>
      </c>
      <c r="AC104" s="1" t="s">
        <v>2043</v>
      </c>
      <c r="AD104" s="21" t="s">
        <v>2368</v>
      </c>
      <c r="AE104" s="1" t="s">
        <v>2903</v>
      </c>
    </row>
    <row r="105" spans="1:31" s="1" customFormat="1">
      <c r="A105" s="38" t="s">
        <v>2978</v>
      </c>
      <c r="B105" s="38" t="s">
        <v>1941</v>
      </c>
      <c r="C105" s="38" t="s">
        <v>3307</v>
      </c>
      <c r="D105" s="38" t="s">
        <v>2007</v>
      </c>
      <c r="E105" s="38" t="s">
        <v>1293</v>
      </c>
      <c r="F105" s="38" t="s">
        <v>1292</v>
      </c>
      <c r="G105" s="38"/>
      <c r="H105" s="60" t="s">
        <v>4297</v>
      </c>
      <c r="I105" s="11">
        <v>35777</v>
      </c>
      <c r="J105" s="6">
        <v>35797</v>
      </c>
      <c r="K105" s="53">
        <f t="shared" si="3"/>
        <v>2.3720853001873946E-4</v>
      </c>
      <c r="L105" s="7">
        <v>0.05</v>
      </c>
      <c r="M105" s="4">
        <v>1436.1</v>
      </c>
      <c r="N105" s="6">
        <v>4600</v>
      </c>
      <c r="O105" s="6"/>
      <c r="P105" s="11">
        <v>9500</v>
      </c>
      <c r="Q105" s="5">
        <v>39269</v>
      </c>
      <c r="R105" s="8" t="s">
        <v>4575</v>
      </c>
      <c r="S105" s="37" t="s">
        <v>2482</v>
      </c>
      <c r="T105" s="4" t="s">
        <v>5243</v>
      </c>
      <c r="U105" s="4" t="s">
        <v>2673</v>
      </c>
      <c r="V105" s="4" t="s">
        <v>1943</v>
      </c>
      <c r="W105" s="8" t="s">
        <v>1444</v>
      </c>
      <c r="X105" s="33" t="s">
        <v>1445</v>
      </c>
      <c r="Y105" s="4" t="s">
        <v>1446</v>
      </c>
      <c r="AA105" s="4" t="s">
        <v>667</v>
      </c>
      <c r="AB105" s="4" t="s">
        <v>1443</v>
      </c>
      <c r="AC105" s="1" t="s">
        <v>2979</v>
      </c>
    </row>
    <row r="106" spans="1:31" s="1" customFormat="1">
      <c r="A106" s="38" t="s">
        <v>1442</v>
      </c>
      <c r="B106" s="38" t="s">
        <v>1941</v>
      </c>
      <c r="C106" s="38" t="s">
        <v>3307</v>
      </c>
      <c r="D106" s="38" t="s">
        <v>2007</v>
      </c>
      <c r="E106" s="38" t="s">
        <v>1293</v>
      </c>
      <c r="F106" s="38" t="s">
        <v>1292</v>
      </c>
      <c r="G106" s="38"/>
      <c r="H106" s="60" t="s">
        <v>1881</v>
      </c>
      <c r="I106" s="11">
        <v>35778</v>
      </c>
      <c r="J106" s="6">
        <v>35795</v>
      </c>
      <c r="K106" s="53">
        <f t="shared" si="3"/>
        <v>2.0162964192947707E-4</v>
      </c>
      <c r="L106" s="7">
        <v>0.02</v>
      </c>
      <c r="M106" s="4">
        <v>1436.12</v>
      </c>
      <c r="N106" s="6">
        <v>3000</v>
      </c>
      <c r="O106" s="6">
        <v>1418</v>
      </c>
      <c r="P106" s="7" t="s">
        <v>3156</v>
      </c>
      <c r="Q106" s="5">
        <v>35945</v>
      </c>
      <c r="R106" s="8" t="s">
        <v>4575</v>
      </c>
      <c r="S106" s="38" t="s">
        <v>873</v>
      </c>
      <c r="T106" s="4" t="s">
        <v>2066</v>
      </c>
      <c r="U106" s="4" t="s">
        <v>2673</v>
      </c>
      <c r="V106" s="4" t="s">
        <v>1943</v>
      </c>
      <c r="W106" s="8" t="s">
        <v>3309</v>
      </c>
      <c r="X106" s="33">
        <v>25354</v>
      </c>
      <c r="Y106" s="4" t="s">
        <v>3310</v>
      </c>
      <c r="AA106" s="4" t="s">
        <v>667</v>
      </c>
      <c r="AB106" s="4" t="s">
        <v>3308</v>
      </c>
      <c r="AC106" s="1" t="s">
        <v>1584</v>
      </c>
      <c r="AD106" s="1" t="s">
        <v>2903</v>
      </c>
    </row>
    <row r="107" spans="1:31" s="1" customFormat="1">
      <c r="A107" s="38" t="s">
        <v>282</v>
      </c>
      <c r="B107" s="38" t="s">
        <v>1941</v>
      </c>
      <c r="C107" s="38" t="s">
        <v>5730</v>
      </c>
      <c r="D107" s="38" t="s">
        <v>3094</v>
      </c>
      <c r="E107" s="38" t="s">
        <v>1293</v>
      </c>
      <c r="F107" s="38" t="s">
        <v>3346</v>
      </c>
      <c r="G107" s="38" t="s">
        <v>4110</v>
      </c>
      <c r="H107" s="60"/>
      <c r="I107" s="11">
        <v>686</v>
      </c>
      <c r="J107" s="6">
        <v>758</v>
      </c>
      <c r="K107" s="53">
        <f t="shared" si="3"/>
        <v>5.076142131979695E-3</v>
      </c>
      <c r="L107" s="7">
        <v>98.5</v>
      </c>
      <c r="M107" s="4">
        <v>99.23</v>
      </c>
      <c r="N107" s="6">
        <v>100</v>
      </c>
      <c r="O107" s="6"/>
      <c r="P107" s="7"/>
      <c r="Q107" s="5">
        <v>37915</v>
      </c>
      <c r="R107" s="8"/>
      <c r="S107" s="38" t="s">
        <v>5729</v>
      </c>
      <c r="T107" s="4" t="s">
        <v>1941</v>
      </c>
      <c r="U107" s="4" t="s">
        <v>2338</v>
      </c>
      <c r="V107" s="4" t="s">
        <v>1943</v>
      </c>
      <c r="W107" s="8" t="s">
        <v>5728</v>
      </c>
      <c r="X107" s="33">
        <v>28058</v>
      </c>
      <c r="Y107" s="4" t="s">
        <v>5731</v>
      </c>
      <c r="AA107" s="4" t="s">
        <v>2707</v>
      </c>
      <c r="AB107" s="1" t="s">
        <v>2903</v>
      </c>
      <c r="AC107" s="1" t="s">
        <v>5732</v>
      </c>
      <c r="AD107" s="1" t="s">
        <v>2639</v>
      </c>
    </row>
    <row r="108" spans="1:31" s="1" customFormat="1">
      <c r="A108" s="38" t="s">
        <v>126</v>
      </c>
      <c r="B108" s="38" t="s">
        <v>1941</v>
      </c>
      <c r="C108" s="38" t="s">
        <v>5730</v>
      </c>
      <c r="D108" s="38" t="s">
        <v>3094</v>
      </c>
      <c r="E108" s="38" t="s">
        <v>1293</v>
      </c>
      <c r="F108" s="38" t="s">
        <v>3346</v>
      </c>
      <c r="G108" s="38" t="s">
        <v>4110</v>
      </c>
      <c r="H108" s="60"/>
      <c r="I108" s="11">
        <v>786</v>
      </c>
      <c r="J108" s="6">
        <v>805</v>
      </c>
      <c r="K108" s="53">
        <f t="shared" si="3"/>
        <v>1.3257972228037122E-3</v>
      </c>
      <c r="L108" s="7">
        <v>98.5</v>
      </c>
      <c r="M108" s="4">
        <v>100.78</v>
      </c>
      <c r="N108" s="6">
        <v>100</v>
      </c>
      <c r="O108" s="6"/>
      <c r="P108" s="7"/>
      <c r="Q108" s="5">
        <v>39757</v>
      </c>
      <c r="R108" s="8"/>
      <c r="S108" s="38" t="s">
        <v>5729</v>
      </c>
      <c r="T108" s="4" t="s">
        <v>1941</v>
      </c>
      <c r="U108" s="4" t="s">
        <v>1046</v>
      </c>
      <c r="V108" s="4" t="s">
        <v>1047</v>
      </c>
      <c r="W108" s="8" t="s">
        <v>128</v>
      </c>
      <c r="X108" s="33" t="s">
        <v>129</v>
      </c>
      <c r="Y108" s="1" t="s">
        <v>127</v>
      </c>
      <c r="AA108" s="4" t="s">
        <v>3575</v>
      </c>
      <c r="AB108" s="1" t="s">
        <v>305</v>
      </c>
    </row>
    <row r="109" spans="1:31" s="1" customFormat="1">
      <c r="A109" s="38" t="s">
        <v>5220</v>
      </c>
      <c r="B109" s="38" t="s">
        <v>2066</v>
      </c>
      <c r="C109" s="39" t="s">
        <v>5221</v>
      </c>
      <c r="D109" s="38" t="s">
        <v>3608</v>
      </c>
      <c r="E109" s="38" t="s">
        <v>3347</v>
      </c>
      <c r="F109" s="38" t="s">
        <v>3346</v>
      </c>
      <c r="G109" s="38" t="s">
        <v>4110</v>
      </c>
      <c r="H109" s="60"/>
      <c r="I109" s="11">
        <v>701</v>
      </c>
      <c r="J109" s="6">
        <v>704</v>
      </c>
      <c r="K109" s="53">
        <f t="shared" si="3"/>
        <v>2.1208907741251324E-4</v>
      </c>
      <c r="L109" s="7">
        <v>98.25</v>
      </c>
      <c r="M109" s="4">
        <v>98.83</v>
      </c>
      <c r="N109" s="6">
        <v>848</v>
      </c>
      <c r="O109" s="6"/>
      <c r="P109" s="7">
        <v>570</v>
      </c>
      <c r="Q109" s="5">
        <v>38835</v>
      </c>
      <c r="R109" s="8" t="s">
        <v>3410</v>
      </c>
      <c r="S109" s="38" t="s">
        <v>5225</v>
      </c>
      <c r="T109" s="4" t="s">
        <v>2066</v>
      </c>
      <c r="U109" s="4" t="s">
        <v>1294</v>
      </c>
      <c r="V109" s="4" t="s">
        <v>3694</v>
      </c>
      <c r="W109" s="8" t="s">
        <v>5228</v>
      </c>
      <c r="X109" s="33" t="s">
        <v>1524</v>
      </c>
      <c r="Y109" s="4" t="s">
        <v>5227</v>
      </c>
      <c r="AA109" s="4" t="s">
        <v>161</v>
      </c>
      <c r="AB109" s="4" t="s">
        <v>5222</v>
      </c>
      <c r="AC109" s="1" t="s">
        <v>5226</v>
      </c>
    </row>
    <row r="110" spans="1:31">
      <c r="A110" s="38" t="s">
        <v>2152</v>
      </c>
      <c r="B110" s="38" t="s">
        <v>248</v>
      </c>
      <c r="C110" s="38" t="s">
        <v>2153</v>
      </c>
      <c r="D110" s="38" t="s">
        <v>4891</v>
      </c>
      <c r="E110" s="38" t="s">
        <v>729</v>
      </c>
      <c r="F110" s="38" t="s">
        <v>3346</v>
      </c>
      <c r="G110" s="38" t="s">
        <v>4110</v>
      </c>
      <c r="H110" s="60"/>
      <c r="I110" s="7">
        <v>614</v>
      </c>
      <c r="J110" s="4">
        <v>636</v>
      </c>
      <c r="K110" s="53">
        <f t="shared" si="3"/>
        <v>1.5725518227305219E-3</v>
      </c>
      <c r="L110" s="7">
        <v>97.99</v>
      </c>
      <c r="M110" s="4">
        <v>97.2</v>
      </c>
      <c r="N110" s="6">
        <v>3</v>
      </c>
      <c r="O110" s="6">
        <v>1</v>
      </c>
      <c r="P110" s="4">
        <v>2</v>
      </c>
      <c r="Q110" s="5">
        <v>39566</v>
      </c>
      <c r="R110" s="8" t="s">
        <v>2210</v>
      </c>
      <c r="S110" s="38" t="s">
        <v>2153</v>
      </c>
      <c r="T110" s="4" t="s">
        <v>248</v>
      </c>
      <c r="U110" s="4" t="s">
        <v>4026</v>
      </c>
      <c r="V110" s="4" t="s">
        <v>4173</v>
      </c>
      <c r="W110" s="8" t="s">
        <v>2154</v>
      </c>
      <c r="X110" s="33" t="s">
        <v>1394</v>
      </c>
      <c r="Y110" s="1" t="s">
        <v>1393</v>
      </c>
      <c r="AA110" s="4" t="s">
        <v>161</v>
      </c>
      <c r="AB110" s="4" t="s">
        <v>2155</v>
      </c>
      <c r="AC110" s="1" t="s">
        <v>1642</v>
      </c>
    </row>
    <row r="111" spans="1:31">
      <c r="A111" s="38" t="s">
        <v>1128</v>
      </c>
      <c r="B111" s="38" t="s">
        <v>248</v>
      </c>
      <c r="C111" s="38" t="s">
        <v>1129</v>
      </c>
      <c r="D111" s="38" t="s">
        <v>5515</v>
      </c>
      <c r="E111" s="38" t="s">
        <v>1293</v>
      </c>
      <c r="F111" s="38" t="s">
        <v>1292</v>
      </c>
      <c r="G111" s="38"/>
      <c r="H111" s="60" t="s">
        <v>1130</v>
      </c>
      <c r="I111" s="11">
        <v>35773</v>
      </c>
      <c r="J111" s="6">
        <v>35799</v>
      </c>
      <c r="K111" s="53">
        <f t="shared" si="3"/>
        <v>3.0837840402315211E-4</v>
      </c>
      <c r="L111" s="7">
        <v>0.05</v>
      </c>
      <c r="M111" s="4">
        <v>1436.1</v>
      </c>
      <c r="N111" s="6">
        <v>2400</v>
      </c>
      <c r="O111" s="6"/>
      <c r="P111" s="4"/>
      <c r="Q111" s="5">
        <v>40087</v>
      </c>
      <c r="R111" s="8" t="s">
        <v>4575</v>
      </c>
      <c r="S111" s="38" t="s">
        <v>2482</v>
      </c>
      <c r="T111" s="4" t="s">
        <v>5243</v>
      </c>
      <c r="U111" s="4" t="s">
        <v>2670</v>
      </c>
      <c r="V111" s="4" t="s">
        <v>1131</v>
      </c>
      <c r="W111" s="8" t="s">
        <v>1132</v>
      </c>
      <c r="X111" s="33" t="s">
        <v>1133</v>
      </c>
      <c r="Y111" s="1" t="s">
        <v>1134</v>
      </c>
      <c r="AA111" s="4" t="s">
        <v>1127</v>
      </c>
      <c r="AB111" s="4" t="s">
        <v>1135</v>
      </c>
      <c r="AC111" s="1" t="s">
        <v>1125</v>
      </c>
    </row>
    <row r="112" spans="1:31" s="1" customFormat="1">
      <c r="A112" s="38" t="s">
        <v>4875</v>
      </c>
      <c r="B112" s="38" t="s">
        <v>2066</v>
      </c>
      <c r="C112" s="38" t="s">
        <v>732</v>
      </c>
      <c r="D112" s="38" t="s">
        <v>5515</v>
      </c>
      <c r="E112" s="38" t="s">
        <v>4278</v>
      </c>
      <c r="F112" s="38" t="s">
        <v>3346</v>
      </c>
      <c r="G112" s="38" t="s">
        <v>4110</v>
      </c>
      <c r="H112" s="60"/>
      <c r="I112" s="11">
        <v>391</v>
      </c>
      <c r="J112" s="6">
        <v>846</v>
      </c>
      <c r="K112" s="53">
        <f t="shared" si="3"/>
        <v>3.2553480718322959E-2</v>
      </c>
      <c r="L112" s="7">
        <v>98.7</v>
      </c>
      <c r="M112" s="4">
        <v>97.07</v>
      </c>
      <c r="N112" s="6">
        <v>817</v>
      </c>
      <c r="O112" s="6">
        <v>395</v>
      </c>
      <c r="P112" s="11">
        <v>1174</v>
      </c>
      <c r="Q112" s="5">
        <v>37627</v>
      </c>
      <c r="R112" s="8" t="s">
        <v>3345</v>
      </c>
      <c r="S112" s="38" t="s">
        <v>3103</v>
      </c>
      <c r="T112" s="4" t="s">
        <v>2066</v>
      </c>
      <c r="U112" s="4" t="s">
        <v>1294</v>
      </c>
      <c r="V112" s="4" t="s">
        <v>1464</v>
      </c>
      <c r="W112" s="8" t="s">
        <v>4277</v>
      </c>
      <c r="X112" s="33">
        <v>27640</v>
      </c>
      <c r="Y112" s="4" t="s">
        <v>4629</v>
      </c>
      <c r="AA112" s="4" t="s">
        <v>2707</v>
      </c>
      <c r="AB112" s="1" t="s">
        <v>4630</v>
      </c>
      <c r="AC112" s="1" t="s">
        <v>1453</v>
      </c>
      <c r="AD112" s="1" t="s">
        <v>4276</v>
      </c>
      <c r="AE112" s="1" t="s">
        <v>2903</v>
      </c>
    </row>
    <row r="113" spans="1:31" s="1" customFormat="1">
      <c r="A113" s="38" t="s">
        <v>2988</v>
      </c>
      <c r="B113" s="38" t="s">
        <v>3846</v>
      </c>
      <c r="C113" s="38" t="s">
        <v>3376</v>
      </c>
      <c r="D113" s="38" t="s">
        <v>3094</v>
      </c>
      <c r="E113" s="38" t="s">
        <v>4157</v>
      </c>
      <c r="F113" s="38" t="s">
        <v>3346</v>
      </c>
      <c r="G113" s="38" t="s">
        <v>4110</v>
      </c>
      <c r="H113" s="60"/>
      <c r="I113" s="11">
        <v>895</v>
      </c>
      <c r="J113" s="6">
        <v>906</v>
      </c>
      <c r="K113" s="53">
        <f t="shared" si="3"/>
        <v>7.5648167251220688E-4</v>
      </c>
      <c r="L113" s="7">
        <v>90</v>
      </c>
      <c r="M113" s="4">
        <v>103</v>
      </c>
      <c r="N113" s="6">
        <v>668</v>
      </c>
      <c r="O113" s="6"/>
      <c r="P113" s="11"/>
      <c r="Q113" s="5">
        <v>39078</v>
      </c>
      <c r="R113" s="8" t="s">
        <v>3410</v>
      </c>
      <c r="S113" s="38" t="s">
        <v>952</v>
      </c>
      <c r="T113" s="4" t="s">
        <v>877</v>
      </c>
      <c r="U113" s="4" t="s">
        <v>2672</v>
      </c>
      <c r="V113" s="4" t="s">
        <v>951</v>
      </c>
      <c r="W113" s="8" t="s">
        <v>949</v>
      </c>
      <c r="X113" s="33" t="s">
        <v>950</v>
      </c>
      <c r="Y113" s="1" t="s">
        <v>1525</v>
      </c>
      <c r="AA113" s="4" t="s">
        <v>161</v>
      </c>
      <c r="AB113" s="1" t="s">
        <v>1526</v>
      </c>
      <c r="AC113" s="1" t="s">
        <v>948</v>
      </c>
    </row>
    <row r="114" spans="1:31" s="1" customFormat="1">
      <c r="A114" s="38" t="s">
        <v>2991</v>
      </c>
      <c r="B114" s="38" t="s">
        <v>3017</v>
      </c>
      <c r="C114" s="38" t="s">
        <v>2990</v>
      </c>
      <c r="D114" s="38" t="s">
        <v>3608</v>
      </c>
      <c r="E114" s="38" t="s">
        <v>3746</v>
      </c>
      <c r="F114" s="38" t="s">
        <v>3346</v>
      </c>
      <c r="G114" s="38" t="s">
        <v>4110</v>
      </c>
      <c r="H114" s="60"/>
      <c r="I114" s="7">
        <v>800</v>
      </c>
      <c r="J114" s="4">
        <v>800</v>
      </c>
      <c r="K114" s="53">
        <f t="shared" si="3"/>
        <v>0</v>
      </c>
      <c r="L114" s="7">
        <v>72</v>
      </c>
      <c r="M114" s="4">
        <v>100.87</v>
      </c>
      <c r="N114" s="6">
        <v>70</v>
      </c>
      <c r="O114" s="6"/>
      <c r="P114" s="7">
        <v>46</v>
      </c>
      <c r="Q114" s="5">
        <v>38822</v>
      </c>
      <c r="R114" s="8" t="s">
        <v>3410</v>
      </c>
      <c r="S114" s="38" t="s">
        <v>3042</v>
      </c>
      <c r="T114" s="4" t="s">
        <v>2066</v>
      </c>
      <c r="U114" s="4" t="s">
        <v>1294</v>
      </c>
      <c r="V114" s="4" t="s">
        <v>3713</v>
      </c>
      <c r="W114" s="8" t="s">
        <v>3714</v>
      </c>
      <c r="X114" s="33" t="s">
        <v>3720</v>
      </c>
      <c r="Y114" s="31" t="s">
        <v>802</v>
      </c>
      <c r="AA114" s="4" t="s">
        <v>161</v>
      </c>
      <c r="AB114" s="4" t="s">
        <v>3018</v>
      </c>
      <c r="AC114" s="1" t="s">
        <v>3019</v>
      </c>
      <c r="AD114" s="1" t="s">
        <v>1297</v>
      </c>
      <c r="AE114" s="1" t="s">
        <v>639</v>
      </c>
    </row>
    <row r="115" spans="1:31" s="1" customFormat="1">
      <c r="A115" s="38" t="s">
        <v>535</v>
      </c>
      <c r="B115" s="38" t="s">
        <v>3017</v>
      </c>
      <c r="C115" s="38" t="s">
        <v>2990</v>
      </c>
      <c r="D115" s="38" t="s">
        <v>3608</v>
      </c>
      <c r="E115" s="38" t="s">
        <v>3746</v>
      </c>
      <c r="F115" s="38" t="s">
        <v>3346</v>
      </c>
      <c r="G115" s="38" t="s">
        <v>4110</v>
      </c>
      <c r="H115" s="60"/>
      <c r="I115" s="7">
        <v>800</v>
      </c>
      <c r="J115" s="4">
        <v>800</v>
      </c>
      <c r="K115" s="53">
        <f t="shared" si="3"/>
        <v>0</v>
      </c>
      <c r="L115" s="7">
        <v>72</v>
      </c>
      <c r="M115" s="4">
        <v>100.87</v>
      </c>
      <c r="N115" s="6">
        <v>70</v>
      </c>
      <c r="O115" s="6"/>
      <c r="P115" s="7">
        <v>46</v>
      </c>
      <c r="Q115" s="5">
        <v>38822</v>
      </c>
      <c r="R115" s="8" t="s">
        <v>3410</v>
      </c>
      <c r="S115" s="38" t="s">
        <v>3042</v>
      </c>
      <c r="T115" s="4" t="s">
        <v>2066</v>
      </c>
      <c r="U115" s="4" t="s">
        <v>1294</v>
      </c>
      <c r="V115" s="4" t="s">
        <v>3713</v>
      </c>
      <c r="W115" s="8" t="s">
        <v>3715</v>
      </c>
      <c r="X115" s="33" t="s">
        <v>3721</v>
      </c>
      <c r="Y115" s="31" t="s">
        <v>802</v>
      </c>
      <c r="AA115" s="4" t="s">
        <v>161</v>
      </c>
      <c r="AB115" s="4" t="s">
        <v>3018</v>
      </c>
      <c r="AC115" s="1" t="s">
        <v>3019</v>
      </c>
      <c r="AD115" s="1" t="s">
        <v>1297</v>
      </c>
      <c r="AE115" s="1" t="s">
        <v>639</v>
      </c>
    </row>
    <row r="116" spans="1:31" s="1" customFormat="1">
      <c r="A116" s="38" t="s">
        <v>536</v>
      </c>
      <c r="B116" s="38" t="s">
        <v>3017</v>
      </c>
      <c r="C116" s="38" t="s">
        <v>2990</v>
      </c>
      <c r="D116" s="38" t="s">
        <v>3608</v>
      </c>
      <c r="E116" s="38" t="s">
        <v>3746</v>
      </c>
      <c r="F116" s="38" t="s">
        <v>3346</v>
      </c>
      <c r="G116" s="38" t="s">
        <v>4110</v>
      </c>
      <c r="H116" s="60"/>
      <c r="I116" s="7">
        <v>800</v>
      </c>
      <c r="J116" s="4">
        <v>800</v>
      </c>
      <c r="K116" s="53">
        <f t="shared" si="3"/>
        <v>0</v>
      </c>
      <c r="L116" s="7">
        <v>72</v>
      </c>
      <c r="M116" s="4">
        <v>100.87</v>
      </c>
      <c r="N116" s="6">
        <v>70</v>
      </c>
      <c r="O116" s="6"/>
      <c r="P116" s="7">
        <v>46</v>
      </c>
      <c r="Q116" s="5">
        <v>38822</v>
      </c>
      <c r="R116" s="8" t="s">
        <v>3410</v>
      </c>
      <c r="S116" s="38" t="s">
        <v>3042</v>
      </c>
      <c r="T116" s="4" t="s">
        <v>2066</v>
      </c>
      <c r="U116" s="4" t="s">
        <v>1294</v>
      </c>
      <c r="V116" s="4" t="s">
        <v>3713</v>
      </c>
      <c r="W116" s="8" t="s">
        <v>3716</v>
      </c>
      <c r="X116" s="33" t="s">
        <v>3722</v>
      </c>
      <c r="Y116" s="31" t="s">
        <v>802</v>
      </c>
      <c r="AA116" s="4" t="s">
        <v>161</v>
      </c>
      <c r="AB116" s="4" t="s">
        <v>3018</v>
      </c>
      <c r="AC116" s="1" t="s">
        <v>3019</v>
      </c>
      <c r="AD116" s="1" t="s">
        <v>1297</v>
      </c>
      <c r="AE116" s="1" t="s">
        <v>639</v>
      </c>
    </row>
    <row r="117" spans="1:31" s="1" customFormat="1">
      <c r="A117" s="38" t="s">
        <v>5565</v>
      </c>
      <c r="B117" s="38" t="s">
        <v>3017</v>
      </c>
      <c r="C117" s="38" t="s">
        <v>2990</v>
      </c>
      <c r="D117" s="38" t="s">
        <v>3608</v>
      </c>
      <c r="E117" s="38" t="s">
        <v>3746</v>
      </c>
      <c r="F117" s="38" t="s">
        <v>3346</v>
      </c>
      <c r="G117" s="38" t="s">
        <v>4110</v>
      </c>
      <c r="H117" s="60"/>
      <c r="I117" s="7">
        <v>800</v>
      </c>
      <c r="J117" s="4">
        <v>800</v>
      </c>
      <c r="K117" s="53">
        <f t="shared" si="3"/>
        <v>0</v>
      </c>
      <c r="L117" s="7">
        <v>72</v>
      </c>
      <c r="M117" s="4">
        <v>100.87</v>
      </c>
      <c r="N117" s="6">
        <v>70</v>
      </c>
      <c r="O117" s="6"/>
      <c r="P117" s="7">
        <v>46</v>
      </c>
      <c r="Q117" s="5">
        <v>38822</v>
      </c>
      <c r="R117" s="8" t="s">
        <v>3410</v>
      </c>
      <c r="S117" s="38" t="s">
        <v>3042</v>
      </c>
      <c r="T117" s="4" t="s">
        <v>2066</v>
      </c>
      <c r="U117" s="4" t="s">
        <v>1294</v>
      </c>
      <c r="V117" s="4" t="s">
        <v>3713</v>
      </c>
      <c r="W117" s="8" t="s">
        <v>3717</v>
      </c>
      <c r="X117" s="33" t="s">
        <v>3723</v>
      </c>
      <c r="Y117" s="31" t="s">
        <v>802</v>
      </c>
      <c r="AA117" s="4" t="s">
        <v>161</v>
      </c>
      <c r="AB117" s="4" t="s">
        <v>3018</v>
      </c>
      <c r="AC117" s="1" t="s">
        <v>3019</v>
      </c>
      <c r="AD117" s="1" t="s">
        <v>1297</v>
      </c>
      <c r="AE117" s="1" t="s">
        <v>639</v>
      </c>
    </row>
    <row r="118" spans="1:31" s="1" customFormat="1">
      <c r="A118" s="38" t="s">
        <v>537</v>
      </c>
      <c r="B118" s="38" t="s">
        <v>3017</v>
      </c>
      <c r="C118" s="38" t="s">
        <v>2990</v>
      </c>
      <c r="D118" s="38" t="s">
        <v>3608</v>
      </c>
      <c r="E118" s="38" t="s">
        <v>3746</v>
      </c>
      <c r="F118" s="38" t="s">
        <v>3346</v>
      </c>
      <c r="G118" s="38" t="s">
        <v>4110</v>
      </c>
      <c r="H118" s="60"/>
      <c r="I118" s="7">
        <v>800</v>
      </c>
      <c r="J118" s="4">
        <v>800</v>
      </c>
      <c r="K118" s="53">
        <f t="shared" si="3"/>
        <v>0</v>
      </c>
      <c r="L118" s="7">
        <v>72</v>
      </c>
      <c r="M118" s="4">
        <v>100.87</v>
      </c>
      <c r="N118" s="6">
        <v>70</v>
      </c>
      <c r="O118" s="6"/>
      <c r="P118" s="7">
        <v>46</v>
      </c>
      <c r="Q118" s="5">
        <v>38822</v>
      </c>
      <c r="R118" s="8" t="s">
        <v>3410</v>
      </c>
      <c r="S118" s="38" t="s">
        <v>3042</v>
      </c>
      <c r="T118" s="4" t="s">
        <v>2066</v>
      </c>
      <c r="U118" s="4" t="s">
        <v>1294</v>
      </c>
      <c r="V118" s="4" t="s">
        <v>3713</v>
      </c>
      <c r="W118" s="8" t="s">
        <v>3718</v>
      </c>
      <c r="X118" s="33" t="s">
        <v>3724</v>
      </c>
      <c r="Y118" s="31" t="s">
        <v>802</v>
      </c>
      <c r="AA118" s="4" t="s">
        <v>161</v>
      </c>
      <c r="AB118" s="4" t="s">
        <v>3018</v>
      </c>
      <c r="AC118" s="1" t="s">
        <v>3019</v>
      </c>
      <c r="AD118" s="1" t="s">
        <v>1297</v>
      </c>
      <c r="AE118" s="1" t="s">
        <v>639</v>
      </c>
    </row>
    <row r="119" spans="1:31" s="1" customFormat="1">
      <c r="A119" s="38" t="s">
        <v>3712</v>
      </c>
      <c r="B119" s="38" t="s">
        <v>3017</v>
      </c>
      <c r="C119" s="38" t="s">
        <v>2990</v>
      </c>
      <c r="D119" s="38" t="s">
        <v>3608</v>
      </c>
      <c r="E119" s="38" t="s">
        <v>3746</v>
      </c>
      <c r="F119" s="38" t="s">
        <v>3346</v>
      </c>
      <c r="G119" s="38" t="s">
        <v>4110</v>
      </c>
      <c r="H119" s="60"/>
      <c r="I119" s="7">
        <v>800</v>
      </c>
      <c r="J119" s="4">
        <v>800</v>
      </c>
      <c r="K119" s="53">
        <f t="shared" si="3"/>
        <v>0</v>
      </c>
      <c r="L119" s="7">
        <v>72</v>
      </c>
      <c r="M119" s="4">
        <v>100.87</v>
      </c>
      <c r="N119" s="6">
        <v>70</v>
      </c>
      <c r="O119" s="6"/>
      <c r="P119" s="7">
        <v>46</v>
      </c>
      <c r="Q119" s="5">
        <v>38822</v>
      </c>
      <c r="R119" s="8" t="s">
        <v>3410</v>
      </c>
      <c r="S119" s="38" t="s">
        <v>3042</v>
      </c>
      <c r="T119" s="4" t="s">
        <v>2066</v>
      </c>
      <c r="U119" s="4" t="s">
        <v>1294</v>
      </c>
      <c r="V119" s="4" t="s">
        <v>3713</v>
      </c>
      <c r="W119" s="8" t="s">
        <v>3719</v>
      </c>
      <c r="X119" s="33" t="s">
        <v>3725</v>
      </c>
      <c r="Y119" s="31" t="s">
        <v>802</v>
      </c>
      <c r="AA119" s="4" t="s">
        <v>161</v>
      </c>
      <c r="AB119" s="4" t="s">
        <v>3018</v>
      </c>
      <c r="AC119" s="1" t="s">
        <v>3019</v>
      </c>
      <c r="AD119" s="1" t="s">
        <v>1297</v>
      </c>
      <c r="AE119" s="1" t="s">
        <v>639</v>
      </c>
    </row>
    <row r="120" spans="1:31">
      <c r="A120" s="38" t="s">
        <v>2837</v>
      </c>
      <c r="B120" s="38" t="s">
        <v>1171</v>
      </c>
      <c r="C120" s="38" t="s">
        <v>4928</v>
      </c>
      <c r="D120" s="38" t="s">
        <v>1372</v>
      </c>
      <c r="E120" s="38" t="s">
        <v>4926</v>
      </c>
      <c r="F120" s="38" t="s">
        <v>3346</v>
      </c>
      <c r="G120" s="38" t="s">
        <v>4110</v>
      </c>
      <c r="H120" s="60"/>
      <c r="I120" s="7">
        <v>622</v>
      </c>
      <c r="J120" s="4">
        <v>626</v>
      </c>
      <c r="K120" s="53">
        <f t="shared" si="3"/>
        <v>2.8595939376608524E-4</v>
      </c>
      <c r="L120" s="7">
        <v>97.86</v>
      </c>
      <c r="M120" s="4">
        <v>97.19</v>
      </c>
      <c r="N120" s="6">
        <v>1700</v>
      </c>
      <c r="O120" s="6"/>
      <c r="P120" s="6">
        <v>3600</v>
      </c>
      <c r="Q120" s="5">
        <v>39241</v>
      </c>
      <c r="R120" s="8" t="s">
        <v>887</v>
      </c>
      <c r="S120" s="38" t="s">
        <v>2482</v>
      </c>
      <c r="T120" s="4" t="s">
        <v>5243</v>
      </c>
      <c r="U120" s="4" t="s">
        <v>1294</v>
      </c>
      <c r="V120" s="4" t="s">
        <v>3506</v>
      </c>
      <c r="W120" s="8" t="s">
        <v>4923</v>
      </c>
      <c r="X120" s="33" t="s">
        <v>4924</v>
      </c>
      <c r="Y120" s="4" t="s">
        <v>4929</v>
      </c>
      <c r="AA120" s="4" t="s">
        <v>161</v>
      </c>
      <c r="AB120" s="4" t="s">
        <v>4927</v>
      </c>
      <c r="AC120" s="21" t="s">
        <v>4925</v>
      </c>
      <c r="AD120" s="21" t="s">
        <v>3505</v>
      </c>
    </row>
    <row r="121" spans="1:31">
      <c r="A121" s="37" t="s">
        <v>2831</v>
      </c>
      <c r="B121" s="38" t="s">
        <v>1171</v>
      </c>
      <c r="C121" s="38" t="s">
        <v>4928</v>
      </c>
      <c r="D121" s="38" t="s">
        <v>5193</v>
      </c>
      <c r="E121" s="38" t="s">
        <v>3371</v>
      </c>
      <c r="F121" s="38" t="s">
        <v>3346</v>
      </c>
      <c r="G121" s="38" t="s">
        <v>4110</v>
      </c>
      <c r="H121" s="60"/>
      <c r="I121" s="7">
        <v>622</v>
      </c>
      <c r="J121" s="4">
        <v>624</v>
      </c>
      <c r="K121" s="53">
        <f t="shared" si="3"/>
        <v>1.4300014300014301E-4</v>
      </c>
      <c r="L121" s="7">
        <v>97.86</v>
      </c>
      <c r="M121" s="4">
        <v>97.16</v>
      </c>
      <c r="N121" s="6">
        <v>1700</v>
      </c>
      <c r="O121" s="6"/>
      <c r="P121" s="4"/>
      <c r="Q121" s="5">
        <v>39425</v>
      </c>
      <c r="R121" s="8" t="s">
        <v>887</v>
      </c>
      <c r="S121" s="37" t="s">
        <v>2832</v>
      </c>
      <c r="T121" s="4" t="s">
        <v>1171</v>
      </c>
      <c r="U121" s="4" t="s">
        <v>1294</v>
      </c>
      <c r="V121" s="4" t="s">
        <v>3694</v>
      </c>
      <c r="W121" s="8" t="s">
        <v>2833</v>
      </c>
      <c r="X121" s="33" t="s">
        <v>2834</v>
      </c>
      <c r="Y121" s="4" t="s">
        <v>2835</v>
      </c>
      <c r="AA121" s="4"/>
      <c r="AB121" s="4" t="s">
        <v>3505</v>
      </c>
      <c r="AC121" s="21" t="s">
        <v>2836</v>
      </c>
    </row>
    <row r="122" spans="1:31">
      <c r="A122" s="37" t="s">
        <v>550</v>
      </c>
      <c r="B122" s="38" t="s">
        <v>1171</v>
      </c>
      <c r="C122" s="38" t="s">
        <v>4928</v>
      </c>
      <c r="D122" s="38" t="s">
        <v>5193</v>
      </c>
      <c r="E122" s="38" t="s">
        <v>3371</v>
      </c>
      <c r="F122" s="38" t="s">
        <v>3346</v>
      </c>
      <c r="G122" s="38" t="s">
        <v>4110</v>
      </c>
      <c r="H122" s="60"/>
      <c r="I122" s="7">
        <v>622</v>
      </c>
      <c r="J122" s="4">
        <v>625</v>
      </c>
      <c r="K122" s="53">
        <f t="shared" si="3"/>
        <v>2.1448487881604346E-4</v>
      </c>
      <c r="L122" s="7">
        <v>97.86</v>
      </c>
      <c r="M122" s="4">
        <v>97.17</v>
      </c>
      <c r="N122" s="6">
        <v>1700</v>
      </c>
      <c r="O122" s="6"/>
      <c r="P122" s="4"/>
      <c r="Q122" s="5">
        <v>39746</v>
      </c>
      <c r="R122" s="8" t="s">
        <v>887</v>
      </c>
      <c r="S122" s="37" t="s">
        <v>2832</v>
      </c>
      <c r="T122" s="4" t="s">
        <v>1171</v>
      </c>
      <c r="U122" s="4" t="s">
        <v>1294</v>
      </c>
      <c r="V122" s="4"/>
      <c r="W122" s="8" t="s">
        <v>551</v>
      </c>
      <c r="X122" s="33" t="s">
        <v>552</v>
      </c>
      <c r="Y122" s="4" t="s">
        <v>553</v>
      </c>
      <c r="AA122" s="4" t="s">
        <v>554</v>
      </c>
      <c r="AB122" s="4" t="s">
        <v>3505</v>
      </c>
      <c r="AC122" s="1" t="s">
        <v>305</v>
      </c>
    </row>
    <row r="123" spans="1:31" s="1" customFormat="1">
      <c r="A123" s="38" t="s">
        <v>2127</v>
      </c>
      <c r="B123" s="38" t="s">
        <v>2067</v>
      </c>
      <c r="C123" s="47" t="s">
        <v>5179</v>
      </c>
      <c r="D123" s="38" t="s">
        <v>4891</v>
      </c>
      <c r="E123" s="38" t="s">
        <v>729</v>
      </c>
      <c r="F123" s="38" t="s">
        <v>3346</v>
      </c>
      <c r="G123" s="38" t="s">
        <v>4110</v>
      </c>
      <c r="H123" s="60"/>
      <c r="I123" s="11">
        <v>822</v>
      </c>
      <c r="J123" s="11">
        <v>828</v>
      </c>
      <c r="K123" s="53">
        <f t="shared" si="3"/>
        <v>4.1695621959694231E-4</v>
      </c>
      <c r="L123" s="7">
        <v>98.7</v>
      </c>
      <c r="M123" s="7">
        <v>101.4</v>
      </c>
      <c r="N123" s="6"/>
      <c r="O123" s="6">
        <v>1</v>
      </c>
      <c r="P123" s="7"/>
      <c r="Q123" s="5">
        <v>37802</v>
      </c>
      <c r="R123" s="8"/>
      <c r="S123" s="38" t="s">
        <v>5179</v>
      </c>
      <c r="T123" s="4" t="s">
        <v>2067</v>
      </c>
      <c r="U123" s="4" t="s">
        <v>2671</v>
      </c>
      <c r="V123" s="4" t="s">
        <v>4466</v>
      </c>
      <c r="W123" s="8" t="s">
        <v>5180</v>
      </c>
      <c r="X123" s="33">
        <v>27848</v>
      </c>
      <c r="Y123" s="4" t="s">
        <v>1574</v>
      </c>
      <c r="AA123" s="4" t="s">
        <v>2707</v>
      </c>
      <c r="AC123" s="1" t="s">
        <v>4187</v>
      </c>
      <c r="AD123" s="1" t="s">
        <v>1573</v>
      </c>
    </row>
    <row r="124" spans="1:31" s="1" customFormat="1">
      <c r="A124" s="38" t="s">
        <v>2249</v>
      </c>
      <c r="B124" s="38" t="s">
        <v>2067</v>
      </c>
      <c r="C124" s="47" t="s">
        <v>5179</v>
      </c>
      <c r="D124" s="38" t="s">
        <v>4891</v>
      </c>
      <c r="E124" s="38" t="s">
        <v>729</v>
      </c>
      <c r="F124" s="38" t="s">
        <v>3346</v>
      </c>
      <c r="G124" s="38" t="s">
        <v>4110</v>
      </c>
      <c r="H124" s="60"/>
      <c r="I124" s="11">
        <v>682</v>
      </c>
      <c r="J124" s="11">
        <v>708</v>
      </c>
      <c r="K124" s="53">
        <f t="shared" si="3"/>
        <v>1.8400566171266808E-3</v>
      </c>
      <c r="L124" s="7">
        <v>98.1</v>
      </c>
      <c r="M124" s="7">
        <v>98.66</v>
      </c>
      <c r="N124" s="6">
        <v>1</v>
      </c>
      <c r="O124" s="6">
        <v>1</v>
      </c>
      <c r="P124" s="7"/>
      <c r="Q124" s="5">
        <v>38652</v>
      </c>
      <c r="R124" s="8"/>
      <c r="S124" s="38" t="s">
        <v>5179</v>
      </c>
      <c r="T124" s="4" t="s">
        <v>2067</v>
      </c>
      <c r="U124" s="4" t="s">
        <v>2671</v>
      </c>
      <c r="V124" s="4" t="s">
        <v>996</v>
      </c>
      <c r="W124" s="8" t="s">
        <v>3240</v>
      </c>
      <c r="X124" s="33" t="s">
        <v>3241</v>
      </c>
      <c r="Y124" s="4" t="s">
        <v>3242</v>
      </c>
      <c r="AA124" s="4" t="s">
        <v>4881</v>
      </c>
      <c r="AB124" s="1" t="s">
        <v>3238</v>
      </c>
      <c r="AC124" s="1" t="s">
        <v>3239</v>
      </c>
    </row>
    <row r="125" spans="1:31" s="1" customFormat="1">
      <c r="A125" s="38" t="s">
        <v>1509</v>
      </c>
      <c r="B125" s="38" t="s">
        <v>2067</v>
      </c>
      <c r="C125" s="46" t="s">
        <v>737</v>
      </c>
      <c r="D125" s="38" t="s">
        <v>4891</v>
      </c>
      <c r="E125" s="38" t="s">
        <v>729</v>
      </c>
      <c r="F125" s="38" t="s">
        <v>3346</v>
      </c>
      <c r="G125" s="38" t="s">
        <v>4110</v>
      </c>
      <c r="H125" s="60"/>
      <c r="I125" s="11">
        <v>819</v>
      </c>
      <c r="J125" s="11">
        <v>831</v>
      </c>
      <c r="K125" s="53">
        <f t="shared" si="3"/>
        <v>8.3391243919388462E-4</v>
      </c>
      <c r="L125" s="7">
        <v>98.7</v>
      </c>
      <c r="M125" s="7">
        <v>101.4</v>
      </c>
      <c r="N125" s="6"/>
      <c r="O125" s="6">
        <v>1</v>
      </c>
      <c r="P125" s="7"/>
      <c r="Q125" s="5">
        <v>37802</v>
      </c>
      <c r="R125" s="8" t="s">
        <v>5206</v>
      </c>
      <c r="S125" s="38" t="s">
        <v>737</v>
      </c>
      <c r="T125" s="4" t="s">
        <v>2067</v>
      </c>
      <c r="U125" s="4" t="s">
        <v>2671</v>
      </c>
      <c r="V125" s="4" t="s">
        <v>4466</v>
      </c>
      <c r="W125" s="8" t="s">
        <v>1204</v>
      </c>
      <c r="X125" s="33">
        <v>27844</v>
      </c>
      <c r="Y125" s="4" t="s">
        <v>738</v>
      </c>
      <c r="AA125" s="4" t="s">
        <v>3797</v>
      </c>
      <c r="AC125" s="1" t="s">
        <v>1203</v>
      </c>
      <c r="AD125" s="1" t="s">
        <v>4187</v>
      </c>
    </row>
    <row r="126" spans="1:31" s="1" customFormat="1">
      <c r="A126" s="38" t="s">
        <v>1411</v>
      </c>
      <c r="B126" s="38" t="s">
        <v>2067</v>
      </c>
      <c r="C126" s="46" t="s">
        <v>737</v>
      </c>
      <c r="D126" s="38" t="s">
        <v>4891</v>
      </c>
      <c r="E126" s="38" t="s">
        <v>729</v>
      </c>
      <c r="F126" s="38" t="s">
        <v>3346</v>
      </c>
      <c r="G126" s="38" t="s">
        <v>4110</v>
      </c>
      <c r="H126" s="60"/>
      <c r="I126" s="11">
        <v>616</v>
      </c>
      <c r="J126" s="11">
        <v>635</v>
      </c>
      <c r="K126" s="53">
        <f t="shared" si="3"/>
        <v>1.3580158673432922E-3</v>
      </c>
      <c r="L126" s="7">
        <v>98</v>
      </c>
      <c r="M126" s="7">
        <v>97.21</v>
      </c>
      <c r="N126" s="6"/>
      <c r="O126" s="6"/>
      <c r="P126" s="7"/>
      <c r="Q126" s="5">
        <v>39566</v>
      </c>
      <c r="R126" s="8" t="s">
        <v>5206</v>
      </c>
      <c r="S126" s="38" t="s">
        <v>737</v>
      </c>
      <c r="T126" s="4" t="s">
        <v>2067</v>
      </c>
      <c r="U126" s="4" t="s">
        <v>4026</v>
      </c>
      <c r="V126" s="4" t="s">
        <v>4173</v>
      </c>
      <c r="W126" s="8" t="s">
        <v>507</v>
      </c>
      <c r="X126" s="33" t="s">
        <v>1412</v>
      </c>
      <c r="Y126" s="1" t="s">
        <v>1413</v>
      </c>
      <c r="AA126" s="4" t="s">
        <v>161</v>
      </c>
      <c r="AB126" s="1" t="s">
        <v>4174</v>
      </c>
      <c r="AC126" s="1" t="s">
        <v>2085</v>
      </c>
    </row>
    <row r="127" spans="1:31" s="1" customFormat="1">
      <c r="A127" s="38" t="s">
        <v>5061</v>
      </c>
      <c r="B127" s="38" t="s">
        <v>1983</v>
      </c>
      <c r="C127" s="46" t="s">
        <v>5068</v>
      </c>
      <c r="D127" s="38" t="s">
        <v>3094</v>
      </c>
      <c r="E127" s="38" t="s">
        <v>3371</v>
      </c>
      <c r="F127" s="38" t="s">
        <v>3346</v>
      </c>
      <c r="G127" s="38" t="s">
        <v>4110</v>
      </c>
      <c r="H127" s="60"/>
      <c r="I127" s="11">
        <v>639</v>
      </c>
      <c r="J127" s="11">
        <v>672</v>
      </c>
      <c r="K127" s="53">
        <f t="shared" si="3"/>
        <v>2.3485872891609136E-3</v>
      </c>
      <c r="L127" s="7">
        <v>98.13</v>
      </c>
      <c r="M127" s="7">
        <v>97.83</v>
      </c>
      <c r="N127" s="6">
        <v>90</v>
      </c>
      <c r="O127" s="6"/>
      <c r="P127" s="7"/>
      <c r="Q127" s="5">
        <v>40023</v>
      </c>
      <c r="R127" s="8" t="s">
        <v>887</v>
      </c>
      <c r="S127" s="38" t="s">
        <v>1462</v>
      </c>
      <c r="T127" s="4" t="s">
        <v>3994</v>
      </c>
      <c r="U127" s="4" t="s">
        <v>2672</v>
      </c>
      <c r="V127" s="4" t="s">
        <v>4466</v>
      </c>
      <c r="W127" s="8" t="s">
        <v>5063</v>
      </c>
      <c r="X127" s="33" t="s">
        <v>5064</v>
      </c>
      <c r="Y127" s="1" t="s">
        <v>5065</v>
      </c>
      <c r="AA127" s="4" t="s">
        <v>161</v>
      </c>
      <c r="AB127" s="1" t="s">
        <v>5066</v>
      </c>
      <c r="AC127" s="1" t="s">
        <v>5067</v>
      </c>
    </row>
    <row r="128" spans="1:31">
      <c r="A128" s="38" t="s">
        <v>2948</v>
      </c>
      <c r="B128" s="38" t="s">
        <v>1400</v>
      </c>
      <c r="C128" s="38" t="s">
        <v>2945</v>
      </c>
      <c r="D128" s="38" t="s">
        <v>4891</v>
      </c>
      <c r="E128" s="38" t="s">
        <v>729</v>
      </c>
      <c r="F128" s="38" t="s">
        <v>3346</v>
      </c>
      <c r="G128" s="38" t="s">
        <v>4110</v>
      </c>
      <c r="H128" s="60"/>
      <c r="I128" s="7">
        <v>612</v>
      </c>
      <c r="J128" s="4">
        <v>637</v>
      </c>
      <c r="K128" s="53">
        <f t="shared" si="3"/>
        <v>1.7871184502108799E-3</v>
      </c>
      <c r="L128" s="7">
        <v>98</v>
      </c>
      <c r="M128" s="4">
        <v>97.2</v>
      </c>
      <c r="N128" s="6">
        <v>6.5</v>
      </c>
      <c r="O128" s="6"/>
      <c r="P128" s="4"/>
      <c r="Q128" s="5">
        <v>39566</v>
      </c>
      <c r="R128" s="8"/>
      <c r="S128" s="38" t="s">
        <v>1401</v>
      </c>
      <c r="T128" s="4" t="s">
        <v>1400</v>
      </c>
      <c r="U128" s="4" t="s">
        <v>4026</v>
      </c>
      <c r="V128" s="4" t="s">
        <v>4173</v>
      </c>
      <c r="W128" s="8" t="s">
        <v>2946</v>
      </c>
      <c r="X128" s="33" t="s">
        <v>790</v>
      </c>
      <c r="Y128" s="4" t="s">
        <v>783</v>
      </c>
      <c r="AA128" s="4" t="s">
        <v>161</v>
      </c>
      <c r="AB128" s="4" t="s">
        <v>2947</v>
      </c>
      <c r="AC128" s="1" t="s">
        <v>1642</v>
      </c>
    </row>
    <row r="129" spans="1:33" s="1" customFormat="1">
      <c r="A129" s="38" t="s">
        <v>283</v>
      </c>
      <c r="B129" s="38" t="s">
        <v>877</v>
      </c>
      <c r="C129" s="38" t="s">
        <v>3376</v>
      </c>
      <c r="D129" s="38" t="s">
        <v>3094</v>
      </c>
      <c r="E129" s="38" t="s">
        <v>4467</v>
      </c>
      <c r="F129" s="38" t="s">
        <v>3346</v>
      </c>
      <c r="G129" s="38" t="s">
        <v>4110</v>
      </c>
      <c r="H129" s="60"/>
      <c r="I129" s="11">
        <v>685</v>
      </c>
      <c r="J129" s="6">
        <v>712</v>
      </c>
      <c r="K129" s="53">
        <f t="shared" si="3"/>
        <v>1.9098818702695055E-3</v>
      </c>
      <c r="L129" s="7">
        <v>98.2</v>
      </c>
      <c r="M129" s="4">
        <v>98.74</v>
      </c>
      <c r="N129" s="6">
        <v>125</v>
      </c>
      <c r="O129" s="11" t="s">
        <v>3835</v>
      </c>
      <c r="P129" s="7">
        <v>50</v>
      </c>
      <c r="Q129" s="5">
        <v>38167</v>
      </c>
      <c r="R129" s="8" t="s">
        <v>3410</v>
      </c>
      <c r="S129" s="38" t="s">
        <v>449</v>
      </c>
      <c r="T129" s="4" t="s">
        <v>3846</v>
      </c>
      <c r="U129" s="4" t="s">
        <v>2672</v>
      </c>
      <c r="V129" s="4" t="s">
        <v>4466</v>
      </c>
      <c r="W129" s="8" t="s">
        <v>727</v>
      </c>
      <c r="X129" s="33">
        <v>28368</v>
      </c>
      <c r="Y129" s="21" t="s">
        <v>4523</v>
      </c>
      <c r="AA129" s="4" t="s">
        <v>2707</v>
      </c>
      <c r="AB129" s="21" t="s">
        <v>448</v>
      </c>
      <c r="AC129" s="1" t="s">
        <v>3834</v>
      </c>
      <c r="AD129" s="1" t="s">
        <v>3375</v>
      </c>
      <c r="AE129" s="1" t="s">
        <v>2903</v>
      </c>
    </row>
    <row r="130" spans="1:33" s="1" customFormat="1">
      <c r="A130" s="38" t="s">
        <v>821</v>
      </c>
      <c r="B130" s="38" t="s">
        <v>2066</v>
      </c>
      <c r="C130" s="38" t="s">
        <v>4893</v>
      </c>
      <c r="D130" s="38" t="s">
        <v>3862</v>
      </c>
      <c r="E130" s="38" t="s">
        <v>1293</v>
      </c>
      <c r="F130" s="38" t="s">
        <v>1292</v>
      </c>
      <c r="G130" s="38"/>
      <c r="H130" s="60" t="s">
        <v>4298</v>
      </c>
      <c r="I130" s="11">
        <v>35785</v>
      </c>
      <c r="J130" s="6">
        <v>35788</v>
      </c>
      <c r="K130" s="53">
        <f>(J130-I130)/(J130+I130+12740)</f>
        <v>3.5581701516966544E-5</v>
      </c>
      <c r="L130" s="7">
        <v>0.04</v>
      </c>
      <c r="M130" s="4">
        <v>1436.1</v>
      </c>
      <c r="N130" s="6">
        <v>5900</v>
      </c>
      <c r="O130" s="6">
        <v>3700</v>
      </c>
      <c r="P130" s="11">
        <v>18000</v>
      </c>
      <c r="Q130" s="5">
        <v>39270</v>
      </c>
      <c r="R130" s="8" t="s">
        <v>4575</v>
      </c>
      <c r="S130" s="38" t="s">
        <v>1438</v>
      </c>
      <c r="T130" s="4" t="s">
        <v>2066</v>
      </c>
      <c r="U130" s="4" t="s">
        <v>2672</v>
      </c>
      <c r="V130" s="4" t="s">
        <v>3299</v>
      </c>
      <c r="W130" s="8" t="s">
        <v>1439</v>
      </c>
      <c r="X130" s="33" t="s">
        <v>822</v>
      </c>
      <c r="Y130" s="4" t="s">
        <v>823</v>
      </c>
      <c r="AA130" s="4" t="s">
        <v>667</v>
      </c>
      <c r="AB130" s="3" t="s">
        <v>1437</v>
      </c>
      <c r="AC130" s="1" t="s">
        <v>1441</v>
      </c>
      <c r="AD130" s="1" t="s">
        <v>1440</v>
      </c>
    </row>
    <row r="131" spans="1:33" s="1" customFormat="1">
      <c r="A131" s="38" t="s">
        <v>5469</v>
      </c>
      <c r="B131" s="38" t="s">
        <v>2066</v>
      </c>
      <c r="C131" s="38" t="s">
        <v>4893</v>
      </c>
      <c r="D131" s="38" t="s">
        <v>3862</v>
      </c>
      <c r="E131" s="38" t="s">
        <v>1293</v>
      </c>
      <c r="F131" s="38" t="s">
        <v>1292</v>
      </c>
      <c r="G131" s="38"/>
      <c r="H131" s="60" t="s">
        <v>4316</v>
      </c>
      <c r="I131" s="11">
        <v>35786</v>
      </c>
      <c r="J131" s="6">
        <v>35786</v>
      </c>
      <c r="K131" s="53">
        <f>(J131-I131)/(J131+I131+12740)</f>
        <v>0</v>
      </c>
      <c r="L131" s="7">
        <v>0.03</v>
      </c>
      <c r="M131" s="4">
        <v>1436.1</v>
      </c>
      <c r="N131" s="6">
        <v>5900</v>
      </c>
      <c r="O131" s="6"/>
      <c r="P131" s="11"/>
      <c r="Q131" s="5">
        <v>39526</v>
      </c>
      <c r="R131" s="8"/>
      <c r="S131" s="38" t="s">
        <v>5473</v>
      </c>
      <c r="T131" s="4" t="s">
        <v>2066</v>
      </c>
      <c r="U131" s="4" t="s">
        <v>5287</v>
      </c>
      <c r="V131" s="4" t="s">
        <v>2221</v>
      </c>
      <c r="W131" s="8" t="s">
        <v>5470</v>
      </c>
      <c r="X131" s="33" t="s">
        <v>5471</v>
      </c>
      <c r="Y131" s="4" t="s">
        <v>5474</v>
      </c>
      <c r="AA131" s="4" t="s">
        <v>667</v>
      </c>
      <c r="AB131" s="3" t="s">
        <v>5472</v>
      </c>
    </row>
    <row r="132" spans="1:33" s="1" customFormat="1">
      <c r="A132" s="38" t="s">
        <v>5435</v>
      </c>
      <c r="B132" s="38" t="s">
        <v>2066</v>
      </c>
      <c r="C132" s="38" t="s">
        <v>4893</v>
      </c>
      <c r="D132" s="38" t="s">
        <v>3862</v>
      </c>
      <c r="E132" s="38" t="s">
        <v>1293</v>
      </c>
      <c r="F132" s="38" t="s">
        <v>1292</v>
      </c>
      <c r="G132" s="38"/>
      <c r="H132" s="60" t="s">
        <v>5436</v>
      </c>
      <c r="I132" s="11"/>
      <c r="J132" s="6"/>
      <c r="K132" s="53"/>
      <c r="L132" s="7"/>
      <c r="M132" s="4"/>
      <c r="N132" s="6">
        <v>5900</v>
      </c>
      <c r="O132" s="6"/>
      <c r="P132" s="11" t="s">
        <v>3157</v>
      </c>
      <c r="Q132" s="5">
        <v>40176</v>
      </c>
      <c r="R132" s="8" t="s">
        <v>4575</v>
      </c>
      <c r="S132" s="38" t="s">
        <v>5442</v>
      </c>
      <c r="T132" s="4" t="s">
        <v>2066</v>
      </c>
      <c r="U132" s="4" t="s">
        <v>2672</v>
      </c>
      <c r="V132" s="4" t="s">
        <v>5437</v>
      </c>
      <c r="W132" s="8" t="s">
        <v>5438</v>
      </c>
      <c r="X132" s="33" t="s">
        <v>5439</v>
      </c>
      <c r="Y132" s="4" t="s">
        <v>5441</v>
      </c>
      <c r="AA132" s="4" t="s">
        <v>161</v>
      </c>
      <c r="AB132" s="3" t="s">
        <v>5440</v>
      </c>
    </row>
    <row r="133" spans="1:33" s="1" customFormat="1">
      <c r="A133" s="38" t="s">
        <v>284</v>
      </c>
      <c r="B133" s="38" t="s">
        <v>2066</v>
      </c>
      <c r="C133" s="38" t="s">
        <v>4893</v>
      </c>
      <c r="D133" s="38" t="s">
        <v>3862</v>
      </c>
      <c r="E133" s="38" t="s">
        <v>1293</v>
      </c>
      <c r="F133" s="38" t="s">
        <v>1292</v>
      </c>
      <c r="G133" s="38"/>
      <c r="H133" s="60" t="s">
        <v>165</v>
      </c>
      <c r="I133" s="11">
        <v>35778</v>
      </c>
      <c r="J133" s="6">
        <v>35795</v>
      </c>
      <c r="K133" s="53">
        <f t="shared" ref="K133:K196" si="4">(J133-I133)/(J133+I133+12740)</f>
        <v>2.0162964192947707E-4</v>
      </c>
      <c r="L133" s="7">
        <v>0.03</v>
      </c>
      <c r="M133" s="4">
        <v>1436.1</v>
      </c>
      <c r="N133" s="6">
        <v>3420</v>
      </c>
      <c r="O133" s="6">
        <v>2304</v>
      </c>
      <c r="P133" s="7" t="s">
        <v>3157</v>
      </c>
      <c r="Q133" s="5">
        <v>36443</v>
      </c>
      <c r="R133" s="8" t="s">
        <v>4575</v>
      </c>
      <c r="S133" s="38" t="s">
        <v>4911</v>
      </c>
      <c r="T133" s="4" t="s">
        <v>2066</v>
      </c>
      <c r="U133" s="4" t="s">
        <v>5287</v>
      </c>
      <c r="V133" s="4" t="s">
        <v>2221</v>
      </c>
      <c r="W133" s="8" t="s">
        <v>2878</v>
      </c>
      <c r="X133" s="33">
        <v>25937</v>
      </c>
      <c r="Y133" s="4" t="s">
        <v>3947</v>
      </c>
      <c r="AA133" s="4" t="s">
        <v>667</v>
      </c>
      <c r="AB133" s="1" t="s">
        <v>5286</v>
      </c>
      <c r="AC133" s="1" t="s">
        <v>4909</v>
      </c>
      <c r="AD133" s="1" t="s">
        <v>2526</v>
      </c>
      <c r="AE133" s="1" t="s">
        <v>2903</v>
      </c>
    </row>
    <row r="134" spans="1:33">
      <c r="A134" s="38" t="s">
        <v>285</v>
      </c>
      <c r="B134" s="38" t="s">
        <v>2066</v>
      </c>
      <c r="C134" s="38" t="s">
        <v>4893</v>
      </c>
      <c r="D134" s="38" t="s">
        <v>3862</v>
      </c>
      <c r="E134" s="38" t="s">
        <v>1293</v>
      </c>
      <c r="F134" s="38" t="s">
        <v>1292</v>
      </c>
      <c r="G134" s="38"/>
      <c r="H134" s="60" t="s">
        <v>607</v>
      </c>
      <c r="I134" s="11">
        <v>35780</v>
      </c>
      <c r="J134" s="6">
        <v>35792</v>
      </c>
      <c r="K134" s="53">
        <f t="shared" si="4"/>
        <v>1.4232849416453175E-4</v>
      </c>
      <c r="L134" s="7">
        <v>0.05</v>
      </c>
      <c r="M134" s="4">
        <v>1436.09</v>
      </c>
      <c r="N134" s="6">
        <v>4300</v>
      </c>
      <c r="O134" s="6">
        <v>2100</v>
      </c>
      <c r="P134" s="7" t="s">
        <v>3158</v>
      </c>
      <c r="Q134" s="5">
        <v>37222</v>
      </c>
      <c r="R134" s="8" t="s">
        <v>4575</v>
      </c>
      <c r="S134" s="38" t="s">
        <v>4911</v>
      </c>
      <c r="T134" s="4" t="s">
        <v>2066</v>
      </c>
      <c r="U134" s="4" t="s">
        <v>2670</v>
      </c>
      <c r="V134" s="4" t="s">
        <v>5517</v>
      </c>
      <c r="W134" s="8" t="s">
        <v>296</v>
      </c>
      <c r="X134" s="33">
        <v>26985</v>
      </c>
      <c r="Y134" s="4" t="s">
        <v>5295</v>
      </c>
      <c r="AA134" s="4" t="s">
        <v>667</v>
      </c>
      <c r="AB134" s="21" t="s">
        <v>2903</v>
      </c>
      <c r="AC134" s="21" t="s">
        <v>4909</v>
      </c>
      <c r="AD134" s="21" t="s">
        <v>3928</v>
      </c>
    </row>
    <row r="135" spans="1:33" s="1" customFormat="1">
      <c r="A135" s="38" t="s">
        <v>286</v>
      </c>
      <c r="B135" s="38" t="s">
        <v>2066</v>
      </c>
      <c r="C135" s="38" t="s">
        <v>4893</v>
      </c>
      <c r="D135" s="38" t="s">
        <v>3862</v>
      </c>
      <c r="E135" s="38" t="s">
        <v>1293</v>
      </c>
      <c r="F135" s="38" t="s">
        <v>1292</v>
      </c>
      <c r="G135" s="38"/>
      <c r="H135" s="60" t="s">
        <v>616</v>
      </c>
      <c r="I135" s="11">
        <v>35773</v>
      </c>
      <c r="J135" s="6">
        <v>35799</v>
      </c>
      <c r="K135" s="53">
        <f t="shared" si="4"/>
        <v>3.0837840402315211E-4</v>
      </c>
      <c r="L135" s="7">
        <v>7.0000000000000007E-2</v>
      </c>
      <c r="M135" s="4">
        <v>1436.08</v>
      </c>
      <c r="N135" s="6">
        <v>4300</v>
      </c>
      <c r="O135" s="6">
        <v>3640</v>
      </c>
      <c r="P135" s="4"/>
      <c r="Q135" s="5">
        <v>37383</v>
      </c>
      <c r="R135" s="8" t="s">
        <v>4575</v>
      </c>
      <c r="S135" s="38" t="s">
        <v>3448</v>
      </c>
      <c r="T135" s="4" t="s">
        <v>2066</v>
      </c>
      <c r="U135" s="4" t="s">
        <v>2672</v>
      </c>
      <c r="V135" s="4" t="s">
        <v>2346</v>
      </c>
      <c r="W135" s="8" t="s">
        <v>295</v>
      </c>
      <c r="X135" s="33">
        <v>27426</v>
      </c>
      <c r="Y135" s="4" t="s">
        <v>5297</v>
      </c>
      <c r="AA135" s="4" t="s">
        <v>667</v>
      </c>
      <c r="AB135" s="1" t="s">
        <v>297</v>
      </c>
      <c r="AC135" s="1" t="s">
        <v>4909</v>
      </c>
      <c r="AD135" s="1" t="s">
        <v>5296</v>
      </c>
      <c r="AE135" s="1" t="s">
        <v>2903</v>
      </c>
    </row>
    <row r="136" spans="1:33" s="1" customFormat="1">
      <c r="A136" s="38" t="s">
        <v>288</v>
      </c>
      <c r="B136" s="38" t="s">
        <v>2066</v>
      </c>
      <c r="C136" s="38" t="s">
        <v>2427</v>
      </c>
      <c r="D136" s="38" t="s">
        <v>3862</v>
      </c>
      <c r="E136" s="38" t="s">
        <v>1293</v>
      </c>
      <c r="F136" s="38" t="s">
        <v>1292</v>
      </c>
      <c r="G136" s="38"/>
      <c r="H136" s="60" t="s">
        <v>4068</v>
      </c>
      <c r="I136" s="11">
        <v>35774</v>
      </c>
      <c r="J136" s="6">
        <v>35797</v>
      </c>
      <c r="K136" s="53">
        <f t="shared" si="4"/>
        <v>2.7279951607738016E-4</v>
      </c>
      <c r="L136" s="7">
        <v>0.01</v>
      </c>
      <c r="M136" s="4">
        <v>1436.1</v>
      </c>
      <c r="N136" s="6">
        <v>5483</v>
      </c>
      <c r="O136" s="6">
        <v>3500</v>
      </c>
      <c r="P136" s="11">
        <v>13000</v>
      </c>
      <c r="Q136" s="5">
        <v>38111</v>
      </c>
      <c r="R136" s="8" t="s">
        <v>4575</v>
      </c>
      <c r="S136" s="38" t="s">
        <v>3448</v>
      </c>
      <c r="T136" s="4" t="s">
        <v>2066</v>
      </c>
      <c r="U136" s="4" t="s">
        <v>2220</v>
      </c>
      <c r="V136" s="4" t="s">
        <v>231</v>
      </c>
      <c r="W136" s="8" t="s">
        <v>2426</v>
      </c>
      <c r="X136" s="33">
        <v>28238</v>
      </c>
      <c r="Y136" s="4" t="s">
        <v>2428</v>
      </c>
      <c r="AA136" s="4" t="s">
        <v>667</v>
      </c>
      <c r="AB136" s="1" t="s">
        <v>3513</v>
      </c>
      <c r="AC136" s="1" t="s">
        <v>4909</v>
      </c>
      <c r="AD136" s="1" t="s">
        <v>2425</v>
      </c>
      <c r="AE136" s="1" t="s">
        <v>2903</v>
      </c>
      <c r="AF136" s="1" t="s">
        <v>1492</v>
      </c>
    </row>
    <row r="137" spans="1:33" s="1" customFormat="1">
      <c r="A137" s="38" t="s">
        <v>2567</v>
      </c>
      <c r="B137" s="38" t="s">
        <v>2066</v>
      </c>
      <c r="C137" s="38" t="s">
        <v>4893</v>
      </c>
      <c r="D137" s="38" t="s">
        <v>3862</v>
      </c>
      <c r="E137" s="38" t="s">
        <v>1293</v>
      </c>
      <c r="F137" s="38" t="s">
        <v>1292</v>
      </c>
      <c r="G137" s="38"/>
      <c r="H137" s="60" t="s">
        <v>4088</v>
      </c>
      <c r="I137" s="11">
        <v>35777</v>
      </c>
      <c r="J137" s="6">
        <v>35796</v>
      </c>
      <c r="K137" s="53">
        <f t="shared" si="4"/>
        <v>2.2535077627412143E-4</v>
      </c>
      <c r="L137" s="7">
        <v>0.02</v>
      </c>
      <c r="M137" s="4">
        <v>1436.1</v>
      </c>
      <c r="N137" s="6">
        <v>3800</v>
      </c>
      <c r="O137" s="6"/>
      <c r="P137" s="11">
        <v>8200</v>
      </c>
      <c r="Q137" s="5">
        <v>38494</v>
      </c>
      <c r="R137" s="8" t="s">
        <v>3147</v>
      </c>
      <c r="S137" s="38" t="s">
        <v>3448</v>
      </c>
      <c r="T137" s="4" t="s">
        <v>2066</v>
      </c>
      <c r="U137" s="4" t="s">
        <v>2672</v>
      </c>
      <c r="V137" s="4" t="s">
        <v>5644</v>
      </c>
      <c r="W137" s="8" t="s">
        <v>5642</v>
      </c>
      <c r="X137" s="33" t="s">
        <v>5643</v>
      </c>
      <c r="Y137" s="4" t="s">
        <v>3952</v>
      </c>
      <c r="AA137" s="4" t="s">
        <v>667</v>
      </c>
      <c r="AB137" s="1" t="s">
        <v>3664</v>
      </c>
      <c r="AC137" s="1" t="s">
        <v>3665</v>
      </c>
    </row>
    <row r="138" spans="1:33" s="1" customFormat="1">
      <c r="A138" s="38" t="s">
        <v>3669</v>
      </c>
      <c r="B138" s="38" t="s">
        <v>2066</v>
      </c>
      <c r="C138" s="38" t="s">
        <v>4893</v>
      </c>
      <c r="D138" s="38" t="s">
        <v>3862</v>
      </c>
      <c r="E138" s="38" t="s">
        <v>1293</v>
      </c>
      <c r="F138" s="38" t="s">
        <v>1292</v>
      </c>
      <c r="G138" s="38"/>
      <c r="H138" s="60" t="s">
        <v>4289</v>
      </c>
      <c r="I138" s="11">
        <v>35774</v>
      </c>
      <c r="J138" s="6">
        <v>35798</v>
      </c>
      <c r="K138" s="53">
        <f t="shared" si="4"/>
        <v>2.8465698832906349E-4</v>
      </c>
      <c r="L138" s="7">
        <v>0.03</v>
      </c>
      <c r="M138" s="4">
        <v>1436.1</v>
      </c>
      <c r="N138" s="6">
        <v>5500</v>
      </c>
      <c r="O138" s="6">
        <v>2364</v>
      </c>
      <c r="P138" s="11">
        <v>13900</v>
      </c>
      <c r="Q138" s="5">
        <v>39003</v>
      </c>
      <c r="R138" s="8" t="s">
        <v>4575</v>
      </c>
      <c r="S138" s="38" t="s">
        <v>3448</v>
      </c>
      <c r="T138" s="4" t="s">
        <v>2066</v>
      </c>
      <c r="U138" s="4" t="s">
        <v>2670</v>
      </c>
      <c r="V138" s="4" t="s">
        <v>4912</v>
      </c>
      <c r="W138" s="8" t="s">
        <v>4812</v>
      </c>
      <c r="X138" s="33" t="s">
        <v>4813</v>
      </c>
      <c r="Y138" s="4" t="s">
        <v>4814</v>
      </c>
      <c r="AA138" s="4" t="s">
        <v>667</v>
      </c>
      <c r="AB138" s="3" t="s">
        <v>4815</v>
      </c>
      <c r="AC138" s="1" t="s">
        <v>4816</v>
      </c>
      <c r="AD138" s="1" t="s">
        <v>4817</v>
      </c>
      <c r="AE138" s="1" t="s">
        <v>4818</v>
      </c>
    </row>
    <row r="139" spans="1:33">
      <c r="A139" s="38" t="s">
        <v>287</v>
      </c>
      <c r="B139" s="38" t="s">
        <v>248</v>
      </c>
      <c r="C139" s="41" t="s">
        <v>4415</v>
      </c>
      <c r="D139" s="38" t="s">
        <v>3094</v>
      </c>
      <c r="E139" s="38" t="s">
        <v>3347</v>
      </c>
      <c r="F139" s="38" t="s">
        <v>3346</v>
      </c>
      <c r="G139" s="38" t="s">
        <v>4110</v>
      </c>
      <c r="H139" s="60"/>
      <c r="I139" s="7">
        <v>713</v>
      </c>
      <c r="J139" s="4">
        <v>732</v>
      </c>
      <c r="K139" s="53">
        <f t="shared" si="4"/>
        <v>1.3394430736693691E-3</v>
      </c>
      <c r="L139" s="7">
        <v>98.2</v>
      </c>
      <c r="M139" s="4">
        <v>99.24</v>
      </c>
      <c r="N139" s="6">
        <v>45</v>
      </c>
      <c r="O139" s="6"/>
      <c r="P139" s="7">
        <v>120</v>
      </c>
      <c r="Q139" s="5">
        <v>36306</v>
      </c>
      <c r="R139" s="8" t="s">
        <v>5206</v>
      </c>
      <c r="S139" s="41" t="s">
        <v>4416</v>
      </c>
      <c r="T139" s="4" t="s">
        <v>248</v>
      </c>
      <c r="U139" s="4" t="s">
        <v>2350</v>
      </c>
      <c r="V139" s="4" t="s">
        <v>4417</v>
      </c>
      <c r="W139" s="8" t="s">
        <v>4414</v>
      </c>
      <c r="X139" s="33">
        <v>25758</v>
      </c>
      <c r="Y139" s="20" t="s">
        <v>776</v>
      </c>
      <c r="AA139" s="4" t="s">
        <v>3797</v>
      </c>
      <c r="AB139" s="21" t="s">
        <v>4952</v>
      </c>
      <c r="AC139" s="21" t="s">
        <v>2746</v>
      </c>
      <c r="AD139" s="21" t="s">
        <v>4412</v>
      </c>
      <c r="AE139" s="21" t="s">
        <v>2903</v>
      </c>
    </row>
    <row r="140" spans="1:33" s="1" customFormat="1">
      <c r="A140" s="38" t="s">
        <v>4984</v>
      </c>
      <c r="B140" s="38" t="s">
        <v>2066</v>
      </c>
      <c r="C140" s="38" t="s">
        <v>2984</v>
      </c>
      <c r="D140" s="38" t="s">
        <v>5515</v>
      </c>
      <c r="E140" s="38" t="s">
        <v>998</v>
      </c>
      <c r="F140" s="38" t="s">
        <v>3346</v>
      </c>
      <c r="G140" s="38" t="s">
        <v>4110</v>
      </c>
      <c r="H140" s="60"/>
      <c r="I140" s="7">
        <v>845</v>
      </c>
      <c r="J140" s="4">
        <v>855</v>
      </c>
      <c r="K140" s="53">
        <f t="shared" si="4"/>
        <v>6.925207756232687E-4</v>
      </c>
      <c r="L140" s="7">
        <v>98.8</v>
      </c>
      <c r="M140" s="4">
        <v>101.93</v>
      </c>
      <c r="N140" s="6">
        <v>1134</v>
      </c>
      <c r="O140" s="6">
        <v>823</v>
      </c>
      <c r="P140" s="7">
        <v>900</v>
      </c>
      <c r="Q140" s="5">
        <v>34782</v>
      </c>
      <c r="R140" s="8" t="s">
        <v>887</v>
      </c>
      <c r="S140" s="38" t="s">
        <v>1298</v>
      </c>
      <c r="T140" s="4" t="s">
        <v>2066</v>
      </c>
      <c r="U140" s="4" t="s">
        <v>1294</v>
      </c>
      <c r="V140" s="4" t="s">
        <v>2587</v>
      </c>
      <c r="W140" s="8" t="s">
        <v>2588</v>
      </c>
      <c r="X140" s="33">
        <v>23533</v>
      </c>
      <c r="Y140" s="4" t="s">
        <v>5631</v>
      </c>
      <c r="AA140" s="4" t="s">
        <v>3797</v>
      </c>
      <c r="AB140" s="4" t="s">
        <v>1974</v>
      </c>
      <c r="AC140" s="1" t="s">
        <v>459</v>
      </c>
      <c r="AD140" s="1" t="s">
        <v>458</v>
      </c>
      <c r="AE140" s="1" t="s">
        <v>2903</v>
      </c>
      <c r="AF140" s="1" t="s">
        <v>4840</v>
      </c>
      <c r="AG140" s="1" t="s">
        <v>5632</v>
      </c>
    </row>
    <row r="141" spans="1:33" s="1" customFormat="1">
      <c r="A141" s="38" t="s">
        <v>4985</v>
      </c>
      <c r="B141" s="38" t="s">
        <v>2066</v>
      </c>
      <c r="C141" s="38" t="s">
        <v>2984</v>
      </c>
      <c r="D141" s="38" t="s">
        <v>5515</v>
      </c>
      <c r="E141" s="38" t="s">
        <v>998</v>
      </c>
      <c r="F141" s="38" t="s">
        <v>3346</v>
      </c>
      <c r="G141" s="38" t="s">
        <v>4110</v>
      </c>
      <c r="H141" s="60"/>
      <c r="I141" s="7">
        <v>842</v>
      </c>
      <c r="J141" s="4">
        <v>855</v>
      </c>
      <c r="K141" s="53">
        <f t="shared" si="4"/>
        <v>9.0046408533628873E-4</v>
      </c>
      <c r="L141" s="7">
        <v>98.9</v>
      </c>
      <c r="M141" s="4">
        <v>101.9</v>
      </c>
      <c r="N141" s="6">
        <v>1134</v>
      </c>
      <c r="O141" s="6">
        <v>823</v>
      </c>
      <c r="P141" s="7">
        <v>900</v>
      </c>
      <c r="Q141" s="5">
        <v>35524</v>
      </c>
      <c r="R141" s="8" t="s">
        <v>887</v>
      </c>
      <c r="S141" s="38" t="s">
        <v>220</v>
      </c>
      <c r="T141" s="4" t="s">
        <v>2066</v>
      </c>
      <c r="U141" s="4" t="s">
        <v>1294</v>
      </c>
      <c r="V141" s="4" t="s">
        <v>1464</v>
      </c>
      <c r="W141" s="8" t="s">
        <v>2589</v>
      </c>
      <c r="X141" s="33">
        <v>24753</v>
      </c>
      <c r="Y141" s="4" t="s">
        <v>1301</v>
      </c>
      <c r="AA141" s="4" t="s">
        <v>3797</v>
      </c>
      <c r="AB141" s="4" t="s">
        <v>1974</v>
      </c>
      <c r="AC141" s="1" t="s">
        <v>459</v>
      </c>
      <c r="AD141" s="1" t="s">
        <v>458</v>
      </c>
      <c r="AE141" s="1" t="s">
        <v>2903</v>
      </c>
      <c r="AF141" s="1" t="s">
        <v>4841</v>
      </c>
    </row>
    <row r="142" spans="1:33" s="1" customFormat="1">
      <c r="A142" s="38" t="s">
        <v>5518</v>
      </c>
      <c r="B142" s="38" t="s">
        <v>2066</v>
      </c>
      <c r="C142" s="38" t="s">
        <v>2984</v>
      </c>
      <c r="D142" s="38" t="s">
        <v>5515</v>
      </c>
      <c r="E142" s="38" t="s">
        <v>998</v>
      </c>
      <c r="F142" s="38" t="s">
        <v>3346</v>
      </c>
      <c r="G142" s="38" t="s">
        <v>4110</v>
      </c>
      <c r="H142" s="60"/>
      <c r="I142" s="7">
        <v>837</v>
      </c>
      <c r="J142" s="4">
        <v>851</v>
      </c>
      <c r="K142" s="53">
        <f t="shared" si="4"/>
        <v>9.7033545883005263E-4</v>
      </c>
      <c r="L142" s="7">
        <v>98.9</v>
      </c>
      <c r="M142" s="4">
        <v>101.8</v>
      </c>
      <c r="N142" s="6">
        <v>1152</v>
      </c>
      <c r="O142" s="6">
        <v>823</v>
      </c>
      <c r="P142" s="7">
        <v>900</v>
      </c>
      <c r="Q142" s="5">
        <v>36506</v>
      </c>
      <c r="R142" s="8" t="s">
        <v>887</v>
      </c>
      <c r="S142" s="38" t="s">
        <v>220</v>
      </c>
      <c r="T142" s="4" t="s">
        <v>2066</v>
      </c>
      <c r="U142" s="4" t="s">
        <v>1294</v>
      </c>
      <c r="V142" s="4" t="s">
        <v>1464</v>
      </c>
      <c r="W142" s="8" t="s">
        <v>2866</v>
      </c>
      <c r="X142" s="33">
        <v>25991</v>
      </c>
      <c r="Y142" s="4" t="s">
        <v>2768</v>
      </c>
      <c r="AA142" s="4" t="s">
        <v>3797</v>
      </c>
      <c r="AB142" s="4" t="s">
        <v>1974</v>
      </c>
      <c r="AC142" s="1" t="s">
        <v>459</v>
      </c>
      <c r="AD142" s="1" t="s">
        <v>458</v>
      </c>
      <c r="AE142" s="1" t="s">
        <v>2903</v>
      </c>
      <c r="AG142" s="1" t="s">
        <v>2769</v>
      </c>
    </row>
    <row r="143" spans="1:33" s="1" customFormat="1">
      <c r="A143" s="38" t="s">
        <v>5519</v>
      </c>
      <c r="B143" s="38" t="s">
        <v>2066</v>
      </c>
      <c r="C143" s="38" t="s">
        <v>2984</v>
      </c>
      <c r="D143" s="38" t="s">
        <v>5515</v>
      </c>
      <c r="E143" s="38" t="s">
        <v>998</v>
      </c>
      <c r="F143" s="38" t="s">
        <v>3346</v>
      </c>
      <c r="G143" s="38" t="s">
        <v>4110</v>
      </c>
      <c r="H143" s="60"/>
      <c r="I143" s="7">
        <v>843</v>
      </c>
      <c r="J143" s="4">
        <v>852</v>
      </c>
      <c r="K143" s="53">
        <f t="shared" si="4"/>
        <v>6.2348458607551093E-4</v>
      </c>
      <c r="L143" s="7">
        <v>98.9</v>
      </c>
      <c r="M143" s="4">
        <v>101.87</v>
      </c>
      <c r="N143" s="6">
        <v>1154</v>
      </c>
      <c r="O143" s="6">
        <v>825</v>
      </c>
      <c r="P143" s="7">
        <v>900</v>
      </c>
      <c r="Q143" s="5">
        <v>37912</v>
      </c>
      <c r="R143" s="8" t="s">
        <v>887</v>
      </c>
      <c r="S143" s="38" t="s">
        <v>220</v>
      </c>
      <c r="T143" s="4" t="s">
        <v>2066</v>
      </c>
      <c r="U143" s="4" t="s">
        <v>1294</v>
      </c>
      <c r="V143" s="4" t="s">
        <v>1464</v>
      </c>
      <c r="W143" s="8" t="s">
        <v>1977</v>
      </c>
      <c r="X143" s="33">
        <v>28054</v>
      </c>
      <c r="Y143" s="4" t="s">
        <v>1301</v>
      </c>
      <c r="AA143" s="4" t="s">
        <v>3797</v>
      </c>
      <c r="AB143" s="4" t="s">
        <v>1974</v>
      </c>
      <c r="AC143" s="1" t="s">
        <v>459</v>
      </c>
      <c r="AD143" s="1" t="s">
        <v>2639</v>
      </c>
      <c r="AE143" s="1" t="s">
        <v>2903</v>
      </c>
    </row>
    <row r="144" spans="1:33" s="1" customFormat="1">
      <c r="A144" s="38" t="s">
        <v>2983</v>
      </c>
      <c r="B144" s="38" t="s">
        <v>2066</v>
      </c>
      <c r="C144" s="38" t="s">
        <v>2984</v>
      </c>
      <c r="D144" s="38" t="s">
        <v>5515</v>
      </c>
      <c r="E144" s="38" t="s">
        <v>998</v>
      </c>
      <c r="F144" s="38" t="s">
        <v>3346</v>
      </c>
      <c r="G144" s="38" t="s">
        <v>4110</v>
      </c>
      <c r="H144" s="60"/>
      <c r="I144" s="7">
        <v>842</v>
      </c>
      <c r="J144" s="4">
        <v>855</v>
      </c>
      <c r="K144" s="53">
        <f t="shared" si="4"/>
        <v>9.0046408533628873E-4</v>
      </c>
      <c r="L144" s="7">
        <v>98.79</v>
      </c>
      <c r="M144" s="4">
        <v>101.89</v>
      </c>
      <c r="N144" s="6">
        <v>1154</v>
      </c>
      <c r="O144" s="6">
        <v>825</v>
      </c>
      <c r="P144" s="7">
        <v>900</v>
      </c>
      <c r="Q144" s="5">
        <v>39025</v>
      </c>
      <c r="R144" s="8" t="s">
        <v>887</v>
      </c>
      <c r="S144" s="38" t="s">
        <v>220</v>
      </c>
      <c r="T144" s="4" t="s">
        <v>2066</v>
      </c>
      <c r="U144" s="4" t="s">
        <v>1294</v>
      </c>
      <c r="V144" s="4" t="s">
        <v>2312</v>
      </c>
      <c r="W144" s="8" t="s">
        <v>2985</v>
      </c>
      <c r="X144" s="33" t="s">
        <v>2986</v>
      </c>
      <c r="Y144" s="4" t="s">
        <v>1301</v>
      </c>
      <c r="AA144" s="4" t="s">
        <v>161</v>
      </c>
      <c r="AB144" s="4" t="s">
        <v>2987</v>
      </c>
      <c r="AC144" s="1" t="s">
        <v>4708</v>
      </c>
    </row>
    <row r="145" spans="1:33" s="1" customFormat="1">
      <c r="A145" s="38" t="s">
        <v>1144</v>
      </c>
      <c r="B145" s="38" t="s">
        <v>2066</v>
      </c>
      <c r="C145" s="38" t="s">
        <v>2984</v>
      </c>
      <c r="D145" s="38" t="s">
        <v>5515</v>
      </c>
      <c r="E145" s="38" t="s">
        <v>998</v>
      </c>
      <c r="F145" s="38" t="s">
        <v>3346</v>
      </c>
      <c r="G145" s="38" t="s">
        <v>4110</v>
      </c>
      <c r="H145" s="60"/>
      <c r="I145" s="7">
        <v>842</v>
      </c>
      <c r="J145" s="4">
        <v>859</v>
      </c>
      <c r="K145" s="53">
        <f t="shared" si="4"/>
        <v>1.1772037947510561E-3</v>
      </c>
      <c r="L145" s="7">
        <v>98.93</v>
      </c>
      <c r="M145" s="4">
        <v>101.94</v>
      </c>
      <c r="N145" s="6">
        <v>1155</v>
      </c>
      <c r="O145" s="6">
        <v>825</v>
      </c>
      <c r="P145" s="7">
        <v>900</v>
      </c>
      <c r="Q145" s="5">
        <v>40104</v>
      </c>
      <c r="R145" s="8" t="s">
        <v>887</v>
      </c>
      <c r="S145" s="38" t="s">
        <v>220</v>
      </c>
      <c r="T145" s="4" t="s">
        <v>2066</v>
      </c>
      <c r="U145" s="4" t="s">
        <v>1294</v>
      </c>
      <c r="V145" s="4" t="s">
        <v>5263</v>
      </c>
      <c r="W145" s="8" t="s">
        <v>1145</v>
      </c>
      <c r="X145" s="33" t="s">
        <v>1146</v>
      </c>
      <c r="Y145" s="4" t="s">
        <v>1301</v>
      </c>
      <c r="AA145" s="4" t="s">
        <v>161</v>
      </c>
      <c r="AB145" s="1" t="s">
        <v>1125</v>
      </c>
      <c r="AC145" s="1" t="s">
        <v>1147</v>
      </c>
    </row>
    <row r="146" spans="1:33" s="1" customFormat="1">
      <c r="A146" s="38" t="s">
        <v>3084</v>
      </c>
      <c r="B146" s="38" t="s">
        <v>2904</v>
      </c>
      <c r="C146" s="38" t="s">
        <v>2745</v>
      </c>
      <c r="D146" s="38" t="s">
        <v>3094</v>
      </c>
      <c r="E146" s="38" t="s">
        <v>4467</v>
      </c>
      <c r="F146" s="38" t="s">
        <v>2057</v>
      </c>
      <c r="G146" s="38"/>
      <c r="H146" s="60"/>
      <c r="I146" s="7">
        <v>272</v>
      </c>
      <c r="J146" s="6">
        <v>38352</v>
      </c>
      <c r="K146" s="53">
        <f t="shared" si="4"/>
        <v>0.74137528229888638</v>
      </c>
      <c r="L146" s="7">
        <v>89.27</v>
      </c>
      <c r="M146" s="4">
        <v>682.98</v>
      </c>
      <c r="N146" s="6">
        <v>660</v>
      </c>
      <c r="O146" s="6">
        <v>343</v>
      </c>
      <c r="P146" s="4"/>
      <c r="Q146" s="5">
        <v>38193</v>
      </c>
      <c r="R146" s="8"/>
      <c r="S146" s="38" t="s">
        <v>2745</v>
      </c>
      <c r="T146" s="4" t="s">
        <v>2857</v>
      </c>
      <c r="U146" s="4" t="s">
        <v>2338</v>
      </c>
      <c r="V146" s="4" t="s">
        <v>782</v>
      </c>
      <c r="W146" s="8" t="s">
        <v>739</v>
      </c>
      <c r="X146" s="33">
        <v>28382</v>
      </c>
      <c r="Y146" s="4" t="s">
        <v>4123</v>
      </c>
      <c r="AA146" s="4" t="s">
        <v>161</v>
      </c>
      <c r="AB146" s="4" t="s">
        <v>5177</v>
      </c>
      <c r="AC146" s="1" t="s">
        <v>4152</v>
      </c>
      <c r="AD146" s="1" t="s">
        <v>740</v>
      </c>
      <c r="AE146" s="1" t="s">
        <v>2903</v>
      </c>
      <c r="AF146" s="1" t="s">
        <v>4842</v>
      </c>
      <c r="AG146" s="1" t="s">
        <v>255</v>
      </c>
    </row>
    <row r="147" spans="1:33">
      <c r="A147" s="38" t="s">
        <v>3085</v>
      </c>
      <c r="B147" s="38" t="s">
        <v>2067</v>
      </c>
      <c r="C147" s="38" t="s">
        <v>3344</v>
      </c>
      <c r="D147" s="38" t="s">
        <v>3094</v>
      </c>
      <c r="E147" s="38" t="s">
        <v>729</v>
      </c>
      <c r="F147" s="38" t="s">
        <v>1292</v>
      </c>
      <c r="G147" s="38"/>
      <c r="H147" s="60" t="s">
        <v>627</v>
      </c>
      <c r="I147" s="11">
        <v>35775</v>
      </c>
      <c r="J147" s="6">
        <v>35799</v>
      </c>
      <c r="K147" s="53">
        <f t="shared" si="4"/>
        <v>2.8465023602248737E-4</v>
      </c>
      <c r="L147" s="7">
        <v>0.02</v>
      </c>
      <c r="M147" s="4">
        <v>1436.12</v>
      </c>
      <c r="N147" s="6">
        <v>2650</v>
      </c>
      <c r="O147" s="6">
        <v>1500</v>
      </c>
      <c r="P147" s="11">
        <v>2100</v>
      </c>
      <c r="Q147" s="5">
        <v>37509</v>
      </c>
      <c r="R147" s="8" t="s">
        <v>538</v>
      </c>
      <c r="S147" s="38" t="s">
        <v>2077</v>
      </c>
      <c r="T147" s="4" t="s">
        <v>2067</v>
      </c>
      <c r="U147" s="4" t="s">
        <v>874</v>
      </c>
      <c r="V147" s="4" t="s">
        <v>2811</v>
      </c>
      <c r="W147" s="8" t="s">
        <v>4935</v>
      </c>
      <c r="X147" s="33">
        <v>27516</v>
      </c>
      <c r="Y147" s="4" t="s">
        <v>3106</v>
      </c>
      <c r="Z147" s="4" t="s">
        <v>401</v>
      </c>
      <c r="AA147" s="4" t="s">
        <v>667</v>
      </c>
      <c r="AB147" s="21" t="s">
        <v>3108</v>
      </c>
      <c r="AC147" s="21" t="s">
        <v>3107</v>
      </c>
      <c r="AD147" s="21" t="s">
        <v>4872</v>
      </c>
      <c r="AE147" s="21" t="s">
        <v>2903</v>
      </c>
    </row>
    <row r="148" spans="1:33" s="1" customFormat="1">
      <c r="A148" s="38" t="s">
        <v>3177</v>
      </c>
      <c r="B148" s="38" t="s">
        <v>2066</v>
      </c>
      <c r="C148" s="38" t="s">
        <v>4676</v>
      </c>
      <c r="D148" s="38" t="s">
        <v>5515</v>
      </c>
      <c r="E148" s="38" t="s">
        <v>1293</v>
      </c>
      <c r="F148" s="38" t="s">
        <v>1292</v>
      </c>
      <c r="G148" s="38"/>
      <c r="H148" s="60" t="s">
        <v>706</v>
      </c>
      <c r="I148" s="11">
        <v>35771</v>
      </c>
      <c r="J148" s="11">
        <v>35802</v>
      </c>
      <c r="K148" s="53">
        <f t="shared" si="4"/>
        <v>3.6767758234198758E-4</v>
      </c>
      <c r="L148" s="7">
        <v>0.03</v>
      </c>
      <c r="M148" s="7">
        <v>1436.12</v>
      </c>
      <c r="N148" s="6">
        <v>1156</v>
      </c>
      <c r="O148" s="6">
        <v>884</v>
      </c>
      <c r="P148" s="11">
        <v>1240</v>
      </c>
      <c r="Q148" s="5">
        <v>37691</v>
      </c>
      <c r="R148" s="8" t="s">
        <v>4576</v>
      </c>
      <c r="S148" s="38" t="s">
        <v>220</v>
      </c>
      <c r="T148" s="4" t="s">
        <v>2066</v>
      </c>
      <c r="U148" s="4" t="s">
        <v>3849</v>
      </c>
      <c r="V148" s="4" t="s">
        <v>3850</v>
      </c>
      <c r="W148" s="8" t="s">
        <v>2311</v>
      </c>
      <c r="X148" s="33">
        <v>27691</v>
      </c>
      <c r="Y148" s="4" t="s">
        <v>1956</v>
      </c>
      <c r="AA148" s="4" t="s">
        <v>667</v>
      </c>
      <c r="AB148" s="4" t="s">
        <v>4876</v>
      </c>
      <c r="AC148" s="1" t="s">
        <v>3799</v>
      </c>
      <c r="AD148" s="1" t="s">
        <v>1636</v>
      </c>
      <c r="AE148" s="1" t="s">
        <v>4877</v>
      </c>
    </row>
    <row r="149" spans="1:33" s="1" customFormat="1">
      <c r="A149" s="38" t="s">
        <v>3178</v>
      </c>
      <c r="B149" s="38" t="s">
        <v>2066</v>
      </c>
      <c r="C149" s="38" t="s">
        <v>4676</v>
      </c>
      <c r="D149" s="38" t="s">
        <v>5515</v>
      </c>
      <c r="E149" s="38" t="s">
        <v>1293</v>
      </c>
      <c r="F149" s="38" t="s">
        <v>1292</v>
      </c>
      <c r="G149" s="38"/>
      <c r="H149" s="60" t="s">
        <v>4611</v>
      </c>
      <c r="I149" s="11">
        <v>35760</v>
      </c>
      <c r="J149" s="11">
        <v>35814</v>
      </c>
      <c r="K149" s="53">
        <f t="shared" si="4"/>
        <v>6.4046303105059653E-4</v>
      </c>
      <c r="L149" s="7">
        <v>0.05</v>
      </c>
      <c r="M149" s="7">
        <v>1436.1</v>
      </c>
      <c r="N149" s="18">
        <v>1156</v>
      </c>
      <c r="O149" s="6">
        <v>884</v>
      </c>
      <c r="P149" s="11">
        <v>1240</v>
      </c>
      <c r="Q149" s="17">
        <v>37862</v>
      </c>
      <c r="R149" s="8" t="s">
        <v>4576</v>
      </c>
      <c r="S149" s="38" t="s">
        <v>220</v>
      </c>
      <c r="T149" s="4" t="s">
        <v>2066</v>
      </c>
      <c r="U149" s="4" t="s">
        <v>3849</v>
      </c>
      <c r="V149" s="4" t="s">
        <v>2312</v>
      </c>
      <c r="W149" s="8" t="s">
        <v>5677</v>
      </c>
      <c r="X149" s="33">
        <v>27875</v>
      </c>
      <c r="Y149" s="4" t="s">
        <v>4145</v>
      </c>
      <c r="AA149" s="4" t="s">
        <v>667</v>
      </c>
      <c r="AB149" s="1" t="s">
        <v>5026</v>
      </c>
      <c r="AC149" s="1" t="s">
        <v>3799</v>
      </c>
      <c r="AD149" s="1" t="s">
        <v>1636</v>
      </c>
      <c r="AE149" s="1" t="s">
        <v>4877</v>
      </c>
    </row>
    <row r="150" spans="1:33" s="1" customFormat="1">
      <c r="A150" s="38" t="s">
        <v>1993</v>
      </c>
      <c r="B150" s="38" t="s">
        <v>2066</v>
      </c>
      <c r="C150" s="38" t="s">
        <v>4676</v>
      </c>
      <c r="D150" s="38" t="s">
        <v>5515</v>
      </c>
      <c r="E150" s="38" t="s">
        <v>1293</v>
      </c>
      <c r="F150" s="38" t="s">
        <v>1292</v>
      </c>
      <c r="G150" s="38"/>
      <c r="H150" s="60" t="s">
        <v>1870</v>
      </c>
      <c r="I150" s="11">
        <v>35757</v>
      </c>
      <c r="J150" s="11">
        <v>35817</v>
      </c>
      <c r="K150" s="53">
        <f t="shared" si="4"/>
        <v>7.1162559005621842E-4</v>
      </c>
      <c r="L150" s="7">
        <v>2.54</v>
      </c>
      <c r="M150" s="7">
        <v>1436.1</v>
      </c>
      <c r="N150" s="6">
        <v>1156</v>
      </c>
      <c r="O150" s="6">
        <v>884</v>
      </c>
      <c r="P150" s="11">
        <v>1240</v>
      </c>
      <c r="Q150" s="5">
        <v>35727</v>
      </c>
      <c r="R150" s="8" t="s">
        <v>4576</v>
      </c>
      <c r="S150" s="38" t="s">
        <v>220</v>
      </c>
      <c r="T150" s="4" t="s">
        <v>2066</v>
      </c>
      <c r="U150" s="4" t="s">
        <v>3849</v>
      </c>
      <c r="V150" s="4" t="s">
        <v>2312</v>
      </c>
      <c r="W150" s="8" t="s">
        <v>1994</v>
      </c>
      <c r="X150" s="33">
        <v>25019</v>
      </c>
      <c r="Y150" s="4" t="s">
        <v>1956</v>
      </c>
      <c r="AA150" s="4" t="s">
        <v>667</v>
      </c>
      <c r="AB150" s="1" t="s">
        <v>3800</v>
      </c>
      <c r="AC150" s="1" t="s">
        <v>3799</v>
      </c>
      <c r="AD150" s="1" t="s">
        <v>1636</v>
      </c>
      <c r="AE150" s="1" t="s">
        <v>4877</v>
      </c>
    </row>
    <row r="151" spans="1:33" s="1" customFormat="1">
      <c r="A151" s="38" t="s">
        <v>1995</v>
      </c>
      <c r="B151" s="38" t="s">
        <v>2066</v>
      </c>
      <c r="C151" s="38" t="s">
        <v>4676</v>
      </c>
      <c r="D151" s="38" t="s">
        <v>5515</v>
      </c>
      <c r="E151" s="38" t="s">
        <v>1293</v>
      </c>
      <c r="F151" s="38" t="s">
        <v>1292</v>
      </c>
      <c r="G151" s="38"/>
      <c r="H151" s="60" t="s">
        <v>169</v>
      </c>
      <c r="I151" s="11">
        <v>35706</v>
      </c>
      <c r="J151" s="11">
        <v>35868</v>
      </c>
      <c r="K151" s="53">
        <f t="shared" si="4"/>
        <v>1.9213890931517898E-3</v>
      </c>
      <c r="L151" s="7">
        <v>0.01</v>
      </c>
      <c r="M151" s="7">
        <v>1436.13</v>
      </c>
      <c r="N151" s="6">
        <v>1156</v>
      </c>
      <c r="O151" s="6">
        <v>884</v>
      </c>
      <c r="P151" s="11">
        <v>1240</v>
      </c>
      <c r="Q151" s="5">
        <v>36526</v>
      </c>
      <c r="R151" s="8" t="s">
        <v>4576</v>
      </c>
      <c r="S151" s="38" t="s">
        <v>220</v>
      </c>
      <c r="T151" s="4" t="s">
        <v>2066</v>
      </c>
      <c r="U151" s="4" t="s">
        <v>3849</v>
      </c>
      <c r="V151" s="4" t="s">
        <v>3850</v>
      </c>
      <c r="W151" s="8" t="s">
        <v>1996</v>
      </c>
      <c r="X151" s="33">
        <v>26052</v>
      </c>
      <c r="Y151" s="4" t="s">
        <v>1956</v>
      </c>
      <c r="AA151" s="4" t="s">
        <v>667</v>
      </c>
      <c r="AB151" s="1" t="s">
        <v>3800</v>
      </c>
      <c r="AC151" s="1" t="s">
        <v>3799</v>
      </c>
      <c r="AD151" s="1" t="s">
        <v>1636</v>
      </c>
      <c r="AE151" s="1" t="s">
        <v>4877</v>
      </c>
    </row>
    <row r="152" spans="1:33" s="1" customFormat="1">
      <c r="A152" s="38" t="s">
        <v>2309</v>
      </c>
      <c r="B152" s="38" t="s">
        <v>2066</v>
      </c>
      <c r="C152" s="38" t="s">
        <v>4676</v>
      </c>
      <c r="D152" s="38" t="s">
        <v>5515</v>
      </c>
      <c r="E152" s="38" t="s">
        <v>1293</v>
      </c>
      <c r="F152" s="38" t="s">
        <v>1292</v>
      </c>
      <c r="G152" s="38"/>
      <c r="H152" s="60" t="s">
        <v>192</v>
      </c>
      <c r="I152" s="11">
        <v>35774</v>
      </c>
      <c r="J152" s="11">
        <v>35799</v>
      </c>
      <c r="K152" s="53">
        <f t="shared" si="4"/>
        <v>2.9651417930805452E-4</v>
      </c>
      <c r="L152" s="7">
        <v>0.04</v>
      </c>
      <c r="M152" s="7">
        <v>1436.12</v>
      </c>
      <c r="N152" s="6">
        <v>1156</v>
      </c>
      <c r="O152" s="6">
        <v>884</v>
      </c>
      <c r="P152" s="11">
        <v>1240</v>
      </c>
      <c r="Q152" s="5">
        <v>36819</v>
      </c>
      <c r="R152" s="8" t="s">
        <v>4576</v>
      </c>
      <c r="S152" s="38" t="s">
        <v>220</v>
      </c>
      <c r="T152" s="4" t="s">
        <v>2066</v>
      </c>
      <c r="U152" s="4" t="s">
        <v>3849</v>
      </c>
      <c r="V152" s="4" t="s">
        <v>3850</v>
      </c>
      <c r="W152" s="8" t="s">
        <v>2310</v>
      </c>
      <c r="X152" s="33">
        <v>26575</v>
      </c>
      <c r="Y152" s="4" t="s">
        <v>1956</v>
      </c>
      <c r="AA152" s="4" t="s">
        <v>667</v>
      </c>
      <c r="AB152" s="1" t="s">
        <v>3800</v>
      </c>
      <c r="AC152" s="1" t="s">
        <v>3799</v>
      </c>
      <c r="AD152" s="1" t="s">
        <v>1636</v>
      </c>
      <c r="AE152" s="1" t="s">
        <v>4877</v>
      </c>
    </row>
    <row r="153" spans="1:33" s="1" customFormat="1">
      <c r="A153" s="38" t="s">
        <v>4457</v>
      </c>
      <c r="B153" s="38" t="s">
        <v>2066</v>
      </c>
      <c r="C153" s="38" t="s">
        <v>4676</v>
      </c>
      <c r="D153" s="38" t="s">
        <v>5515</v>
      </c>
      <c r="E153" s="38" t="s">
        <v>1293</v>
      </c>
      <c r="F153" s="38" t="s">
        <v>1292</v>
      </c>
      <c r="G153" s="38"/>
      <c r="H153" s="60" t="s">
        <v>5694</v>
      </c>
      <c r="I153" s="11">
        <v>35718</v>
      </c>
      <c r="J153" s="11">
        <v>35855</v>
      </c>
      <c r="K153" s="53">
        <f t="shared" si="4"/>
        <v>1.6248977026081387E-3</v>
      </c>
      <c r="L153" s="7">
        <v>0.05</v>
      </c>
      <c r="M153" s="7">
        <v>1436.1</v>
      </c>
      <c r="N153" s="6">
        <v>1156</v>
      </c>
      <c r="O153" s="6">
        <v>884</v>
      </c>
      <c r="P153" s="11">
        <v>1240</v>
      </c>
      <c r="Q153" s="5">
        <v>33787</v>
      </c>
      <c r="R153" s="8" t="s">
        <v>4576</v>
      </c>
      <c r="S153" s="38" t="s">
        <v>220</v>
      </c>
      <c r="T153" s="4" t="s">
        <v>2066</v>
      </c>
      <c r="U153" s="4" t="s">
        <v>3849</v>
      </c>
      <c r="V153" s="4" t="s">
        <v>4056</v>
      </c>
      <c r="W153" s="8" t="s">
        <v>4458</v>
      </c>
      <c r="X153" s="33">
        <v>22009</v>
      </c>
      <c r="Y153" s="4" t="s">
        <v>1956</v>
      </c>
      <c r="AA153" s="4" t="s">
        <v>667</v>
      </c>
      <c r="AB153" s="1" t="s">
        <v>3800</v>
      </c>
      <c r="AC153" s="1" t="s">
        <v>3799</v>
      </c>
      <c r="AD153" s="1" t="s">
        <v>1636</v>
      </c>
      <c r="AE153" s="1" t="s">
        <v>4877</v>
      </c>
    </row>
    <row r="154" spans="1:33" s="1" customFormat="1">
      <c r="A154" s="38" t="s">
        <v>1034</v>
      </c>
      <c r="B154" s="38" t="s">
        <v>2066</v>
      </c>
      <c r="C154" s="38" t="s">
        <v>4676</v>
      </c>
      <c r="D154" s="38" t="s">
        <v>5515</v>
      </c>
      <c r="E154" s="38" t="s">
        <v>1293</v>
      </c>
      <c r="F154" s="38" t="s">
        <v>1292</v>
      </c>
      <c r="G154" s="38"/>
      <c r="H154" s="60" t="s">
        <v>5700</v>
      </c>
      <c r="I154" s="11">
        <v>35756</v>
      </c>
      <c r="J154" s="11">
        <v>35817</v>
      </c>
      <c r="K154" s="53">
        <f t="shared" si="4"/>
        <v>7.2349459751165298E-4</v>
      </c>
      <c r="L154" s="7">
        <v>4.59</v>
      </c>
      <c r="M154" s="7">
        <v>1436.11</v>
      </c>
      <c r="N154" s="6">
        <v>1156</v>
      </c>
      <c r="O154" s="6">
        <v>884</v>
      </c>
      <c r="P154" s="11">
        <v>1240</v>
      </c>
      <c r="Q154" s="5">
        <v>34301</v>
      </c>
      <c r="R154" s="8" t="s">
        <v>4576</v>
      </c>
      <c r="S154" s="38" t="s">
        <v>220</v>
      </c>
      <c r="T154" s="4" t="s">
        <v>2066</v>
      </c>
      <c r="U154" s="4" t="s">
        <v>3849</v>
      </c>
      <c r="V154" s="4" t="s">
        <v>4459</v>
      </c>
      <c r="W154" s="8" t="s">
        <v>1035</v>
      </c>
      <c r="X154" s="33">
        <v>22915</v>
      </c>
      <c r="Y154" s="4" t="s">
        <v>2259</v>
      </c>
      <c r="AA154" s="4" t="s">
        <v>667</v>
      </c>
      <c r="AB154" s="1" t="s">
        <v>3800</v>
      </c>
      <c r="AC154" s="1" t="s">
        <v>3799</v>
      </c>
      <c r="AD154" s="1" t="s">
        <v>1636</v>
      </c>
      <c r="AE154" s="1" t="s">
        <v>4877</v>
      </c>
    </row>
    <row r="155" spans="1:33" s="1" customFormat="1">
      <c r="A155" s="38" t="s">
        <v>1036</v>
      </c>
      <c r="B155" s="38" t="s">
        <v>2066</v>
      </c>
      <c r="C155" s="38" t="s">
        <v>4676</v>
      </c>
      <c r="D155" s="38" t="s">
        <v>5515</v>
      </c>
      <c r="E155" s="38" t="s">
        <v>1293</v>
      </c>
      <c r="F155" s="38" t="s">
        <v>1292</v>
      </c>
      <c r="G155" s="38"/>
      <c r="H155" s="60" t="s">
        <v>2303</v>
      </c>
      <c r="I155" s="11">
        <v>35784</v>
      </c>
      <c r="J155" s="11">
        <v>35784</v>
      </c>
      <c r="K155" s="53">
        <f t="shared" si="4"/>
        <v>0</v>
      </c>
      <c r="L155" s="7">
        <v>0</v>
      </c>
      <c r="M155" s="7">
        <v>1436.1</v>
      </c>
      <c r="N155" s="6">
        <v>1156</v>
      </c>
      <c r="O155" s="6">
        <v>884</v>
      </c>
      <c r="P155" s="11">
        <v>1240</v>
      </c>
      <c r="Q155" s="5">
        <v>34911</v>
      </c>
      <c r="R155" s="8" t="s">
        <v>4576</v>
      </c>
      <c r="S155" s="38" t="s">
        <v>220</v>
      </c>
      <c r="T155" s="4" t="s">
        <v>2066</v>
      </c>
      <c r="U155" s="4" t="s">
        <v>3849</v>
      </c>
      <c r="V155" s="4" t="s">
        <v>3850</v>
      </c>
      <c r="W155" s="8" t="s">
        <v>1037</v>
      </c>
      <c r="X155" s="33">
        <v>23628</v>
      </c>
      <c r="Y155" s="4" t="s">
        <v>1956</v>
      </c>
      <c r="AA155" s="4" t="s">
        <v>1200</v>
      </c>
      <c r="AB155" s="4"/>
      <c r="AC155" s="1" t="s">
        <v>1510</v>
      </c>
      <c r="AD155" s="1" t="s">
        <v>1636</v>
      </c>
      <c r="AE155" s="1" t="s">
        <v>4877</v>
      </c>
    </row>
    <row r="156" spans="1:33" s="1" customFormat="1">
      <c r="A156" s="38" t="s">
        <v>243</v>
      </c>
      <c r="B156" s="38" t="s">
        <v>2066</v>
      </c>
      <c r="C156" s="38" t="s">
        <v>2931</v>
      </c>
      <c r="D156" s="38" t="s">
        <v>5515</v>
      </c>
      <c r="E156" s="38" t="s">
        <v>3735</v>
      </c>
      <c r="F156" s="38" t="s">
        <v>1292</v>
      </c>
      <c r="G156" s="38"/>
      <c r="H156" s="60"/>
      <c r="I156" s="11">
        <v>35780</v>
      </c>
      <c r="J156" s="11">
        <v>35800</v>
      </c>
      <c r="K156" s="53">
        <f t="shared" si="4"/>
        <v>2.3719165085388995E-4</v>
      </c>
      <c r="L156" s="7">
        <v>0.1</v>
      </c>
      <c r="M156" s="7">
        <v>1436.27</v>
      </c>
      <c r="N156" s="6">
        <v>2380</v>
      </c>
      <c r="O156" s="6"/>
      <c r="P156" s="11">
        <v>1485</v>
      </c>
      <c r="Q156" s="5">
        <v>35484</v>
      </c>
      <c r="R156" s="8" t="s">
        <v>887</v>
      </c>
      <c r="S156" s="38" t="s">
        <v>2932</v>
      </c>
      <c r="T156" s="4" t="s">
        <v>2066</v>
      </c>
      <c r="U156" s="4" t="s">
        <v>3849</v>
      </c>
      <c r="V156" s="4" t="s">
        <v>1055</v>
      </c>
      <c r="W156" s="8" t="s">
        <v>1054</v>
      </c>
      <c r="X156" s="33">
        <v>24737</v>
      </c>
      <c r="Y156" s="4" t="s">
        <v>431</v>
      </c>
      <c r="AA156" s="4" t="s">
        <v>3797</v>
      </c>
      <c r="AD156" s="1" t="s">
        <v>2806</v>
      </c>
      <c r="AE156" s="1" t="s">
        <v>2903</v>
      </c>
    </row>
    <row r="157" spans="1:33" s="1" customFormat="1">
      <c r="A157" s="38" t="s">
        <v>3179</v>
      </c>
      <c r="B157" s="38" t="s">
        <v>2066</v>
      </c>
      <c r="C157" s="38" t="s">
        <v>2931</v>
      </c>
      <c r="D157" s="38" t="s">
        <v>5515</v>
      </c>
      <c r="E157" s="38" t="s">
        <v>3735</v>
      </c>
      <c r="F157" s="38" t="s">
        <v>1292</v>
      </c>
      <c r="G157" s="38"/>
      <c r="H157" s="60" t="s">
        <v>178</v>
      </c>
      <c r="I157" s="11">
        <v>35897</v>
      </c>
      <c r="J157" s="11">
        <v>35909</v>
      </c>
      <c r="K157" s="53">
        <f t="shared" si="4"/>
        <v>1.4193456816407636E-4</v>
      </c>
      <c r="L157" s="7">
        <v>4.08</v>
      </c>
      <c r="M157" s="7">
        <v>142.08000000000001</v>
      </c>
      <c r="N157" s="6">
        <v>2380</v>
      </c>
      <c r="O157" s="6"/>
      <c r="P157" s="11">
        <v>1485</v>
      </c>
      <c r="Q157" s="5">
        <v>36664</v>
      </c>
      <c r="R157" s="8" t="s">
        <v>4878</v>
      </c>
      <c r="S157" s="38" t="s">
        <v>2932</v>
      </c>
      <c r="T157" s="4" t="s">
        <v>2066</v>
      </c>
      <c r="U157" s="4" t="s">
        <v>3849</v>
      </c>
      <c r="V157" s="4" t="s">
        <v>1055</v>
      </c>
      <c r="W157" s="8" t="s">
        <v>1056</v>
      </c>
      <c r="X157" s="33">
        <v>26356</v>
      </c>
      <c r="Y157" s="4" t="s">
        <v>431</v>
      </c>
      <c r="AA157" s="4" t="s">
        <v>667</v>
      </c>
      <c r="AD157" s="1" t="s">
        <v>2806</v>
      </c>
      <c r="AE157" s="1" t="s">
        <v>2903</v>
      </c>
    </row>
    <row r="158" spans="1:33" s="1" customFormat="1">
      <c r="A158" s="38" t="s">
        <v>3180</v>
      </c>
      <c r="B158" s="38" t="s">
        <v>2066</v>
      </c>
      <c r="C158" s="38" t="s">
        <v>2931</v>
      </c>
      <c r="D158" s="38" t="s">
        <v>5515</v>
      </c>
      <c r="E158" s="38" t="s">
        <v>3735</v>
      </c>
      <c r="F158" s="38" t="s">
        <v>1292</v>
      </c>
      <c r="G158" s="38"/>
      <c r="H158" s="60" t="s">
        <v>603</v>
      </c>
      <c r="I158" s="11">
        <v>35765</v>
      </c>
      <c r="J158" s="11">
        <v>35810</v>
      </c>
      <c r="K158" s="53">
        <f t="shared" si="4"/>
        <v>5.3371286247998575E-4</v>
      </c>
      <c r="L158" s="7">
        <v>3.68</v>
      </c>
      <c r="M158" s="7">
        <v>1436.14</v>
      </c>
      <c r="N158" s="6">
        <v>2380</v>
      </c>
      <c r="O158" s="6"/>
      <c r="P158" s="11">
        <v>1485</v>
      </c>
      <c r="Q158" s="5">
        <v>37109</v>
      </c>
      <c r="R158" s="8" t="s">
        <v>4878</v>
      </c>
      <c r="S158" s="38" t="s">
        <v>2932</v>
      </c>
      <c r="T158" s="4" t="s">
        <v>2066</v>
      </c>
      <c r="U158" s="4" t="s">
        <v>3849</v>
      </c>
      <c r="V158" s="4" t="s">
        <v>75</v>
      </c>
      <c r="W158" s="8" t="s">
        <v>974</v>
      </c>
      <c r="X158" s="33">
        <v>26880</v>
      </c>
      <c r="Y158" s="4" t="s">
        <v>431</v>
      </c>
      <c r="AA158" s="4" t="s">
        <v>667</v>
      </c>
      <c r="AB158" s="1" t="s">
        <v>975</v>
      </c>
      <c r="AC158" s="1" t="s">
        <v>973</v>
      </c>
      <c r="AD158" s="1" t="s">
        <v>2806</v>
      </c>
      <c r="AE158" s="1" t="s">
        <v>2903</v>
      </c>
    </row>
    <row r="159" spans="1:33" s="1" customFormat="1">
      <c r="A159" s="38" t="s">
        <v>2942</v>
      </c>
      <c r="B159" s="38" t="s">
        <v>2066</v>
      </c>
      <c r="C159" s="38" t="s">
        <v>2931</v>
      </c>
      <c r="D159" s="38" t="s">
        <v>5515</v>
      </c>
      <c r="E159" s="38" t="s">
        <v>3735</v>
      </c>
      <c r="F159" s="38" t="s">
        <v>1292</v>
      </c>
      <c r="G159" s="38"/>
      <c r="H159" s="60" t="s">
        <v>4624</v>
      </c>
      <c r="I159" s="11">
        <v>35741</v>
      </c>
      <c r="J159" s="11">
        <v>35832</v>
      </c>
      <c r="K159" s="53">
        <f t="shared" si="4"/>
        <v>1.0793116126813183E-3</v>
      </c>
      <c r="L159" s="7">
        <v>1.41</v>
      </c>
      <c r="M159" s="7">
        <v>1436.12</v>
      </c>
      <c r="N159" s="6">
        <v>2380</v>
      </c>
      <c r="O159" s="6"/>
      <c r="P159" s="11">
        <v>1485</v>
      </c>
      <c r="Q159" s="5">
        <v>38031</v>
      </c>
      <c r="R159" s="8" t="s">
        <v>4878</v>
      </c>
      <c r="S159" s="38" t="s">
        <v>4491</v>
      </c>
      <c r="T159" s="4" t="s">
        <v>2066</v>
      </c>
      <c r="U159" s="4" t="s">
        <v>3849</v>
      </c>
      <c r="V159" s="4" t="s">
        <v>75</v>
      </c>
      <c r="W159" s="8" t="s">
        <v>4490</v>
      </c>
      <c r="X159" s="33">
        <v>28158</v>
      </c>
      <c r="Y159" s="4" t="s">
        <v>431</v>
      </c>
      <c r="AA159" s="4" t="s">
        <v>667</v>
      </c>
      <c r="AD159" s="21" t="s">
        <v>5624</v>
      </c>
      <c r="AE159" s="1" t="s">
        <v>2903</v>
      </c>
    </row>
    <row r="160" spans="1:33" s="1" customFormat="1">
      <c r="A160" s="38" t="s">
        <v>4754</v>
      </c>
      <c r="B160" s="38" t="s">
        <v>4755</v>
      </c>
      <c r="C160" s="38" t="s">
        <v>4756</v>
      </c>
      <c r="D160" s="38" t="s">
        <v>3094</v>
      </c>
      <c r="E160" s="38" t="s">
        <v>3371</v>
      </c>
      <c r="F160" s="38" t="s">
        <v>3346</v>
      </c>
      <c r="G160" s="38" t="s">
        <v>4110</v>
      </c>
      <c r="H160" s="60"/>
      <c r="I160" s="11">
        <v>666</v>
      </c>
      <c r="J160" s="11">
        <v>682</v>
      </c>
      <c r="K160" s="53">
        <f t="shared" si="4"/>
        <v>1.1357183418512209E-3</v>
      </c>
      <c r="L160" s="7">
        <v>98.13</v>
      </c>
      <c r="M160" s="7">
        <v>98.23</v>
      </c>
      <c r="N160" s="6">
        <v>200</v>
      </c>
      <c r="O160" s="6"/>
      <c r="P160" s="11">
        <v>360</v>
      </c>
      <c r="Q160" s="5">
        <v>40023</v>
      </c>
      <c r="R160" s="8" t="s">
        <v>887</v>
      </c>
      <c r="S160" s="38" t="s">
        <v>4758</v>
      </c>
      <c r="T160" s="4" t="s">
        <v>1939</v>
      </c>
      <c r="U160" s="4" t="s">
        <v>2672</v>
      </c>
      <c r="V160" s="4" t="s">
        <v>4466</v>
      </c>
      <c r="W160" s="8" t="s">
        <v>4759</v>
      </c>
      <c r="X160" s="33" t="s">
        <v>4760</v>
      </c>
      <c r="Y160" s="4" t="s">
        <v>4761</v>
      </c>
      <c r="AA160" s="4" t="s">
        <v>161</v>
      </c>
      <c r="AB160" s="1" t="s">
        <v>4757</v>
      </c>
      <c r="AC160" s="1" t="s">
        <v>4762</v>
      </c>
      <c r="AD160" s="21"/>
    </row>
    <row r="161" spans="1:32" s="1" customFormat="1">
      <c r="A161" s="38" t="s">
        <v>2718</v>
      </c>
      <c r="B161" s="38" t="s">
        <v>1962</v>
      </c>
      <c r="C161" s="38" t="s">
        <v>4930</v>
      </c>
      <c r="D161" s="38" t="s">
        <v>3862</v>
      </c>
      <c r="E161" s="38" t="s">
        <v>1293</v>
      </c>
      <c r="F161" s="38" t="s">
        <v>1292</v>
      </c>
      <c r="G161" s="38"/>
      <c r="H161" s="60" t="s">
        <v>4613</v>
      </c>
      <c r="I161" s="11">
        <v>35781</v>
      </c>
      <c r="J161" s="6">
        <v>35790</v>
      </c>
      <c r="K161" s="53">
        <f t="shared" si="4"/>
        <v>1.0674763672593138E-4</v>
      </c>
      <c r="L161" s="7">
        <v>0.05</v>
      </c>
      <c r="M161" s="4">
        <v>1436.06</v>
      </c>
      <c r="N161" s="6">
        <v>1525</v>
      </c>
      <c r="O161" s="6">
        <v>1300</v>
      </c>
      <c r="P161" s="11">
        <v>1600</v>
      </c>
      <c r="Q161" s="5">
        <v>37891</v>
      </c>
      <c r="R161" s="8" t="s">
        <v>4576</v>
      </c>
      <c r="S161" s="38" t="s">
        <v>2688</v>
      </c>
      <c r="T161" s="4" t="s">
        <v>2066</v>
      </c>
      <c r="U161" s="4" t="s">
        <v>2670</v>
      </c>
      <c r="V161" s="4" t="s">
        <v>3847</v>
      </c>
      <c r="W161" s="8" t="s">
        <v>1838</v>
      </c>
      <c r="X161" s="33">
        <v>27948</v>
      </c>
      <c r="Y161" s="4" t="s">
        <v>2650</v>
      </c>
      <c r="AA161" s="4" t="s">
        <v>667</v>
      </c>
      <c r="AB161" s="21" t="s">
        <v>2639</v>
      </c>
      <c r="AC161" s="1" t="s">
        <v>1829</v>
      </c>
      <c r="AD161" s="1" t="s">
        <v>2903</v>
      </c>
    </row>
    <row r="162" spans="1:32" s="1" customFormat="1">
      <c r="A162" s="38" t="s">
        <v>2719</v>
      </c>
      <c r="B162" s="38" t="s">
        <v>2066</v>
      </c>
      <c r="C162" s="38" t="s">
        <v>2512</v>
      </c>
      <c r="D162" s="38" t="s">
        <v>3862</v>
      </c>
      <c r="E162" s="38" t="s">
        <v>1293</v>
      </c>
      <c r="F162" s="38" t="s">
        <v>1292</v>
      </c>
      <c r="G162" s="38"/>
      <c r="H162" s="60" t="s">
        <v>2629</v>
      </c>
      <c r="I162" s="11">
        <v>35776</v>
      </c>
      <c r="J162" s="6">
        <v>35795</v>
      </c>
      <c r="K162" s="53">
        <f t="shared" si="4"/>
        <v>2.2535612197696622E-4</v>
      </c>
      <c r="L162" s="7">
        <v>0.01</v>
      </c>
      <c r="M162" s="4">
        <v>1436.07</v>
      </c>
      <c r="N162" s="6">
        <v>3287</v>
      </c>
      <c r="O162" s="6">
        <v>2000</v>
      </c>
      <c r="P162" s="11">
        <v>7000</v>
      </c>
      <c r="Q162" s="5">
        <v>35061</v>
      </c>
      <c r="R162" s="8" t="s">
        <v>3147</v>
      </c>
      <c r="S162" s="38" t="s">
        <v>5233</v>
      </c>
      <c r="T162" s="4" t="s">
        <v>2066</v>
      </c>
      <c r="U162" s="4" t="s">
        <v>2673</v>
      </c>
      <c r="V162" s="4" t="s">
        <v>5514</v>
      </c>
      <c r="W162" s="8" t="s">
        <v>4894</v>
      </c>
      <c r="X162" s="33">
        <v>23754</v>
      </c>
      <c r="Y162" s="4" t="s">
        <v>3858</v>
      </c>
      <c r="AA162" s="4" t="s">
        <v>667</v>
      </c>
      <c r="AB162" s="1" t="s">
        <v>4879</v>
      </c>
      <c r="AC162" s="1" t="s">
        <v>2903</v>
      </c>
    </row>
    <row r="163" spans="1:32" s="1" customFormat="1">
      <c r="A163" s="38" t="s">
        <v>3899</v>
      </c>
      <c r="B163" s="38" t="s">
        <v>2066</v>
      </c>
      <c r="C163" s="38" t="s">
        <v>2512</v>
      </c>
      <c r="D163" s="38" t="s">
        <v>3862</v>
      </c>
      <c r="E163" s="38" t="s">
        <v>1293</v>
      </c>
      <c r="F163" s="38" t="s">
        <v>1292</v>
      </c>
      <c r="G163" s="38"/>
      <c r="H163" s="60" t="s">
        <v>4101</v>
      </c>
      <c r="I163" s="11">
        <v>35780</v>
      </c>
      <c r="J163" s="6">
        <v>35792</v>
      </c>
      <c r="K163" s="53">
        <f t="shared" si="4"/>
        <v>1.4232849416453175E-4</v>
      </c>
      <c r="L163" s="7">
        <v>0.06</v>
      </c>
      <c r="M163" s="4">
        <v>1436</v>
      </c>
      <c r="N163" s="6">
        <v>4333</v>
      </c>
      <c r="O163" s="6"/>
      <c r="P163" s="11">
        <v>10000</v>
      </c>
      <c r="Q163" s="5">
        <v>38763</v>
      </c>
      <c r="R163" s="8" t="s">
        <v>4575</v>
      </c>
      <c r="S163" s="38" t="s">
        <v>217</v>
      </c>
      <c r="T163" s="4" t="s">
        <v>2066</v>
      </c>
      <c r="U163" s="4" t="s">
        <v>2220</v>
      </c>
      <c r="V163" s="4" t="s">
        <v>2221</v>
      </c>
      <c r="W163" s="8" t="s">
        <v>3901</v>
      </c>
      <c r="X163" s="33" t="s">
        <v>3902</v>
      </c>
      <c r="Y163" s="4" t="s">
        <v>3903</v>
      </c>
      <c r="AA163" s="4" t="s">
        <v>667</v>
      </c>
      <c r="AB163" s="1" t="s">
        <v>3900</v>
      </c>
      <c r="AC163" s="21" t="s">
        <v>451</v>
      </c>
      <c r="AD163" s="1" t="s">
        <v>4851</v>
      </c>
    </row>
    <row r="164" spans="1:32" s="1" customFormat="1">
      <c r="A164" s="38" t="s">
        <v>2511</v>
      </c>
      <c r="B164" s="38" t="s">
        <v>2066</v>
      </c>
      <c r="C164" s="38" t="s">
        <v>2512</v>
      </c>
      <c r="D164" s="38" t="s">
        <v>3862</v>
      </c>
      <c r="E164" s="38" t="s">
        <v>1293</v>
      </c>
      <c r="F164" s="38" t="s">
        <v>1292</v>
      </c>
      <c r="G164" s="38"/>
      <c r="H164" s="60" t="s">
        <v>3577</v>
      </c>
      <c r="I164" s="11">
        <v>35778</v>
      </c>
      <c r="J164" s="6">
        <v>35793</v>
      </c>
      <c r="K164" s="53">
        <f t="shared" si="4"/>
        <v>1.7791272787655228E-4</v>
      </c>
      <c r="L164" s="7">
        <v>0.03</v>
      </c>
      <c r="M164" s="4">
        <v>1436.1</v>
      </c>
      <c r="N164" s="6">
        <v>5500</v>
      </c>
      <c r="O164" s="6"/>
      <c r="P164" s="11">
        <v>20000</v>
      </c>
      <c r="Q164" s="5">
        <v>39645</v>
      </c>
      <c r="R164" s="8" t="s">
        <v>4575</v>
      </c>
      <c r="S164" s="38" t="s">
        <v>3448</v>
      </c>
      <c r="T164" s="4" t="s">
        <v>2066</v>
      </c>
      <c r="U164" s="4" t="s">
        <v>2220</v>
      </c>
      <c r="V164" s="4" t="s">
        <v>2221</v>
      </c>
      <c r="W164" s="8" t="s">
        <v>2514</v>
      </c>
      <c r="X164" s="33" t="s">
        <v>2515</v>
      </c>
      <c r="Y164" s="4" t="s">
        <v>2516</v>
      </c>
      <c r="AA164" s="4" t="s">
        <v>667</v>
      </c>
      <c r="AB164" s="1" t="s">
        <v>629</v>
      </c>
      <c r="AC164" s="21" t="s">
        <v>2517</v>
      </c>
    </row>
    <row r="165" spans="1:32" s="1" customFormat="1">
      <c r="A165" s="38" t="s">
        <v>2510</v>
      </c>
      <c r="B165" s="38" t="s">
        <v>2066</v>
      </c>
      <c r="C165" s="38" t="s">
        <v>2512</v>
      </c>
      <c r="D165" s="38" t="s">
        <v>3862</v>
      </c>
      <c r="E165" s="38" t="s">
        <v>1293</v>
      </c>
      <c r="F165" s="38" t="s">
        <v>1292</v>
      </c>
      <c r="G165" s="38"/>
      <c r="H165" s="60" t="s">
        <v>4609</v>
      </c>
      <c r="I165" s="11">
        <v>35782</v>
      </c>
      <c r="J165" s="6">
        <v>35791</v>
      </c>
      <c r="K165" s="53">
        <f t="shared" si="4"/>
        <v>1.0674510455089963E-4</v>
      </c>
      <c r="L165" s="7">
        <v>0.06</v>
      </c>
      <c r="M165" s="4">
        <v>1436.11</v>
      </c>
      <c r="N165" s="6">
        <v>4328</v>
      </c>
      <c r="O165" s="6"/>
      <c r="P165" s="7"/>
      <c r="Q165" s="5">
        <v>37819</v>
      </c>
      <c r="R165" s="8" t="s">
        <v>2649</v>
      </c>
      <c r="S165" s="38" t="s">
        <v>217</v>
      </c>
      <c r="T165" s="4" t="s">
        <v>2066</v>
      </c>
      <c r="U165" s="4" t="s">
        <v>3849</v>
      </c>
      <c r="V165" s="4" t="s">
        <v>5263</v>
      </c>
      <c r="W165" s="8" t="s">
        <v>2054</v>
      </c>
      <c r="X165" s="33" t="s">
        <v>2675</v>
      </c>
      <c r="Y165" s="4" t="s">
        <v>2714</v>
      </c>
      <c r="AA165" s="4" t="s">
        <v>667</v>
      </c>
      <c r="AC165" s="1" t="s">
        <v>4187</v>
      </c>
      <c r="AD165" s="1" t="s">
        <v>3555</v>
      </c>
    </row>
    <row r="166" spans="1:32" s="1" customFormat="1">
      <c r="A166" s="38" t="s">
        <v>2720</v>
      </c>
      <c r="B166" s="38" t="s">
        <v>2066</v>
      </c>
      <c r="C166" s="38" t="s">
        <v>2512</v>
      </c>
      <c r="D166" s="38" t="s">
        <v>3862</v>
      </c>
      <c r="E166" s="38" t="s">
        <v>1293</v>
      </c>
      <c r="F166" s="38" t="s">
        <v>1292</v>
      </c>
      <c r="G166" s="38"/>
      <c r="H166" s="60" t="s">
        <v>1868</v>
      </c>
      <c r="I166" s="11">
        <v>35783</v>
      </c>
      <c r="J166" s="6">
        <v>35790</v>
      </c>
      <c r="K166" s="53">
        <f t="shared" si="4"/>
        <v>8.3023970206255268E-5</v>
      </c>
      <c r="L166" s="7">
        <v>0.02</v>
      </c>
      <c r="M166" s="4">
        <v>1436.11</v>
      </c>
      <c r="N166" s="6">
        <v>3674</v>
      </c>
      <c r="O166" s="6">
        <v>1700</v>
      </c>
      <c r="P166" s="11">
        <v>10000</v>
      </c>
      <c r="Q166" s="5">
        <v>35708</v>
      </c>
      <c r="R166" s="8" t="s">
        <v>3147</v>
      </c>
      <c r="S166" s="38" t="s">
        <v>220</v>
      </c>
      <c r="T166" s="4" t="s">
        <v>2066</v>
      </c>
      <c r="U166" s="4" t="s">
        <v>3849</v>
      </c>
      <c r="V166" s="4" t="s">
        <v>2928</v>
      </c>
      <c r="W166" s="8" t="s">
        <v>2150</v>
      </c>
      <c r="X166" s="33">
        <v>25004</v>
      </c>
      <c r="Y166" s="4" t="s">
        <v>3859</v>
      </c>
      <c r="AA166" s="4" t="s">
        <v>667</v>
      </c>
      <c r="AB166" s="1" t="s">
        <v>4880</v>
      </c>
      <c r="AC166" s="1" t="s">
        <v>2903</v>
      </c>
    </row>
    <row r="167" spans="1:32">
      <c r="A167" s="38" t="s">
        <v>2721</v>
      </c>
      <c r="B167" s="38" t="s">
        <v>2066</v>
      </c>
      <c r="C167" s="38" t="s">
        <v>2512</v>
      </c>
      <c r="D167" s="38" t="s">
        <v>3862</v>
      </c>
      <c r="E167" s="38" t="s">
        <v>1293</v>
      </c>
      <c r="F167" s="38" t="s">
        <v>1292</v>
      </c>
      <c r="G167" s="38"/>
      <c r="H167" s="60" t="s">
        <v>1879</v>
      </c>
      <c r="I167" s="11">
        <v>35768</v>
      </c>
      <c r="J167" s="6">
        <v>35805</v>
      </c>
      <c r="K167" s="53">
        <f t="shared" si="4"/>
        <v>4.3884098537592069E-4</v>
      </c>
      <c r="L167" s="7">
        <v>0.76</v>
      </c>
      <c r="M167" s="4">
        <v>1436.11</v>
      </c>
      <c r="N167" s="6">
        <v>3478</v>
      </c>
      <c r="O167" s="6">
        <v>2200</v>
      </c>
      <c r="P167" s="11">
        <v>10000</v>
      </c>
      <c r="Q167" s="5">
        <v>35923</v>
      </c>
      <c r="R167" s="8" t="s">
        <v>3147</v>
      </c>
      <c r="S167" s="38" t="s">
        <v>3448</v>
      </c>
      <c r="T167" s="4" t="s">
        <v>2066</v>
      </c>
      <c r="U167" s="4" t="s">
        <v>2672</v>
      </c>
      <c r="V167" s="4" t="s">
        <v>4597</v>
      </c>
      <c r="W167" s="8" t="s">
        <v>2151</v>
      </c>
      <c r="X167" s="33">
        <v>25331</v>
      </c>
      <c r="Y167" s="4" t="s">
        <v>3593</v>
      </c>
      <c r="AA167" s="4" t="s">
        <v>667</v>
      </c>
      <c r="AB167" s="21" t="s">
        <v>3461</v>
      </c>
      <c r="AC167" s="21" t="s">
        <v>2903</v>
      </c>
    </row>
    <row r="168" spans="1:32">
      <c r="A168" s="38" t="s">
        <v>2464</v>
      </c>
      <c r="B168" s="38" t="s">
        <v>2066</v>
      </c>
      <c r="C168" s="38" t="s">
        <v>2512</v>
      </c>
      <c r="D168" s="38" t="s">
        <v>3862</v>
      </c>
      <c r="E168" s="38" t="s">
        <v>1293</v>
      </c>
      <c r="F168" s="38" t="s">
        <v>1292</v>
      </c>
      <c r="G168" s="38"/>
      <c r="H168" s="60" t="s">
        <v>182</v>
      </c>
      <c r="I168" s="11">
        <v>35775</v>
      </c>
      <c r="J168" s="6">
        <v>35798</v>
      </c>
      <c r="K168" s="53">
        <f t="shared" si="4"/>
        <v>2.7279304496341013E-4</v>
      </c>
      <c r="L168" s="7">
        <v>7.0000000000000007E-2</v>
      </c>
      <c r="M168" s="4">
        <v>1436.12</v>
      </c>
      <c r="N168" s="6">
        <v>3700</v>
      </c>
      <c r="O168" s="6">
        <v>1493</v>
      </c>
      <c r="P168" s="11">
        <v>11000</v>
      </c>
      <c r="Q168" s="5">
        <v>36721</v>
      </c>
      <c r="R168" s="8" t="s">
        <v>3147</v>
      </c>
      <c r="S168" s="38" t="s">
        <v>220</v>
      </c>
      <c r="T168" s="4" t="s">
        <v>2066</v>
      </c>
      <c r="U168" s="4" t="s">
        <v>3849</v>
      </c>
      <c r="V168" s="4" t="s">
        <v>2928</v>
      </c>
      <c r="W168" s="8" t="s">
        <v>5234</v>
      </c>
      <c r="X168" s="33">
        <v>26402</v>
      </c>
      <c r="Y168" s="4" t="s">
        <v>3593</v>
      </c>
      <c r="AA168" s="4" t="s">
        <v>667</v>
      </c>
      <c r="AB168" s="21" t="s">
        <v>3462</v>
      </c>
      <c r="AC168" s="21" t="s">
        <v>2903</v>
      </c>
    </row>
    <row r="169" spans="1:32" s="1" customFormat="1">
      <c r="A169" s="38" t="s">
        <v>2465</v>
      </c>
      <c r="B169" s="38" t="s">
        <v>2066</v>
      </c>
      <c r="C169" s="38" t="s">
        <v>2512</v>
      </c>
      <c r="D169" s="38" t="s">
        <v>3862</v>
      </c>
      <c r="E169" s="38" t="s">
        <v>1293</v>
      </c>
      <c r="F169" s="38" t="s">
        <v>1292</v>
      </c>
      <c r="G169" s="38"/>
      <c r="H169" s="60" t="s">
        <v>610</v>
      </c>
      <c r="I169" s="11">
        <v>35782</v>
      </c>
      <c r="J169" s="6">
        <v>35789</v>
      </c>
      <c r="K169" s="53">
        <f t="shared" si="4"/>
        <v>8.3025939675724397E-5</v>
      </c>
      <c r="L169" s="7">
        <v>0.01</v>
      </c>
      <c r="M169" s="4">
        <v>1436.07</v>
      </c>
      <c r="N169" s="6">
        <v>4027</v>
      </c>
      <c r="O169" s="6">
        <v>2200</v>
      </c>
      <c r="P169" s="11">
        <v>13000</v>
      </c>
      <c r="Q169" s="5">
        <v>37308</v>
      </c>
      <c r="R169" s="8" t="s">
        <v>3147</v>
      </c>
      <c r="S169" s="38" t="s">
        <v>3448</v>
      </c>
      <c r="T169" s="4" t="s">
        <v>2066</v>
      </c>
      <c r="U169" s="4" t="s">
        <v>3849</v>
      </c>
      <c r="V169" s="4" t="s">
        <v>5235</v>
      </c>
      <c r="W169" s="8" t="s">
        <v>5232</v>
      </c>
      <c r="X169" s="33">
        <v>27378</v>
      </c>
      <c r="Y169" s="4" t="s">
        <v>3593</v>
      </c>
      <c r="AA169" s="4" t="s">
        <v>667</v>
      </c>
      <c r="AB169" s="1" t="s">
        <v>289</v>
      </c>
      <c r="AC169" s="1" t="s">
        <v>2903</v>
      </c>
    </row>
    <row r="170" spans="1:32">
      <c r="A170" s="38" t="s">
        <v>2466</v>
      </c>
      <c r="B170" s="38" t="s">
        <v>2066</v>
      </c>
      <c r="C170" s="38" t="s">
        <v>2512</v>
      </c>
      <c r="D170" s="38" t="s">
        <v>3862</v>
      </c>
      <c r="E170" s="38" t="s">
        <v>1293</v>
      </c>
      <c r="F170" s="38" t="s">
        <v>1292</v>
      </c>
      <c r="G170" s="38"/>
      <c r="H170" s="60" t="s">
        <v>621</v>
      </c>
      <c r="I170" s="11">
        <v>35783</v>
      </c>
      <c r="J170" s="6">
        <v>35789</v>
      </c>
      <c r="K170" s="53">
        <f t="shared" si="4"/>
        <v>7.1164247082265873E-5</v>
      </c>
      <c r="L170" s="7">
        <v>0.01</v>
      </c>
      <c r="M170" s="4">
        <v>1436.1</v>
      </c>
      <c r="N170" s="6">
        <v>4660</v>
      </c>
      <c r="O170" s="6"/>
      <c r="P170" s="11">
        <v>10000</v>
      </c>
      <c r="Q170" s="5">
        <v>37489</v>
      </c>
      <c r="R170" s="8" t="s">
        <v>3147</v>
      </c>
      <c r="S170" s="38" t="s">
        <v>3448</v>
      </c>
      <c r="T170" s="4" t="s">
        <v>2066</v>
      </c>
      <c r="U170" s="4" t="s">
        <v>2672</v>
      </c>
      <c r="V170" s="4" t="s">
        <v>4597</v>
      </c>
      <c r="W170" s="8" t="s">
        <v>5231</v>
      </c>
      <c r="X170" s="33">
        <v>27501</v>
      </c>
      <c r="Y170" s="4" t="s">
        <v>3593</v>
      </c>
      <c r="AA170" s="4" t="s">
        <v>667</v>
      </c>
      <c r="AB170" s="21" t="s">
        <v>290</v>
      </c>
    </row>
    <row r="171" spans="1:32" s="1" customFormat="1">
      <c r="A171" s="38" t="s">
        <v>1363</v>
      </c>
      <c r="B171" s="38" t="s">
        <v>2066</v>
      </c>
      <c r="C171" s="38" t="s">
        <v>2513</v>
      </c>
      <c r="D171" s="38" t="s">
        <v>3862</v>
      </c>
      <c r="E171" s="38" t="s">
        <v>1293</v>
      </c>
      <c r="F171" s="38" t="s">
        <v>1292</v>
      </c>
      <c r="G171" s="38"/>
      <c r="H171" s="60" t="s">
        <v>4610</v>
      </c>
      <c r="I171" s="11">
        <v>35775</v>
      </c>
      <c r="J171" s="6">
        <v>35797</v>
      </c>
      <c r="K171" s="53">
        <f t="shared" si="4"/>
        <v>2.6093557263497487E-4</v>
      </c>
      <c r="L171" s="7">
        <v>0.01</v>
      </c>
      <c r="M171" s="4">
        <v>1436.08</v>
      </c>
      <c r="N171" s="6">
        <v>4000</v>
      </c>
      <c r="O171" s="6">
        <v>2500</v>
      </c>
      <c r="P171" s="7"/>
      <c r="Q171" s="5">
        <v>37841</v>
      </c>
      <c r="R171" s="8" t="s">
        <v>2918</v>
      </c>
      <c r="S171" s="38" t="s">
        <v>3448</v>
      </c>
      <c r="T171" s="4" t="s">
        <v>2066</v>
      </c>
      <c r="U171" s="4" t="s">
        <v>2220</v>
      </c>
      <c r="V171" s="4" t="s">
        <v>2221</v>
      </c>
      <c r="W171" s="8" t="s">
        <v>4602</v>
      </c>
      <c r="X171" s="33">
        <v>27854</v>
      </c>
      <c r="Y171" s="4" t="s">
        <v>3443</v>
      </c>
      <c r="AA171" s="4" t="s">
        <v>667</v>
      </c>
      <c r="AB171" s="1" t="s">
        <v>4275</v>
      </c>
      <c r="AC171" s="21" t="s">
        <v>4601</v>
      </c>
      <c r="AD171" s="1" t="s">
        <v>4884</v>
      </c>
      <c r="AE171" s="1" t="s">
        <v>2903</v>
      </c>
    </row>
    <row r="172" spans="1:32" s="1" customFormat="1">
      <c r="A172" s="38" t="s">
        <v>4652</v>
      </c>
      <c r="B172" s="38" t="s">
        <v>2686</v>
      </c>
      <c r="C172" s="38" t="s">
        <v>3681</v>
      </c>
      <c r="D172" s="38" t="s">
        <v>3094</v>
      </c>
      <c r="E172" s="38" t="s">
        <v>1293</v>
      </c>
      <c r="F172" s="38" t="s">
        <v>1292</v>
      </c>
      <c r="G172" s="38"/>
      <c r="H172" s="60" t="s">
        <v>4074</v>
      </c>
      <c r="I172" s="11">
        <v>35750</v>
      </c>
      <c r="J172" s="11">
        <v>35822</v>
      </c>
      <c r="K172" s="53">
        <f t="shared" si="4"/>
        <v>8.5397096498719043E-4</v>
      </c>
      <c r="L172" s="7">
        <v>0.15</v>
      </c>
      <c r="M172" s="4">
        <v>1436.1</v>
      </c>
      <c r="N172" s="6">
        <v>1950</v>
      </c>
      <c r="O172" s="6">
        <v>820</v>
      </c>
      <c r="P172" s="11">
        <v>2040</v>
      </c>
      <c r="Q172" s="5">
        <v>38250</v>
      </c>
      <c r="R172" s="8" t="s">
        <v>538</v>
      </c>
      <c r="S172" s="42" t="s">
        <v>4794</v>
      </c>
      <c r="T172" s="4" t="s">
        <v>2686</v>
      </c>
      <c r="U172" s="4" t="s">
        <v>2350</v>
      </c>
      <c r="V172" s="4" t="s">
        <v>2348</v>
      </c>
      <c r="W172" s="8" t="s">
        <v>2347</v>
      </c>
      <c r="X172" s="33">
        <v>28417</v>
      </c>
      <c r="Y172" s="4" t="s">
        <v>3680</v>
      </c>
      <c r="AA172" s="4" t="s">
        <v>667</v>
      </c>
      <c r="AB172" s="1" t="s">
        <v>3682</v>
      </c>
      <c r="AC172" s="21" t="s">
        <v>2349</v>
      </c>
      <c r="AD172" s="1" t="s">
        <v>1267</v>
      </c>
      <c r="AE172" s="1" t="s">
        <v>2903</v>
      </c>
      <c r="AF172" s="1" t="s">
        <v>1493</v>
      </c>
    </row>
    <row r="173" spans="1:32" s="1" customFormat="1">
      <c r="A173" s="38" t="s">
        <v>931</v>
      </c>
      <c r="B173" s="38" t="s">
        <v>880</v>
      </c>
      <c r="C173" s="37" t="s">
        <v>929</v>
      </c>
      <c r="D173" s="38" t="s">
        <v>3094</v>
      </c>
      <c r="E173" s="38" t="s">
        <v>3746</v>
      </c>
      <c r="F173" s="38" t="s">
        <v>3346</v>
      </c>
      <c r="G173" s="38"/>
      <c r="H173" s="60"/>
      <c r="I173" s="11">
        <v>658</v>
      </c>
      <c r="J173" s="11">
        <v>665</v>
      </c>
      <c r="K173" s="53">
        <f t="shared" si="4"/>
        <v>4.9776007964161273E-4</v>
      </c>
      <c r="L173" s="7">
        <v>98.09</v>
      </c>
      <c r="M173" s="4">
        <v>97.97</v>
      </c>
      <c r="N173" s="6">
        <v>157</v>
      </c>
      <c r="O173" s="6"/>
      <c r="P173" s="7"/>
      <c r="Q173" s="5">
        <v>39189</v>
      </c>
      <c r="R173" s="8"/>
      <c r="S173" s="37" t="s">
        <v>927</v>
      </c>
      <c r="T173" s="4" t="s">
        <v>928</v>
      </c>
      <c r="U173" s="4" t="s">
        <v>2672</v>
      </c>
      <c r="V173" s="4" t="s">
        <v>4466</v>
      </c>
      <c r="W173" s="8" t="s">
        <v>69</v>
      </c>
      <c r="X173" s="33" t="s">
        <v>70</v>
      </c>
      <c r="Y173" s="1" t="s">
        <v>72</v>
      </c>
      <c r="AA173" s="4"/>
      <c r="AB173" s="1" t="s">
        <v>932</v>
      </c>
      <c r="AC173" s="21" t="s">
        <v>930</v>
      </c>
      <c r="AD173" s="1" t="s">
        <v>71</v>
      </c>
    </row>
    <row r="174" spans="1:32" s="1" customFormat="1">
      <c r="A174" s="38" t="s">
        <v>4653</v>
      </c>
      <c r="B174" s="38" t="s">
        <v>1938</v>
      </c>
      <c r="C174" s="38" t="s">
        <v>3243</v>
      </c>
      <c r="D174" s="38" t="s">
        <v>3862</v>
      </c>
      <c r="E174" s="38" t="s">
        <v>1293</v>
      </c>
      <c r="F174" s="38" t="s">
        <v>1292</v>
      </c>
      <c r="G174" s="38"/>
      <c r="H174" s="60" t="s">
        <v>597</v>
      </c>
      <c r="I174" s="11">
        <v>35776</v>
      </c>
      <c r="J174" s="6">
        <v>35797</v>
      </c>
      <c r="K174" s="53">
        <f t="shared" si="4"/>
        <v>2.4907191061876579E-4</v>
      </c>
      <c r="L174" s="7">
        <v>5.44</v>
      </c>
      <c r="M174" s="4">
        <v>1436.13</v>
      </c>
      <c r="N174" s="6">
        <v>1970</v>
      </c>
      <c r="O174" s="6"/>
      <c r="P174" s="11">
        <v>1200</v>
      </c>
      <c r="Q174" s="5">
        <v>36988</v>
      </c>
      <c r="R174" s="8" t="s">
        <v>3345</v>
      </c>
      <c r="S174" s="38" t="s">
        <v>3244</v>
      </c>
      <c r="T174" s="4" t="s">
        <v>1938</v>
      </c>
      <c r="U174" s="4" t="s">
        <v>2672</v>
      </c>
      <c r="V174" s="4" t="s">
        <v>5215</v>
      </c>
      <c r="W174" s="8" t="s">
        <v>1848</v>
      </c>
      <c r="X174" s="33">
        <v>26736</v>
      </c>
      <c r="Y174" s="4" t="s">
        <v>3245</v>
      </c>
      <c r="AA174" s="4" t="s">
        <v>667</v>
      </c>
      <c r="AB174" s="4" t="s">
        <v>2903</v>
      </c>
      <c r="AC174" s="1" t="s">
        <v>4776</v>
      </c>
      <c r="AD174" s="1" t="s">
        <v>3109</v>
      </c>
    </row>
    <row r="175" spans="1:32" s="1" customFormat="1">
      <c r="A175" s="38" t="s">
        <v>4654</v>
      </c>
      <c r="B175" s="38" t="s">
        <v>2906</v>
      </c>
      <c r="C175" s="38" t="s">
        <v>1402</v>
      </c>
      <c r="D175" s="38" t="s">
        <v>3094</v>
      </c>
      <c r="E175" s="38" t="s">
        <v>3746</v>
      </c>
      <c r="F175" s="38" t="s">
        <v>3346</v>
      </c>
      <c r="G175" s="38" t="s">
        <v>4110</v>
      </c>
      <c r="H175" s="60"/>
      <c r="I175" s="11">
        <v>784</v>
      </c>
      <c r="J175" s="6">
        <v>790</v>
      </c>
      <c r="K175" s="53">
        <f t="shared" si="4"/>
        <v>4.1917004331423779E-4</v>
      </c>
      <c r="L175" s="7">
        <v>98.5</v>
      </c>
      <c r="M175" s="4">
        <v>100.6</v>
      </c>
      <c r="N175" s="6">
        <v>8111</v>
      </c>
      <c r="O175" s="6">
        <v>3010</v>
      </c>
      <c r="P175" s="11">
        <v>7500</v>
      </c>
      <c r="Q175" s="5">
        <v>37316</v>
      </c>
      <c r="R175" s="8" t="s">
        <v>887</v>
      </c>
      <c r="S175" s="38" t="s">
        <v>247</v>
      </c>
      <c r="T175" s="4" t="s">
        <v>3846</v>
      </c>
      <c r="U175" s="4" t="s">
        <v>2670</v>
      </c>
      <c r="V175" s="4" t="s">
        <v>3847</v>
      </c>
      <c r="W175" s="8" t="s">
        <v>4590</v>
      </c>
      <c r="X175" s="33">
        <v>27386</v>
      </c>
      <c r="Y175" s="4" t="s">
        <v>3747</v>
      </c>
      <c r="AA175" s="4" t="s">
        <v>3797</v>
      </c>
      <c r="AB175" s="4" t="s">
        <v>2903</v>
      </c>
      <c r="AC175" s="21" t="s">
        <v>3745</v>
      </c>
      <c r="AD175" s="1" t="s">
        <v>1449</v>
      </c>
    </row>
    <row r="176" spans="1:32" s="1" customFormat="1">
      <c r="A176" s="38" t="s">
        <v>4655</v>
      </c>
      <c r="B176" s="38" t="s">
        <v>2066</v>
      </c>
      <c r="C176" s="38" t="s">
        <v>3750</v>
      </c>
      <c r="D176" s="38" t="s">
        <v>3094</v>
      </c>
      <c r="E176" s="38" t="s">
        <v>2934</v>
      </c>
      <c r="F176" s="38" t="s">
        <v>3346</v>
      </c>
      <c r="G176" s="38" t="s">
        <v>4110</v>
      </c>
      <c r="H176" s="60"/>
      <c r="I176" s="11">
        <v>682</v>
      </c>
      <c r="J176" s="6">
        <v>729</v>
      </c>
      <c r="K176" s="53">
        <f t="shared" si="4"/>
        <v>3.3213200480531413E-3</v>
      </c>
      <c r="L176" s="7">
        <v>98.2</v>
      </c>
      <c r="M176" s="4">
        <v>98.88</v>
      </c>
      <c r="N176" s="6">
        <v>572</v>
      </c>
      <c r="O176" s="6"/>
      <c r="P176" s="7">
        <v>600</v>
      </c>
      <c r="Q176" s="5">
        <v>36851</v>
      </c>
      <c r="R176" s="8" t="s">
        <v>887</v>
      </c>
      <c r="S176" s="38" t="s">
        <v>3751</v>
      </c>
      <c r="T176" s="4" t="s">
        <v>2066</v>
      </c>
      <c r="U176" s="4" t="s">
        <v>1294</v>
      </c>
      <c r="V176" s="4" t="s">
        <v>5524</v>
      </c>
      <c r="W176" s="8" t="s">
        <v>3749</v>
      </c>
      <c r="X176" s="33">
        <v>26619</v>
      </c>
      <c r="Y176" s="4" t="s">
        <v>2933</v>
      </c>
      <c r="AA176" s="4" t="s">
        <v>3797</v>
      </c>
      <c r="AB176" s="4" t="s">
        <v>2903</v>
      </c>
      <c r="AC176" s="3" t="s">
        <v>2799</v>
      </c>
      <c r="AD176" s="1" t="s">
        <v>3748</v>
      </c>
      <c r="AE176" s="1" t="s">
        <v>3003</v>
      </c>
    </row>
    <row r="177" spans="1:38" s="1" customFormat="1">
      <c r="A177" s="38" t="s">
        <v>3004</v>
      </c>
      <c r="B177" s="38" t="s">
        <v>1961</v>
      </c>
      <c r="C177" s="38" t="s">
        <v>4549</v>
      </c>
      <c r="D177" s="38" t="s">
        <v>3094</v>
      </c>
      <c r="E177" s="38" t="s">
        <v>3347</v>
      </c>
      <c r="F177" s="38" t="s">
        <v>3346</v>
      </c>
      <c r="G177" s="38" t="s">
        <v>4110</v>
      </c>
      <c r="H177" s="60"/>
      <c r="I177" s="11">
        <v>655</v>
      </c>
      <c r="J177" s="6">
        <v>686</v>
      </c>
      <c r="K177" s="53">
        <f t="shared" si="4"/>
        <v>2.2015481854981891E-3</v>
      </c>
      <c r="L177" s="7">
        <v>98.2</v>
      </c>
      <c r="M177" s="4">
        <v>98.15</v>
      </c>
      <c r="N177" s="6">
        <v>4854</v>
      </c>
      <c r="O177" s="6"/>
      <c r="P177" s="11">
        <v>2530</v>
      </c>
      <c r="Q177" s="5">
        <v>36512</v>
      </c>
      <c r="R177" s="8" t="s">
        <v>59</v>
      </c>
      <c r="S177" s="38" t="s">
        <v>4550</v>
      </c>
      <c r="T177" s="4" t="s">
        <v>2066</v>
      </c>
      <c r="U177" s="4" t="s">
        <v>1294</v>
      </c>
      <c r="V177" s="4" t="s">
        <v>2928</v>
      </c>
      <c r="W177" s="8" t="s">
        <v>1455</v>
      </c>
      <c r="X177" s="33">
        <v>25994</v>
      </c>
      <c r="Y177" s="12"/>
      <c r="AA177" s="4" t="s">
        <v>4548</v>
      </c>
      <c r="AB177" s="3" t="s">
        <v>2903</v>
      </c>
      <c r="AC177" s="1" t="s">
        <v>1586</v>
      </c>
      <c r="AD177" s="1" t="s">
        <v>4547</v>
      </c>
    </row>
    <row r="178" spans="1:38" s="1" customFormat="1">
      <c r="A178" s="38" t="s">
        <v>4604</v>
      </c>
      <c r="B178" s="38" t="s">
        <v>2066</v>
      </c>
      <c r="C178" s="38" t="s">
        <v>4546</v>
      </c>
      <c r="D178" s="38" t="s">
        <v>3094</v>
      </c>
      <c r="E178" s="38" t="s">
        <v>3746</v>
      </c>
      <c r="F178" s="38" t="s">
        <v>3346</v>
      </c>
      <c r="G178" s="38" t="s">
        <v>4110</v>
      </c>
      <c r="H178" s="60"/>
      <c r="I178" s="7">
        <v>702</v>
      </c>
      <c r="J178" s="4">
        <v>703</v>
      </c>
      <c r="K178" s="53">
        <f t="shared" si="4"/>
        <v>7.0696359137504419E-5</v>
      </c>
      <c r="L178" s="7">
        <v>98.2</v>
      </c>
      <c r="M178" s="4">
        <v>98.8</v>
      </c>
      <c r="N178" s="6">
        <v>2967</v>
      </c>
      <c r="O178" s="6"/>
      <c r="P178" s="7" t="s">
        <v>3159</v>
      </c>
      <c r="Q178" s="5">
        <v>38183</v>
      </c>
      <c r="R178" s="8" t="s">
        <v>4859</v>
      </c>
      <c r="S178" s="38" t="s">
        <v>5176</v>
      </c>
      <c r="T178" s="4" t="s">
        <v>2066</v>
      </c>
      <c r="U178" s="4" t="s">
        <v>1294</v>
      </c>
      <c r="V178" s="4" t="s">
        <v>3694</v>
      </c>
      <c r="W178" s="8" t="s">
        <v>3203</v>
      </c>
      <c r="X178" s="33">
        <v>28376</v>
      </c>
      <c r="Y178" s="4" t="s">
        <v>4019</v>
      </c>
      <c r="AA178" s="4" t="s">
        <v>161</v>
      </c>
      <c r="AB178" s="1" t="s">
        <v>2903</v>
      </c>
      <c r="AC178" s="1" t="s">
        <v>726</v>
      </c>
      <c r="AD178" s="1" t="s">
        <v>3874</v>
      </c>
      <c r="AE178" s="1" t="s">
        <v>1494</v>
      </c>
      <c r="AK178" s="21"/>
      <c r="AL178" s="21"/>
    </row>
    <row r="179" spans="1:38" s="1" customFormat="1">
      <c r="A179" s="38" t="s">
        <v>3033</v>
      </c>
      <c r="B179" s="38" t="s">
        <v>5285</v>
      </c>
      <c r="C179" s="38" t="s">
        <v>754</v>
      </c>
      <c r="D179" s="38" t="s">
        <v>3094</v>
      </c>
      <c r="E179" s="38" t="s">
        <v>3371</v>
      </c>
      <c r="F179" s="38" t="s">
        <v>3346</v>
      </c>
      <c r="G179" s="38" t="s">
        <v>4110</v>
      </c>
      <c r="H179" s="60"/>
      <c r="I179" s="7">
        <v>673</v>
      </c>
      <c r="J179" s="4">
        <v>686</v>
      </c>
      <c r="K179" s="53">
        <f t="shared" si="4"/>
        <v>9.2205120930562449E-4</v>
      </c>
      <c r="L179" s="7">
        <v>98.1</v>
      </c>
      <c r="M179" s="4">
        <v>98.34</v>
      </c>
      <c r="N179" s="6">
        <v>2934</v>
      </c>
      <c r="O179" s="6">
        <v>2832</v>
      </c>
      <c r="P179" s="7" t="s">
        <v>3160</v>
      </c>
      <c r="Q179" s="5">
        <v>37380</v>
      </c>
      <c r="R179" s="8" t="s">
        <v>59</v>
      </c>
      <c r="S179" s="38" t="s">
        <v>85</v>
      </c>
      <c r="T179" s="4" t="s">
        <v>5285</v>
      </c>
      <c r="U179" s="4" t="s">
        <v>1294</v>
      </c>
      <c r="V179" s="4" t="s">
        <v>4594</v>
      </c>
      <c r="W179" s="8" t="s">
        <v>5284</v>
      </c>
      <c r="X179" s="33">
        <v>27424</v>
      </c>
      <c r="Y179" s="4" t="s">
        <v>3699</v>
      </c>
      <c r="AA179" s="4" t="s">
        <v>3797</v>
      </c>
      <c r="AB179" s="1" t="s">
        <v>1816</v>
      </c>
      <c r="AC179" s="1" t="s">
        <v>5296</v>
      </c>
      <c r="AD179" s="1" t="s">
        <v>5283</v>
      </c>
      <c r="AE179" s="1" t="s">
        <v>4914</v>
      </c>
      <c r="AF179" s="1" t="s">
        <v>2903</v>
      </c>
      <c r="AG179" s="1" t="s">
        <v>3507</v>
      </c>
      <c r="AK179" s="21"/>
      <c r="AL179" s="21"/>
    </row>
    <row r="180" spans="1:38" s="1" customFormat="1">
      <c r="A180" s="38" t="s">
        <v>3034</v>
      </c>
      <c r="B180" s="38" t="s">
        <v>1295</v>
      </c>
      <c r="C180" s="38" t="s">
        <v>1480</v>
      </c>
      <c r="D180" s="38" t="s">
        <v>1199</v>
      </c>
      <c r="E180" s="38" t="s">
        <v>3746</v>
      </c>
      <c r="F180" s="38" t="s">
        <v>3346</v>
      </c>
      <c r="G180" s="38" t="s">
        <v>4110</v>
      </c>
      <c r="H180" s="60"/>
      <c r="I180" s="7">
        <v>491</v>
      </c>
      <c r="J180" s="4">
        <v>502</v>
      </c>
      <c r="K180" s="53">
        <f t="shared" si="4"/>
        <v>8.0099031529891503E-4</v>
      </c>
      <c r="L180" s="7">
        <v>97.3</v>
      </c>
      <c r="M180" s="4">
        <v>94.55</v>
      </c>
      <c r="N180" s="6">
        <v>240</v>
      </c>
      <c r="O180" s="6"/>
      <c r="P180" s="7"/>
      <c r="Q180" s="5">
        <v>36865</v>
      </c>
      <c r="R180" s="8" t="s">
        <v>59</v>
      </c>
      <c r="S180" s="38" t="s">
        <v>223</v>
      </c>
      <c r="T180" s="4" t="s">
        <v>1295</v>
      </c>
      <c r="U180" s="4" t="s">
        <v>4932</v>
      </c>
      <c r="V180" s="4" t="s">
        <v>5513</v>
      </c>
      <c r="W180" s="8" t="s">
        <v>5511</v>
      </c>
      <c r="X180" s="33">
        <v>26631</v>
      </c>
      <c r="Y180" s="4" t="s">
        <v>3609</v>
      </c>
      <c r="AA180" s="4" t="s">
        <v>3797</v>
      </c>
      <c r="AB180" s="3" t="s">
        <v>5512</v>
      </c>
      <c r="AC180" s="1" t="s">
        <v>3756</v>
      </c>
      <c r="AD180" s="1" t="s">
        <v>222</v>
      </c>
      <c r="AE180" s="1" t="s">
        <v>2903</v>
      </c>
    </row>
    <row r="181" spans="1:38" s="1" customFormat="1">
      <c r="A181" s="38" t="s">
        <v>1682</v>
      </c>
      <c r="B181" s="38" t="s">
        <v>1295</v>
      </c>
      <c r="C181" s="38" t="s">
        <v>1480</v>
      </c>
      <c r="D181" s="38" t="s">
        <v>1199</v>
      </c>
      <c r="E181" s="38" t="s">
        <v>3746</v>
      </c>
      <c r="F181" s="38" t="s">
        <v>3346</v>
      </c>
      <c r="G181" s="38" t="s">
        <v>4110</v>
      </c>
      <c r="H181" s="60"/>
      <c r="I181" s="7">
        <v>503</v>
      </c>
      <c r="J181" s="4">
        <v>516</v>
      </c>
      <c r="K181" s="53">
        <f t="shared" si="4"/>
        <v>9.4483610727523807E-4</v>
      </c>
      <c r="L181" s="7">
        <v>97.33</v>
      </c>
      <c r="M181" s="4">
        <v>94.82</v>
      </c>
      <c r="N181" s="6">
        <v>350</v>
      </c>
      <c r="O181" s="6"/>
      <c r="P181" s="7">
        <v>800</v>
      </c>
      <c r="Q181" s="5">
        <v>38832</v>
      </c>
      <c r="R181" s="8" t="s">
        <v>4576</v>
      </c>
      <c r="S181" s="38" t="s">
        <v>223</v>
      </c>
      <c r="T181" s="4" t="s">
        <v>1295</v>
      </c>
      <c r="U181" s="4" t="s">
        <v>4932</v>
      </c>
      <c r="V181" s="4" t="s">
        <v>5513</v>
      </c>
      <c r="W181" s="8" t="s">
        <v>1680</v>
      </c>
      <c r="X181" s="33" t="s">
        <v>1681</v>
      </c>
      <c r="Y181" s="4" t="s">
        <v>2123</v>
      </c>
      <c r="AA181" s="4" t="s">
        <v>161</v>
      </c>
      <c r="AB181" s="3" t="s">
        <v>1683</v>
      </c>
    </row>
    <row r="182" spans="1:38">
      <c r="A182" s="38" t="s">
        <v>2356</v>
      </c>
      <c r="B182" s="38" t="s">
        <v>2906</v>
      </c>
      <c r="C182" s="38" t="s">
        <v>247</v>
      </c>
      <c r="D182" s="38" t="s">
        <v>3094</v>
      </c>
      <c r="E182" s="38" t="s">
        <v>3347</v>
      </c>
      <c r="F182" s="38" t="s">
        <v>3346</v>
      </c>
      <c r="G182" s="38" t="s">
        <v>4110</v>
      </c>
      <c r="H182" s="60"/>
      <c r="I182" s="7">
        <v>783</v>
      </c>
      <c r="J182" s="4">
        <v>785</v>
      </c>
      <c r="K182" s="53">
        <f t="shared" si="4"/>
        <v>1.3978194017332961E-4</v>
      </c>
      <c r="L182" s="7">
        <v>98.5</v>
      </c>
      <c r="M182" s="4">
        <v>100.53</v>
      </c>
      <c r="N182" s="6">
        <v>2510</v>
      </c>
      <c r="O182" s="6"/>
      <c r="P182" s="7" t="s">
        <v>3161</v>
      </c>
      <c r="Q182" s="5">
        <v>34810</v>
      </c>
      <c r="R182" s="8" t="s">
        <v>3345</v>
      </c>
      <c r="S182" s="38" t="s">
        <v>247</v>
      </c>
      <c r="T182" s="4" t="s">
        <v>3846</v>
      </c>
      <c r="U182" s="4" t="s">
        <v>2670</v>
      </c>
      <c r="V182" s="4" t="s">
        <v>1940</v>
      </c>
      <c r="W182" s="8" t="s">
        <v>1588</v>
      </c>
      <c r="X182" s="33">
        <v>23560</v>
      </c>
      <c r="Y182" s="4" t="s">
        <v>2581</v>
      </c>
      <c r="AA182" s="4" t="s">
        <v>3797</v>
      </c>
      <c r="AB182" s="21" t="s">
        <v>3128</v>
      </c>
      <c r="AC182" s="21" t="s">
        <v>2562</v>
      </c>
      <c r="AD182" s="21" t="s">
        <v>2561</v>
      </c>
      <c r="AE182" s="21" t="s">
        <v>2903</v>
      </c>
    </row>
    <row r="183" spans="1:38" s="1" customFormat="1">
      <c r="A183" s="38" t="s">
        <v>2357</v>
      </c>
      <c r="B183" s="38" t="s">
        <v>877</v>
      </c>
      <c r="C183" s="37" t="s">
        <v>2732</v>
      </c>
      <c r="D183" s="38" t="s">
        <v>5515</v>
      </c>
      <c r="E183" s="38" t="s">
        <v>2179</v>
      </c>
      <c r="F183" s="38" t="s">
        <v>3346</v>
      </c>
      <c r="G183" s="38" t="s">
        <v>4110</v>
      </c>
      <c r="H183" s="60"/>
      <c r="I183" s="11">
        <v>666</v>
      </c>
      <c r="J183" s="6">
        <v>674</v>
      </c>
      <c r="K183" s="53">
        <f t="shared" si="4"/>
        <v>5.6818181818181815E-4</v>
      </c>
      <c r="L183" s="7">
        <v>98.1</v>
      </c>
      <c r="M183" s="4"/>
      <c r="N183" s="6">
        <v>120</v>
      </c>
      <c r="O183" s="6"/>
      <c r="P183" s="7"/>
      <c r="Q183" s="5">
        <v>38339</v>
      </c>
      <c r="R183" s="8" t="s">
        <v>3345</v>
      </c>
      <c r="S183" s="38" t="s">
        <v>947</v>
      </c>
      <c r="T183" s="4" t="s">
        <v>1216</v>
      </c>
      <c r="U183" s="4" t="s">
        <v>2670</v>
      </c>
      <c r="V183" s="4" t="s">
        <v>2056</v>
      </c>
      <c r="W183" s="8" t="s">
        <v>2178</v>
      </c>
      <c r="X183" s="33">
        <v>28494</v>
      </c>
      <c r="Y183" s="4" t="s">
        <v>3389</v>
      </c>
      <c r="AA183" s="4" t="s">
        <v>3365</v>
      </c>
      <c r="AC183" s="1" t="s">
        <v>718</v>
      </c>
      <c r="AD183" s="1" t="s">
        <v>2208</v>
      </c>
    </row>
    <row r="184" spans="1:38" s="1" customFormat="1">
      <c r="A184" s="38" t="s">
        <v>2358</v>
      </c>
      <c r="B184" s="38" t="s">
        <v>877</v>
      </c>
      <c r="C184" s="37" t="s">
        <v>2732</v>
      </c>
      <c r="D184" s="38" t="s">
        <v>5515</v>
      </c>
      <c r="E184" s="38" t="s">
        <v>2179</v>
      </c>
      <c r="F184" s="38" t="s">
        <v>3346</v>
      </c>
      <c r="G184" s="38" t="s">
        <v>4110</v>
      </c>
      <c r="H184" s="60"/>
      <c r="I184" s="11">
        <v>661</v>
      </c>
      <c r="J184" s="6">
        <v>678</v>
      </c>
      <c r="K184" s="53">
        <f t="shared" si="4"/>
        <v>1.2074721215995453E-3</v>
      </c>
      <c r="L184" s="7">
        <v>98.1</v>
      </c>
      <c r="M184" s="4"/>
      <c r="N184" s="6">
        <v>120</v>
      </c>
      <c r="O184" s="6"/>
      <c r="P184" s="7"/>
      <c r="Q184" s="5">
        <v>38339</v>
      </c>
      <c r="R184" s="8" t="s">
        <v>3345</v>
      </c>
      <c r="S184" s="38" t="s">
        <v>947</v>
      </c>
      <c r="T184" s="4" t="s">
        <v>1216</v>
      </c>
      <c r="U184" s="4" t="s">
        <v>2670</v>
      </c>
      <c r="V184" s="4" t="s">
        <v>2056</v>
      </c>
      <c r="W184" s="8" t="s">
        <v>3363</v>
      </c>
      <c r="X184" s="33">
        <v>28495</v>
      </c>
      <c r="Y184" s="4" t="s">
        <v>3389</v>
      </c>
      <c r="AA184" s="4" t="s">
        <v>3365</v>
      </c>
      <c r="AC184" s="1" t="s">
        <v>718</v>
      </c>
      <c r="AD184" s="1" t="s">
        <v>3362</v>
      </c>
    </row>
    <row r="185" spans="1:38" s="1" customFormat="1">
      <c r="A185" s="38" t="s">
        <v>2186</v>
      </c>
      <c r="B185" s="38" t="s">
        <v>877</v>
      </c>
      <c r="C185" s="37" t="s">
        <v>2732</v>
      </c>
      <c r="D185" s="38" t="s">
        <v>5515</v>
      </c>
      <c r="E185" s="38" t="s">
        <v>2179</v>
      </c>
      <c r="F185" s="38" t="s">
        <v>3346</v>
      </c>
      <c r="G185" s="38" t="s">
        <v>4110</v>
      </c>
      <c r="H185" s="60"/>
      <c r="I185" s="11">
        <v>643</v>
      </c>
      <c r="J185" s="6">
        <v>659</v>
      </c>
      <c r="K185" s="53">
        <f t="shared" si="4"/>
        <v>1.1394388263780088E-3</v>
      </c>
      <c r="L185" s="7">
        <v>98.1</v>
      </c>
      <c r="M185" s="4"/>
      <c r="N185" s="6">
        <v>120</v>
      </c>
      <c r="O185" s="6"/>
      <c r="P185" s="7"/>
      <c r="Q185" s="5">
        <v>38339</v>
      </c>
      <c r="R185" s="8" t="s">
        <v>3345</v>
      </c>
      <c r="S185" s="38" t="s">
        <v>947</v>
      </c>
      <c r="T185" s="4" t="s">
        <v>1216</v>
      </c>
      <c r="U185" s="4" t="s">
        <v>2670</v>
      </c>
      <c r="V185" s="4" t="s">
        <v>2056</v>
      </c>
      <c r="W185" s="8" t="s">
        <v>3366</v>
      </c>
      <c r="X185" s="33">
        <v>28496</v>
      </c>
      <c r="Y185" s="4" t="s">
        <v>3389</v>
      </c>
      <c r="AA185" s="4" t="s">
        <v>3365</v>
      </c>
      <c r="AC185" s="1" t="s">
        <v>718</v>
      </c>
      <c r="AD185" s="1" t="s">
        <v>3364</v>
      </c>
    </row>
    <row r="186" spans="1:38" s="1" customFormat="1">
      <c r="A186" s="38" t="s">
        <v>2187</v>
      </c>
      <c r="B186" s="38" t="s">
        <v>877</v>
      </c>
      <c r="C186" s="37" t="s">
        <v>2732</v>
      </c>
      <c r="D186" s="38" t="s">
        <v>5515</v>
      </c>
      <c r="E186" s="38" t="s">
        <v>2179</v>
      </c>
      <c r="F186" s="38" t="s">
        <v>3346</v>
      </c>
      <c r="G186" s="38" t="s">
        <v>4110</v>
      </c>
      <c r="H186" s="60"/>
      <c r="I186" s="11">
        <v>644</v>
      </c>
      <c r="J186" s="6">
        <v>655</v>
      </c>
      <c r="K186" s="53">
        <f t="shared" si="4"/>
        <v>7.8353159056912883E-4</v>
      </c>
      <c r="L186" s="7">
        <v>98.1</v>
      </c>
      <c r="M186" s="4"/>
      <c r="N186" s="6">
        <v>120</v>
      </c>
      <c r="O186" s="6"/>
      <c r="P186" s="7"/>
      <c r="Q186" s="5">
        <v>38339</v>
      </c>
      <c r="R186" s="8" t="s">
        <v>3345</v>
      </c>
      <c r="S186" s="38" t="s">
        <v>947</v>
      </c>
      <c r="T186" s="4" t="s">
        <v>1216</v>
      </c>
      <c r="U186" s="4" t="s">
        <v>2670</v>
      </c>
      <c r="V186" s="4" t="s">
        <v>2056</v>
      </c>
      <c r="W186" s="8" t="s">
        <v>3367</v>
      </c>
      <c r="X186" s="33">
        <v>28497</v>
      </c>
      <c r="Y186" s="4" t="s">
        <v>3389</v>
      </c>
      <c r="AA186" s="4" t="s">
        <v>3365</v>
      </c>
      <c r="AC186" s="1" t="s">
        <v>718</v>
      </c>
      <c r="AD186" s="1" t="s">
        <v>406</v>
      </c>
    </row>
    <row r="187" spans="1:38" s="1" customFormat="1">
      <c r="A187" s="38" t="s">
        <v>4405</v>
      </c>
      <c r="B187" s="38" t="s">
        <v>4154</v>
      </c>
      <c r="C187" s="38" t="s">
        <v>4639</v>
      </c>
      <c r="D187" s="38" t="s">
        <v>3862</v>
      </c>
      <c r="E187" s="38" t="s">
        <v>1293</v>
      </c>
      <c r="F187" s="38" t="s">
        <v>1292</v>
      </c>
      <c r="G187" s="38"/>
      <c r="H187" s="60" t="s">
        <v>4622</v>
      </c>
      <c r="I187" s="11">
        <v>35783</v>
      </c>
      <c r="J187" s="6">
        <v>35789</v>
      </c>
      <c r="K187" s="53">
        <f t="shared" si="4"/>
        <v>7.1164247082265873E-5</v>
      </c>
      <c r="L187" s="7">
        <v>0.02</v>
      </c>
      <c r="M187" s="4">
        <v>1436.08</v>
      </c>
      <c r="N187" s="6">
        <v>4694</v>
      </c>
      <c r="O187" s="6"/>
      <c r="P187" s="7"/>
      <c r="Q187" s="5">
        <v>37997</v>
      </c>
      <c r="R187" s="8"/>
      <c r="S187" s="38" t="s">
        <v>3448</v>
      </c>
      <c r="T187" s="4" t="s">
        <v>2066</v>
      </c>
      <c r="U187" s="4" t="s">
        <v>5287</v>
      </c>
      <c r="V187" s="4" t="s">
        <v>4640</v>
      </c>
      <c r="W187" s="8" t="s">
        <v>4408</v>
      </c>
      <c r="X187" s="33">
        <v>28137</v>
      </c>
      <c r="Y187" s="12" t="s">
        <v>3552</v>
      </c>
      <c r="AA187" s="4" t="s">
        <v>667</v>
      </c>
      <c r="AB187" s="21" t="s">
        <v>4407</v>
      </c>
      <c r="AC187" s="1" t="s">
        <v>4406</v>
      </c>
      <c r="AD187" s="1" t="s">
        <v>3821</v>
      </c>
      <c r="AE187" s="21" t="s">
        <v>2903</v>
      </c>
    </row>
    <row r="188" spans="1:38" s="1" customFormat="1">
      <c r="A188" s="38" t="s">
        <v>2188</v>
      </c>
      <c r="B188" s="38" t="s">
        <v>2586</v>
      </c>
      <c r="C188" s="38" t="s">
        <v>2585</v>
      </c>
      <c r="D188" s="38" t="s">
        <v>3862</v>
      </c>
      <c r="E188" s="38" t="s">
        <v>1293</v>
      </c>
      <c r="F188" s="38" t="s">
        <v>1292</v>
      </c>
      <c r="G188" s="38"/>
      <c r="H188" s="60" t="s">
        <v>590</v>
      </c>
      <c r="I188" s="11">
        <v>35761</v>
      </c>
      <c r="J188" s="6">
        <v>35810</v>
      </c>
      <c r="K188" s="53">
        <f t="shared" si="4"/>
        <v>5.8118157773007076E-4</v>
      </c>
      <c r="L188" s="7">
        <v>0.02</v>
      </c>
      <c r="M188" s="4">
        <v>1436.06</v>
      </c>
      <c r="N188" s="6">
        <v>3535</v>
      </c>
      <c r="O188" s="6">
        <v>1900</v>
      </c>
      <c r="P188" s="7" t="s">
        <v>1807</v>
      </c>
      <c r="Q188" s="5">
        <v>36901</v>
      </c>
      <c r="R188" s="8" t="s">
        <v>4575</v>
      </c>
      <c r="S188" s="38" t="s">
        <v>218</v>
      </c>
      <c r="T188" s="4" t="s">
        <v>877</v>
      </c>
      <c r="U188" s="4" t="s">
        <v>2670</v>
      </c>
      <c r="V188" s="4" t="s">
        <v>4574</v>
      </c>
      <c r="W188" s="8" t="s">
        <v>2584</v>
      </c>
      <c r="X188" s="33">
        <v>26666</v>
      </c>
      <c r="Y188" s="4" t="s">
        <v>2576</v>
      </c>
      <c r="AA188" s="4" t="s">
        <v>667</v>
      </c>
      <c r="AB188" s="4" t="s">
        <v>233</v>
      </c>
      <c r="AC188" s="1" t="s">
        <v>2583</v>
      </c>
      <c r="AD188" s="1" t="s">
        <v>2582</v>
      </c>
      <c r="AE188" s="21" t="s">
        <v>2903</v>
      </c>
    </row>
    <row r="189" spans="1:38">
      <c r="A189" s="38" t="s">
        <v>5563</v>
      </c>
      <c r="B189" s="38" t="s">
        <v>1962</v>
      </c>
      <c r="C189" s="38" t="s">
        <v>4930</v>
      </c>
      <c r="D189" s="38" t="s">
        <v>3862</v>
      </c>
      <c r="E189" s="38" t="s">
        <v>1293</v>
      </c>
      <c r="F189" s="38" t="s">
        <v>1292</v>
      </c>
      <c r="G189" s="38"/>
      <c r="H189" s="60" t="s">
        <v>595</v>
      </c>
      <c r="I189" s="11">
        <v>35788</v>
      </c>
      <c r="J189" s="6">
        <v>35794</v>
      </c>
      <c r="K189" s="53">
        <f t="shared" si="4"/>
        <v>7.1155807499822114E-5</v>
      </c>
      <c r="L189" s="7">
        <v>7.0000000000000007E-2</v>
      </c>
      <c r="M189" s="4">
        <v>1436.1</v>
      </c>
      <c r="N189" s="6">
        <v>2950</v>
      </c>
      <c r="O189" s="6">
        <v>1375</v>
      </c>
      <c r="P189" s="11">
        <v>5900</v>
      </c>
      <c r="Q189" s="5">
        <v>36958</v>
      </c>
      <c r="R189" s="8" t="s">
        <v>3147</v>
      </c>
      <c r="S189" s="38" t="s">
        <v>218</v>
      </c>
      <c r="T189" s="4" t="s">
        <v>877</v>
      </c>
      <c r="U189" s="4" t="s">
        <v>2670</v>
      </c>
      <c r="V189" s="4" t="s">
        <v>2344</v>
      </c>
      <c r="W189" s="8" t="s">
        <v>2343</v>
      </c>
      <c r="X189" s="33">
        <v>26719</v>
      </c>
      <c r="Y189" s="4" t="s">
        <v>2816</v>
      </c>
      <c r="AA189" s="4" t="s">
        <v>667</v>
      </c>
      <c r="AB189" s="4"/>
      <c r="AC189" s="21" t="s">
        <v>1829</v>
      </c>
      <c r="AD189" s="21" t="s">
        <v>2903</v>
      </c>
    </row>
    <row r="190" spans="1:38" s="1" customFormat="1">
      <c r="A190" s="38" t="s">
        <v>893</v>
      </c>
      <c r="B190" s="38" t="s">
        <v>1962</v>
      </c>
      <c r="C190" s="38" t="s">
        <v>4930</v>
      </c>
      <c r="D190" s="38" t="s">
        <v>3862</v>
      </c>
      <c r="E190" s="38" t="s">
        <v>1293</v>
      </c>
      <c r="F190" s="38" t="s">
        <v>1292</v>
      </c>
      <c r="G190" s="38"/>
      <c r="H190" s="60" t="s">
        <v>1887</v>
      </c>
      <c r="I190" s="11">
        <v>35771</v>
      </c>
      <c r="J190" s="6">
        <v>35799</v>
      </c>
      <c r="K190" s="53">
        <f t="shared" si="4"/>
        <v>3.32107697781995E-4</v>
      </c>
      <c r="L190" s="7">
        <v>0.06</v>
      </c>
      <c r="M190" s="4">
        <v>1436.05</v>
      </c>
      <c r="N190" s="6">
        <v>2995</v>
      </c>
      <c r="O190" s="6">
        <v>1700</v>
      </c>
      <c r="P190" s="11">
        <v>5500</v>
      </c>
      <c r="Q190" s="5">
        <v>36048</v>
      </c>
      <c r="R190" s="8" t="s">
        <v>3147</v>
      </c>
      <c r="S190" s="38" t="s">
        <v>252</v>
      </c>
      <c r="T190" s="4" t="s">
        <v>5506</v>
      </c>
      <c r="U190" s="4" t="s">
        <v>3849</v>
      </c>
      <c r="V190" s="4" t="s">
        <v>3850</v>
      </c>
      <c r="W190" s="8" t="s">
        <v>5298</v>
      </c>
      <c r="X190" s="33">
        <v>25495</v>
      </c>
      <c r="Y190" s="4" t="s">
        <v>1828</v>
      </c>
      <c r="AA190" s="4" t="s">
        <v>667</v>
      </c>
      <c r="AB190" s="4" t="s">
        <v>2903</v>
      </c>
      <c r="AC190" s="1" t="s">
        <v>1829</v>
      </c>
      <c r="AD190" s="1" t="s">
        <v>4634</v>
      </c>
    </row>
    <row r="191" spans="1:38" s="1" customFormat="1">
      <c r="A191" s="38" t="s">
        <v>892</v>
      </c>
      <c r="B191" s="38" t="s">
        <v>1962</v>
      </c>
      <c r="C191" s="38" t="s">
        <v>4930</v>
      </c>
      <c r="D191" s="38" t="s">
        <v>3862</v>
      </c>
      <c r="E191" s="38" t="s">
        <v>1293</v>
      </c>
      <c r="F191" s="38" t="s">
        <v>1292</v>
      </c>
      <c r="G191" s="38"/>
      <c r="H191" s="60" t="s">
        <v>1864</v>
      </c>
      <c r="I191" s="11">
        <v>35755</v>
      </c>
      <c r="J191" s="6">
        <v>35802</v>
      </c>
      <c r="K191" s="53">
        <f t="shared" si="4"/>
        <v>5.575524633142342E-4</v>
      </c>
      <c r="L191" s="7">
        <v>0.08</v>
      </c>
      <c r="M191" s="4">
        <v>1435.69</v>
      </c>
      <c r="N191" s="6">
        <v>2885</v>
      </c>
      <c r="O191" s="6">
        <v>1700</v>
      </c>
      <c r="P191" s="11">
        <v>6000</v>
      </c>
      <c r="Q191" s="5">
        <v>35675</v>
      </c>
      <c r="R191" s="8" t="s">
        <v>2922</v>
      </c>
      <c r="S191" s="38" t="s">
        <v>252</v>
      </c>
      <c r="T191" s="4" t="s">
        <v>5015</v>
      </c>
      <c r="U191" s="4" t="s">
        <v>2670</v>
      </c>
      <c r="V191" s="4" t="s">
        <v>4574</v>
      </c>
      <c r="W191" s="8" t="s">
        <v>4646</v>
      </c>
      <c r="X191" s="33">
        <v>24931</v>
      </c>
      <c r="Y191" s="4" t="s">
        <v>972</v>
      </c>
      <c r="AA191" s="4" t="s">
        <v>667</v>
      </c>
      <c r="AB191" s="4" t="s">
        <v>2903</v>
      </c>
      <c r="AC191" s="1" t="s">
        <v>1829</v>
      </c>
    </row>
    <row r="192" spans="1:38" s="1" customFormat="1">
      <c r="A192" s="38" t="s">
        <v>5130</v>
      </c>
      <c r="B192" s="38" t="s">
        <v>1962</v>
      </c>
      <c r="C192" s="38" t="s">
        <v>4930</v>
      </c>
      <c r="D192" s="38" t="s">
        <v>3862</v>
      </c>
      <c r="E192" s="38" t="s">
        <v>1293</v>
      </c>
      <c r="F192" s="38" t="s">
        <v>1292</v>
      </c>
      <c r="G192" s="38"/>
      <c r="H192" s="60" t="s">
        <v>187</v>
      </c>
      <c r="I192" s="11">
        <v>35761</v>
      </c>
      <c r="J192" s="6">
        <v>35810</v>
      </c>
      <c r="K192" s="53">
        <f t="shared" si="4"/>
        <v>5.8118157773007076E-4</v>
      </c>
      <c r="L192" s="7">
        <v>7.0000000000000007E-2</v>
      </c>
      <c r="M192" s="4">
        <v>1436.06</v>
      </c>
      <c r="N192" s="6">
        <v>3250</v>
      </c>
      <c r="O192" s="6">
        <v>1430</v>
      </c>
      <c r="P192" s="11">
        <v>5900</v>
      </c>
      <c r="Q192" s="5">
        <v>36775</v>
      </c>
      <c r="R192" s="8" t="s">
        <v>3147</v>
      </c>
      <c r="S192" s="38" t="s">
        <v>252</v>
      </c>
      <c r="T192" s="4" t="s">
        <v>5015</v>
      </c>
      <c r="U192" s="4" t="s">
        <v>3849</v>
      </c>
      <c r="V192" s="4" t="s">
        <v>3850</v>
      </c>
      <c r="W192" s="8" t="s">
        <v>1550</v>
      </c>
      <c r="X192" s="33">
        <v>26487</v>
      </c>
      <c r="Y192" s="4" t="s">
        <v>941</v>
      </c>
      <c r="AA192" s="4" t="s">
        <v>667</v>
      </c>
      <c r="AB192" s="4" t="s">
        <v>2903</v>
      </c>
      <c r="AC192" s="1" t="s">
        <v>1829</v>
      </c>
    </row>
    <row r="193" spans="1:38" s="1" customFormat="1">
      <c r="A193" s="38" t="s">
        <v>725</v>
      </c>
      <c r="B193" s="38" t="s">
        <v>1962</v>
      </c>
      <c r="C193" s="38" t="s">
        <v>4930</v>
      </c>
      <c r="D193" s="38" t="s">
        <v>3862</v>
      </c>
      <c r="E193" s="38" t="s">
        <v>1293</v>
      </c>
      <c r="F193" s="38" t="s">
        <v>1292</v>
      </c>
      <c r="G193" s="38"/>
      <c r="H193" s="60" t="s">
        <v>1737</v>
      </c>
      <c r="I193" s="11">
        <v>35757</v>
      </c>
      <c r="J193" s="6">
        <v>35815</v>
      </c>
      <c r="K193" s="53">
        <f t="shared" si="4"/>
        <v>6.8792105512857009E-4</v>
      </c>
      <c r="L193" s="7">
        <v>0.08</v>
      </c>
      <c r="M193" s="4">
        <v>1436.07</v>
      </c>
      <c r="N193" s="6">
        <v>2915</v>
      </c>
      <c r="O193" s="6">
        <v>1700</v>
      </c>
      <c r="P193" s="4"/>
      <c r="Q193" s="5">
        <v>35390</v>
      </c>
      <c r="R193" s="8" t="s">
        <v>2922</v>
      </c>
      <c r="S193" s="38" t="s">
        <v>252</v>
      </c>
      <c r="T193" s="4" t="s">
        <v>5015</v>
      </c>
      <c r="U193" s="4" t="s">
        <v>3849</v>
      </c>
      <c r="V193" s="4" t="s">
        <v>1172</v>
      </c>
      <c r="W193" s="8" t="s">
        <v>4644</v>
      </c>
      <c r="X193" s="33">
        <v>24665</v>
      </c>
      <c r="Y193" s="4" t="s">
        <v>971</v>
      </c>
      <c r="AA193" s="4" t="s">
        <v>667</v>
      </c>
      <c r="AB193" s="4" t="s">
        <v>2903</v>
      </c>
      <c r="AC193" s="1" t="s">
        <v>1829</v>
      </c>
    </row>
    <row r="194" spans="1:38">
      <c r="A194" s="38" t="s">
        <v>4540</v>
      </c>
      <c r="B194" s="38" t="s">
        <v>1962</v>
      </c>
      <c r="C194" s="38" t="s">
        <v>4930</v>
      </c>
      <c r="D194" s="38" t="s">
        <v>3862</v>
      </c>
      <c r="E194" s="38" t="s">
        <v>1293</v>
      </c>
      <c r="F194" s="38" t="s">
        <v>1292</v>
      </c>
      <c r="G194" s="38"/>
      <c r="H194" s="60" t="s">
        <v>4103</v>
      </c>
      <c r="I194" s="11">
        <v>35775</v>
      </c>
      <c r="J194" s="6">
        <v>35799</v>
      </c>
      <c r="K194" s="53">
        <f t="shared" si="4"/>
        <v>2.8465023602248737E-4</v>
      </c>
      <c r="L194" s="7">
        <v>7.0000000000000007E-2</v>
      </c>
      <c r="M194" s="4">
        <v>1436.1</v>
      </c>
      <c r="N194" s="6">
        <v>4100</v>
      </c>
      <c r="O194" s="6">
        <v>1740</v>
      </c>
      <c r="P194" s="11">
        <v>10000</v>
      </c>
      <c r="Q194" s="5">
        <v>38787</v>
      </c>
      <c r="R194" s="8" t="s">
        <v>4575</v>
      </c>
      <c r="S194" s="38" t="s">
        <v>5239</v>
      </c>
      <c r="T194" s="4" t="s">
        <v>877</v>
      </c>
      <c r="U194" s="4" t="s">
        <v>2670</v>
      </c>
      <c r="V194" s="4" t="s">
        <v>3847</v>
      </c>
      <c r="W194" s="8" t="s">
        <v>3827</v>
      </c>
      <c r="X194" s="33" t="s">
        <v>3828</v>
      </c>
      <c r="Y194" s="4" t="s">
        <v>5070</v>
      </c>
      <c r="AA194" s="4" t="s">
        <v>667</v>
      </c>
      <c r="AB194" s="4" t="s">
        <v>5069</v>
      </c>
      <c r="AC194" s="3" t="s">
        <v>841</v>
      </c>
      <c r="AD194" s="14" t="s">
        <v>3199</v>
      </c>
      <c r="AK194" s="1"/>
      <c r="AL194" s="1"/>
    </row>
    <row r="195" spans="1:38" s="1" customFormat="1">
      <c r="A195" s="38" t="s">
        <v>2386</v>
      </c>
      <c r="B195" s="38" t="s">
        <v>1962</v>
      </c>
      <c r="C195" s="38" t="s">
        <v>2143</v>
      </c>
      <c r="D195" s="38" t="s">
        <v>3862</v>
      </c>
      <c r="E195" s="38" t="s">
        <v>1293</v>
      </c>
      <c r="F195" s="38" t="s">
        <v>1292</v>
      </c>
      <c r="G195" s="38"/>
      <c r="H195" s="60" t="s">
        <v>194</v>
      </c>
      <c r="I195" s="11">
        <v>35776</v>
      </c>
      <c r="J195" s="6">
        <v>35796</v>
      </c>
      <c r="K195" s="53">
        <f t="shared" si="4"/>
        <v>2.3721415694088623E-4</v>
      </c>
      <c r="L195" s="7">
        <v>0</v>
      </c>
      <c r="M195" s="4">
        <v>1436.09</v>
      </c>
      <c r="N195" s="6">
        <v>4167</v>
      </c>
      <c r="O195" s="6">
        <v>1729</v>
      </c>
      <c r="P195" s="11">
        <v>12000</v>
      </c>
      <c r="Q195" s="5">
        <v>36828</v>
      </c>
      <c r="R195" s="8" t="s">
        <v>2649</v>
      </c>
      <c r="S195" s="38" t="s">
        <v>218</v>
      </c>
      <c r="T195" s="4" t="s">
        <v>877</v>
      </c>
      <c r="U195" s="4" t="s">
        <v>2670</v>
      </c>
      <c r="V195" s="4" t="s">
        <v>5517</v>
      </c>
      <c r="W195" s="8" t="s">
        <v>3863</v>
      </c>
      <c r="X195" s="33">
        <v>26590</v>
      </c>
      <c r="Y195" s="4" t="s">
        <v>2144</v>
      </c>
      <c r="AA195" s="4" t="s">
        <v>667</v>
      </c>
      <c r="AB195" s="3" t="s">
        <v>2903</v>
      </c>
      <c r="AD195" s="1" t="s">
        <v>2142</v>
      </c>
    </row>
    <row r="196" spans="1:38" s="1" customFormat="1">
      <c r="A196" s="38" t="s">
        <v>1280</v>
      </c>
      <c r="B196" s="38" t="s">
        <v>1962</v>
      </c>
      <c r="C196" s="38" t="s">
        <v>4930</v>
      </c>
      <c r="D196" s="38" t="s">
        <v>3862</v>
      </c>
      <c r="E196" s="38" t="s">
        <v>1293</v>
      </c>
      <c r="F196" s="38" t="s">
        <v>1292</v>
      </c>
      <c r="G196" s="38"/>
      <c r="H196" s="60" t="s">
        <v>1889</v>
      </c>
      <c r="I196" s="11">
        <v>35770</v>
      </c>
      <c r="J196" s="6">
        <v>35801</v>
      </c>
      <c r="K196" s="53">
        <f t="shared" si="4"/>
        <v>3.6768630427820809E-4</v>
      </c>
      <c r="L196" s="7">
        <v>0.05</v>
      </c>
      <c r="M196" s="4">
        <v>1436.04</v>
      </c>
      <c r="N196" s="6">
        <v>2490</v>
      </c>
      <c r="O196" s="6">
        <v>1380</v>
      </c>
      <c r="P196" s="11">
        <v>5800</v>
      </c>
      <c r="Q196" s="5">
        <v>36073</v>
      </c>
      <c r="R196" s="8" t="s">
        <v>3147</v>
      </c>
      <c r="S196" s="38" t="s">
        <v>218</v>
      </c>
      <c r="T196" s="4" t="s">
        <v>877</v>
      </c>
      <c r="U196" s="4" t="s">
        <v>2670</v>
      </c>
      <c r="V196" s="4" t="s">
        <v>4574</v>
      </c>
      <c r="W196" s="8" t="s">
        <v>3148</v>
      </c>
      <c r="X196" s="33">
        <v>25491</v>
      </c>
      <c r="Y196" s="4" t="s">
        <v>4788</v>
      </c>
      <c r="AA196" s="4" t="s">
        <v>667</v>
      </c>
      <c r="AB196" s="4" t="s">
        <v>2903</v>
      </c>
      <c r="AC196" s="1" t="s">
        <v>1829</v>
      </c>
    </row>
    <row r="197" spans="1:38" s="1" customFormat="1">
      <c r="A197" s="38" t="s">
        <v>1245</v>
      </c>
      <c r="B197" s="38" t="s">
        <v>1962</v>
      </c>
      <c r="C197" s="38" t="s">
        <v>4930</v>
      </c>
      <c r="D197" s="38" t="s">
        <v>1246</v>
      </c>
      <c r="E197" s="38" t="s">
        <v>1293</v>
      </c>
      <c r="F197" s="38" t="s">
        <v>1292</v>
      </c>
      <c r="G197" s="38"/>
      <c r="H197" s="60" t="s">
        <v>1247</v>
      </c>
      <c r="I197" s="11">
        <v>35781</v>
      </c>
      <c r="J197" s="6">
        <v>35822</v>
      </c>
      <c r="K197" s="53">
        <f t="shared" ref="K197:K260" si="5">(J197-I197)/(J197+I197+12740)</f>
        <v>4.8611028775357763E-4</v>
      </c>
      <c r="L197" s="7">
        <v>0.03</v>
      </c>
      <c r="M197" s="4">
        <v>1436.09</v>
      </c>
      <c r="N197" s="6">
        <v>5900</v>
      </c>
      <c r="O197" s="6"/>
      <c r="P197" s="11"/>
      <c r="Q197" s="5">
        <v>39906</v>
      </c>
      <c r="R197" s="8" t="s">
        <v>4575</v>
      </c>
      <c r="S197" s="38" t="s">
        <v>5239</v>
      </c>
      <c r="T197" s="4" t="s">
        <v>877</v>
      </c>
      <c r="U197" s="4" t="s">
        <v>2672</v>
      </c>
      <c r="V197" s="4" t="s">
        <v>5215</v>
      </c>
      <c r="W197" s="8" t="s">
        <v>1248</v>
      </c>
      <c r="X197" s="33" t="s">
        <v>1249</v>
      </c>
      <c r="Y197" s="4" t="s">
        <v>1250</v>
      </c>
      <c r="AA197" s="4" t="s">
        <v>41</v>
      </c>
      <c r="AB197" s="4" t="s">
        <v>1251</v>
      </c>
      <c r="AC197" s="1" t="s">
        <v>1252</v>
      </c>
    </row>
    <row r="198" spans="1:38" s="1" customFormat="1">
      <c r="A198" s="38" t="s">
        <v>2044</v>
      </c>
      <c r="B198" s="38" t="s">
        <v>1962</v>
      </c>
      <c r="C198" s="38" t="s">
        <v>4930</v>
      </c>
      <c r="D198" s="38" t="s">
        <v>3862</v>
      </c>
      <c r="E198" s="38" t="s">
        <v>1293</v>
      </c>
      <c r="F198" s="38" t="s">
        <v>1292</v>
      </c>
      <c r="G198" s="38"/>
      <c r="H198" s="60" t="s">
        <v>4626</v>
      </c>
      <c r="I198" s="11">
        <v>35769</v>
      </c>
      <c r="J198" s="6">
        <v>35802</v>
      </c>
      <c r="K198" s="53">
        <f t="shared" si="5"/>
        <v>3.9140800132841502E-4</v>
      </c>
      <c r="L198" s="7">
        <v>0.06</v>
      </c>
      <c r="M198" s="4">
        <v>1436.07</v>
      </c>
      <c r="N198" s="6">
        <v>4300</v>
      </c>
      <c r="O198" s="6">
        <v>2000</v>
      </c>
      <c r="P198" s="7"/>
      <c r="Q198" s="5">
        <v>38061</v>
      </c>
      <c r="R198" s="8" t="s">
        <v>4575</v>
      </c>
      <c r="S198" s="38" t="s">
        <v>2925</v>
      </c>
      <c r="T198" s="4" t="s">
        <v>877</v>
      </c>
      <c r="U198" s="4" t="s">
        <v>2672</v>
      </c>
      <c r="V198" s="4" t="s">
        <v>5215</v>
      </c>
      <c r="W198" s="8" t="s">
        <v>4244</v>
      </c>
      <c r="X198" s="33">
        <v>28187</v>
      </c>
      <c r="Y198" s="4" t="s">
        <v>4245</v>
      </c>
      <c r="AA198" s="4" t="s">
        <v>667</v>
      </c>
      <c r="AB198" s="4" t="s">
        <v>2903</v>
      </c>
      <c r="AC198" s="1" t="s">
        <v>1829</v>
      </c>
      <c r="AD198" s="1" t="s">
        <v>4827</v>
      </c>
    </row>
    <row r="199" spans="1:38" s="1" customFormat="1">
      <c r="A199" s="38" t="s">
        <v>851</v>
      </c>
      <c r="B199" s="38" t="s">
        <v>1962</v>
      </c>
      <c r="C199" s="38" t="s">
        <v>4930</v>
      </c>
      <c r="D199" s="38" t="s">
        <v>3862</v>
      </c>
      <c r="E199" s="38" t="s">
        <v>1293</v>
      </c>
      <c r="F199" s="38" t="s">
        <v>1292</v>
      </c>
      <c r="G199" s="38"/>
      <c r="H199" s="60" t="s">
        <v>179</v>
      </c>
      <c r="I199" s="11">
        <v>35766</v>
      </c>
      <c r="J199" s="6">
        <v>35806</v>
      </c>
      <c r="K199" s="53">
        <f t="shared" si="5"/>
        <v>4.7442831388177245E-4</v>
      </c>
      <c r="L199" s="7">
        <v>7.0000000000000007E-2</v>
      </c>
      <c r="M199" s="4">
        <v>1436.08</v>
      </c>
      <c r="N199" s="6">
        <v>3190</v>
      </c>
      <c r="O199" s="6">
        <v>1380</v>
      </c>
      <c r="P199" s="11">
        <v>6000</v>
      </c>
      <c r="Q199" s="5">
        <v>36670</v>
      </c>
      <c r="R199" s="8" t="s">
        <v>3147</v>
      </c>
      <c r="S199" s="38" t="s">
        <v>218</v>
      </c>
      <c r="T199" s="4" t="s">
        <v>877</v>
      </c>
      <c r="U199" s="4" t="s">
        <v>3849</v>
      </c>
      <c r="V199" s="4" t="s">
        <v>994</v>
      </c>
      <c r="W199" s="8" t="s">
        <v>235</v>
      </c>
      <c r="X199" s="33">
        <v>26369</v>
      </c>
      <c r="Y199" s="4" t="s">
        <v>2365</v>
      </c>
      <c r="AA199" s="4" t="s">
        <v>667</v>
      </c>
      <c r="AB199" s="4" t="s">
        <v>2903</v>
      </c>
      <c r="AC199" s="1" t="s">
        <v>1829</v>
      </c>
    </row>
    <row r="200" spans="1:38" s="1" customFormat="1">
      <c r="A200" s="38" t="s">
        <v>852</v>
      </c>
      <c r="B200" s="38" t="s">
        <v>1962</v>
      </c>
      <c r="C200" s="38" t="s">
        <v>4930</v>
      </c>
      <c r="D200" s="38" t="s">
        <v>3862</v>
      </c>
      <c r="E200" s="38" t="s">
        <v>1293</v>
      </c>
      <c r="F200" s="38" t="s">
        <v>1292</v>
      </c>
      <c r="G200" s="38"/>
      <c r="H200" s="60" t="s">
        <v>701</v>
      </c>
      <c r="I200" s="11">
        <v>35780</v>
      </c>
      <c r="J200" s="6">
        <v>35790</v>
      </c>
      <c r="K200" s="53">
        <f t="shared" si="5"/>
        <v>1.1860989206499822E-4</v>
      </c>
      <c r="L200" s="7">
        <v>0.02</v>
      </c>
      <c r="M200" s="4">
        <v>1436.04</v>
      </c>
      <c r="N200" s="6">
        <v>3170</v>
      </c>
      <c r="O200" s="6">
        <v>1900</v>
      </c>
      <c r="P200" s="11">
        <v>5900</v>
      </c>
      <c r="Q200" s="5">
        <v>37580</v>
      </c>
      <c r="R200" s="8" t="s">
        <v>3147</v>
      </c>
      <c r="S200" s="38" t="s">
        <v>218</v>
      </c>
      <c r="T200" s="4" t="s">
        <v>877</v>
      </c>
      <c r="U200" s="4" t="s">
        <v>3849</v>
      </c>
      <c r="V200" s="4" t="s">
        <v>2029</v>
      </c>
      <c r="W200" s="8" t="s">
        <v>2366</v>
      </c>
      <c r="X200" s="33">
        <v>27554</v>
      </c>
      <c r="Y200" s="4" t="s">
        <v>2342</v>
      </c>
      <c r="AA200" s="4" t="s">
        <v>667</v>
      </c>
      <c r="AB200" s="4" t="s">
        <v>2903</v>
      </c>
      <c r="AC200" s="1" t="s">
        <v>1829</v>
      </c>
    </row>
    <row r="201" spans="1:38" s="1" customFormat="1">
      <c r="A201" s="38" t="s">
        <v>4255</v>
      </c>
      <c r="B201" s="38" t="s">
        <v>1962</v>
      </c>
      <c r="C201" s="38" t="s">
        <v>4930</v>
      </c>
      <c r="D201" s="38" t="s">
        <v>3862</v>
      </c>
      <c r="E201" s="38" t="s">
        <v>1293</v>
      </c>
      <c r="F201" s="38" t="s">
        <v>1292</v>
      </c>
      <c r="G201" s="38"/>
      <c r="H201" s="60" t="s">
        <v>1902</v>
      </c>
      <c r="I201" s="11">
        <v>35770</v>
      </c>
      <c r="J201" s="6">
        <v>35802</v>
      </c>
      <c r="K201" s="53">
        <f t="shared" si="5"/>
        <v>3.7954265110541797E-4</v>
      </c>
      <c r="L201" s="7">
        <v>7.0000000000000007E-2</v>
      </c>
      <c r="M201" s="4">
        <v>1436.09</v>
      </c>
      <c r="N201" s="6">
        <v>2490</v>
      </c>
      <c r="O201" s="6">
        <v>1380</v>
      </c>
      <c r="P201" s="11">
        <v>5800</v>
      </c>
      <c r="Q201" s="5">
        <v>36262</v>
      </c>
      <c r="R201" s="8" t="s">
        <v>3147</v>
      </c>
      <c r="S201" s="38" t="s">
        <v>218</v>
      </c>
      <c r="T201" s="4" t="s">
        <v>877</v>
      </c>
      <c r="U201" s="4" t="s">
        <v>2670</v>
      </c>
      <c r="V201" s="4" t="s">
        <v>4574</v>
      </c>
      <c r="W201" s="8" t="s">
        <v>2028</v>
      </c>
      <c r="X201" s="33">
        <v>25673</v>
      </c>
      <c r="Y201" s="4" t="s">
        <v>234</v>
      </c>
      <c r="AA201" s="4" t="s">
        <v>667</v>
      </c>
      <c r="AB201" s="4" t="s">
        <v>2903</v>
      </c>
      <c r="AC201" s="1" t="s">
        <v>1829</v>
      </c>
    </row>
    <row r="202" spans="1:38" s="1" customFormat="1">
      <c r="A202" s="38" t="s">
        <v>5362</v>
      </c>
      <c r="B202" s="38" t="s">
        <v>1962</v>
      </c>
      <c r="C202" s="38" t="s">
        <v>4930</v>
      </c>
      <c r="D202" s="38" t="s">
        <v>3862</v>
      </c>
      <c r="E202" s="38" t="s">
        <v>1293</v>
      </c>
      <c r="F202" s="38" t="s">
        <v>1292</v>
      </c>
      <c r="G202" s="38"/>
      <c r="H202" s="60" t="s">
        <v>5363</v>
      </c>
      <c r="I202" s="11">
        <v>35786</v>
      </c>
      <c r="J202" s="6">
        <v>35787</v>
      </c>
      <c r="K202" s="53">
        <f t="shared" si="5"/>
        <v>1.1860567172322181E-5</v>
      </c>
      <c r="L202" s="7">
        <v>7.0000000000000007E-2</v>
      </c>
      <c r="M202" s="4">
        <v>1436.09</v>
      </c>
      <c r="N202" s="6">
        <v>5600</v>
      </c>
      <c r="O202" s="6"/>
      <c r="P202" s="11">
        <v>13200</v>
      </c>
      <c r="Q202" s="5">
        <v>40141</v>
      </c>
      <c r="R202" s="8" t="s">
        <v>4575</v>
      </c>
      <c r="S202" s="38" t="s">
        <v>2482</v>
      </c>
      <c r="T202" s="4" t="s">
        <v>877</v>
      </c>
      <c r="U202" s="4" t="s">
        <v>2672</v>
      </c>
      <c r="V202" s="4" t="s">
        <v>105</v>
      </c>
      <c r="W202" s="8" t="s">
        <v>5366</v>
      </c>
      <c r="X202" s="33" t="s">
        <v>5367</v>
      </c>
      <c r="Y202" s="4" t="s">
        <v>5364</v>
      </c>
      <c r="AA202" s="4" t="s">
        <v>161</v>
      </c>
      <c r="AB202" s="4" t="s">
        <v>5365</v>
      </c>
      <c r="AC202" s="1" t="s">
        <v>5368</v>
      </c>
    </row>
    <row r="203" spans="1:38" s="1" customFormat="1">
      <c r="A203" s="38" t="s">
        <v>2722</v>
      </c>
      <c r="B203" s="38" t="s">
        <v>2306</v>
      </c>
      <c r="C203" s="38" t="s">
        <v>4243</v>
      </c>
      <c r="D203" s="38" t="s">
        <v>3862</v>
      </c>
      <c r="E203" s="38" t="s">
        <v>1293</v>
      </c>
      <c r="F203" s="38" t="s">
        <v>1292</v>
      </c>
      <c r="G203" s="38"/>
      <c r="H203" s="60" t="s">
        <v>4621</v>
      </c>
      <c r="I203" s="11">
        <v>35781</v>
      </c>
      <c r="J203" s="6">
        <v>35790</v>
      </c>
      <c r="K203" s="53">
        <f t="shared" si="5"/>
        <v>1.0674763672593138E-4</v>
      </c>
      <c r="L203" s="7">
        <v>0.02</v>
      </c>
      <c r="M203" s="4">
        <v>1436.06</v>
      </c>
      <c r="N203" s="6">
        <v>2600</v>
      </c>
      <c r="O203" s="11"/>
      <c r="P203" s="11">
        <v>6000</v>
      </c>
      <c r="Q203" s="5">
        <v>37983</v>
      </c>
      <c r="R203" s="8" t="s">
        <v>3147</v>
      </c>
      <c r="S203" s="38" t="s">
        <v>3474</v>
      </c>
      <c r="T203" s="4" t="s">
        <v>1073</v>
      </c>
      <c r="U203" s="4" t="s">
        <v>2672</v>
      </c>
      <c r="V203" s="4" t="s">
        <v>4581</v>
      </c>
      <c r="W203" s="8" t="s">
        <v>2569</v>
      </c>
      <c r="X203" s="33">
        <v>28134</v>
      </c>
      <c r="Y203" s="4" t="s">
        <v>2570</v>
      </c>
      <c r="AA203" s="4" t="s">
        <v>667</v>
      </c>
      <c r="AB203" s="4" t="s">
        <v>2903</v>
      </c>
      <c r="AC203" s="1" t="s">
        <v>4044</v>
      </c>
      <c r="AD203" s="1" t="s">
        <v>2568</v>
      </c>
    </row>
    <row r="204" spans="1:38" s="1" customFormat="1">
      <c r="A204" s="38" t="s">
        <v>2723</v>
      </c>
      <c r="B204" s="38" t="s">
        <v>1938</v>
      </c>
      <c r="C204" s="38" t="s">
        <v>3243</v>
      </c>
      <c r="D204" s="38" t="s">
        <v>3862</v>
      </c>
      <c r="E204" s="38" t="s">
        <v>1293</v>
      </c>
      <c r="F204" s="38" t="s">
        <v>1292</v>
      </c>
      <c r="G204" s="38"/>
      <c r="H204" s="60" t="s">
        <v>173</v>
      </c>
      <c r="I204" s="11">
        <v>35783</v>
      </c>
      <c r="J204" s="6">
        <v>35790</v>
      </c>
      <c r="K204" s="53">
        <f t="shared" si="5"/>
        <v>8.3023970206255268E-5</v>
      </c>
      <c r="L204" s="7">
        <v>2.75</v>
      </c>
      <c r="M204" s="4">
        <v>1436.11</v>
      </c>
      <c r="N204" s="6">
        <v>2600</v>
      </c>
      <c r="O204" s="6"/>
      <c r="P204" s="11">
        <v>2500</v>
      </c>
      <c r="Q204" s="5">
        <v>36597</v>
      </c>
      <c r="R204" s="8" t="s">
        <v>4576</v>
      </c>
      <c r="S204" s="38" t="s">
        <v>3474</v>
      </c>
      <c r="T204" s="4" t="s">
        <v>1938</v>
      </c>
      <c r="U204" s="4" t="s">
        <v>2672</v>
      </c>
      <c r="V204" s="4" t="s">
        <v>2346</v>
      </c>
      <c r="W204" s="8" t="s">
        <v>991</v>
      </c>
      <c r="X204" s="33">
        <v>26098</v>
      </c>
      <c r="Y204" s="4" t="s">
        <v>992</v>
      </c>
      <c r="AA204" s="4" t="s">
        <v>667</v>
      </c>
      <c r="AB204" s="4" t="s">
        <v>2903</v>
      </c>
      <c r="AC204" s="1" t="s">
        <v>990</v>
      </c>
      <c r="AD204" s="1" t="s">
        <v>5020</v>
      </c>
    </row>
    <row r="205" spans="1:38" s="1" customFormat="1">
      <c r="A205" s="38" t="s">
        <v>2724</v>
      </c>
      <c r="B205" s="38" t="s">
        <v>1938</v>
      </c>
      <c r="C205" s="38" t="s">
        <v>3243</v>
      </c>
      <c r="D205" s="38" t="s">
        <v>3862</v>
      </c>
      <c r="E205" s="38" t="s">
        <v>1293</v>
      </c>
      <c r="F205" s="38" t="s">
        <v>1292</v>
      </c>
      <c r="G205" s="38"/>
      <c r="H205" s="60" t="s">
        <v>617</v>
      </c>
      <c r="I205" s="11">
        <v>35774</v>
      </c>
      <c r="J205" s="6">
        <v>35798</v>
      </c>
      <c r="K205" s="53">
        <f t="shared" si="5"/>
        <v>2.8465698832906349E-4</v>
      </c>
      <c r="L205" s="7">
        <v>0.02</v>
      </c>
      <c r="M205" s="4">
        <v>1436.1</v>
      </c>
      <c r="N205" s="6">
        <v>2600</v>
      </c>
      <c r="O205" s="6"/>
      <c r="P205" s="11">
        <v>6000</v>
      </c>
      <c r="Q205" s="5">
        <v>37417</v>
      </c>
      <c r="R205" s="8" t="s">
        <v>2764</v>
      </c>
      <c r="S205" s="38" t="s">
        <v>3474</v>
      </c>
      <c r="T205" s="4" t="s">
        <v>1938</v>
      </c>
      <c r="U205" s="4" t="s">
        <v>2672</v>
      </c>
      <c r="V205" s="4" t="s">
        <v>2346</v>
      </c>
      <c r="W205" s="8" t="s">
        <v>3473</v>
      </c>
      <c r="X205" s="33">
        <v>27441</v>
      </c>
      <c r="Y205" s="4" t="s">
        <v>3016</v>
      </c>
      <c r="AA205" s="4" t="s">
        <v>667</v>
      </c>
      <c r="AB205" s="1" t="s">
        <v>3703</v>
      </c>
      <c r="AC205" s="21" t="s">
        <v>3247</v>
      </c>
      <c r="AD205" s="21" t="s">
        <v>3246</v>
      </c>
      <c r="AE205" s="1" t="s">
        <v>2903</v>
      </c>
    </row>
    <row r="206" spans="1:38" s="1" customFormat="1">
      <c r="A206" s="38" t="s">
        <v>2725</v>
      </c>
      <c r="B206" s="38" t="s">
        <v>1938</v>
      </c>
      <c r="C206" s="38" t="s">
        <v>3243</v>
      </c>
      <c r="D206" s="38" t="s">
        <v>3862</v>
      </c>
      <c r="E206" s="38" t="s">
        <v>1293</v>
      </c>
      <c r="F206" s="38" t="s">
        <v>1292</v>
      </c>
      <c r="G206" s="38"/>
      <c r="H206" s="60" t="s">
        <v>4077</v>
      </c>
      <c r="I206" s="11">
        <v>35782</v>
      </c>
      <c r="J206" s="6">
        <v>35790</v>
      </c>
      <c r="K206" s="53">
        <f t="shared" si="5"/>
        <v>9.4885662776354493E-5</v>
      </c>
      <c r="L206" s="7">
        <v>0.05</v>
      </c>
      <c r="M206" s="4">
        <v>1436.08</v>
      </c>
      <c r="N206" s="6">
        <v>2600</v>
      </c>
      <c r="O206" s="11"/>
      <c r="P206" s="11">
        <v>6000</v>
      </c>
      <c r="Q206" s="5">
        <v>38289</v>
      </c>
      <c r="R206" s="8" t="s">
        <v>3147</v>
      </c>
      <c r="S206" s="38" t="s">
        <v>3030</v>
      </c>
      <c r="T206" s="4" t="s">
        <v>4570</v>
      </c>
      <c r="U206" s="4" t="s">
        <v>2672</v>
      </c>
      <c r="V206" s="4" t="s">
        <v>3299</v>
      </c>
      <c r="W206" s="8" t="s">
        <v>4525</v>
      </c>
      <c r="X206" s="33">
        <v>28463</v>
      </c>
      <c r="Y206" s="4" t="s">
        <v>1549</v>
      </c>
      <c r="AA206" s="4" t="s">
        <v>667</v>
      </c>
      <c r="AB206" s="4" t="s">
        <v>1404</v>
      </c>
      <c r="AC206" s="1" t="s">
        <v>2334</v>
      </c>
      <c r="AD206" s="21" t="s">
        <v>2785</v>
      </c>
      <c r="AE206" s="1" t="s">
        <v>2903</v>
      </c>
      <c r="AF206" s="1" t="s">
        <v>3441</v>
      </c>
      <c r="AG206" s="1" t="s">
        <v>1201</v>
      </c>
    </row>
    <row r="207" spans="1:38" s="1" customFormat="1">
      <c r="A207" s="38" t="s">
        <v>5607</v>
      </c>
      <c r="B207" s="38" t="s">
        <v>1938</v>
      </c>
      <c r="C207" s="38" t="s">
        <v>3243</v>
      </c>
      <c r="D207" s="38" t="s">
        <v>3862</v>
      </c>
      <c r="E207" s="38" t="s">
        <v>1293</v>
      </c>
      <c r="F207" s="38" t="s">
        <v>1292</v>
      </c>
      <c r="G207" s="38"/>
      <c r="H207" s="60" t="s">
        <v>4085</v>
      </c>
      <c r="I207" s="11">
        <v>35785</v>
      </c>
      <c r="J207" s="6">
        <v>35788</v>
      </c>
      <c r="K207" s="53">
        <f t="shared" si="5"/>
        <v>3.5581701516966544E-5</v>
      </c>
      <c r="L207" s="7">
        <v>0.04</v>
      </c>
      <c r="M207" s="4">
        <v>1436.1</v>
      </c>
      <c r="N207" s="6">
        <v>2542</v>
      </c>
      <c r="O207" s="11"/>
      <c r="P207" s="11">
        <v>6000</v>
      </c>
      <c r="Q207" s="5">
        <v>38440</v>
      </c>
      <c r="R207" s="8" t="s">
        <v>3147</v>
      </c>
      <c r="S207" s="38" t="s">
        <v>3474</v>
      </c>
      <c r="T207" s="4" t="s">
        <v>1073</v>
      </c>
      <c r="U207" s="4" t="s">
        <v>2672</v>
      </c>
      <c r="V207" s="4" t="s">
        <v>4581</v>
      </c>
      <c r="W207" s="8" t="s">
        <v>5608</v>
      </c>
      <c r="X207" s="33" t="s">
        <v>5609</v>
      </c>
      <c r="Y207" s="4" t="s">
        <v>3439</v>
      </c>
      <c r="AA207" s="4" t="s">
        <v>667</v>
      </c>
      <c r="AB207" s="4" t="s">
        <v>5610</v>
      </c>
      <c r="AC207" s="1" t="s">
        <v>3438</v>
      </c>
      <c r="AD207" s="21" t="s">
        <v>3440</v>
      </c>
    </row>
    <row r="208" spans="1:38" s="1" customFormat="1">
      <c r="A208" s="38" t="s">
        <v>2621</v>
      </c>
      <c r="B208" s="38" t="s">
        <v>1938</v>
      </c>
      <c r="C208" s="38" t="s">
        <v>3243</v>
      </c>
      <c r="D208" s="38" t="s">
        <v>3862</v>
      </c>
      <c r="E208" s="38" t="s">
        <v>1293</v>
      </c>
      <c r="F208" s="38" t="s">
        <v>1292</v>
      </c>
      <c r="G208" s="38"/>
      <c r="H208" s="60" t="s">
        <v>4090</v>
      </c>
      <c r="I208" s="11">
        <v>35777</v>
      </c>
      <c r="J208" s="6">
        <v>35795</v>
      </c>
      <c r="K208" s="53">
        <f t="shared" si="5"/>
        <v>2.1349274124679761E-4</v>
      </c>
      <c r="L208" s="7">
        <v>0.09</v>
      </c>
      <c r="M208" s="4">
        <v>1436.1</v>
      </c>
      <c r="N208" s="6">
        <v>2600</v>
      </c>
      <c r="O208" s="11"/>
      <c r="P208" s="11">
        <v>4200</v>
      </c>
      <c r="Q208" s="5">
        <v>38527</v>
      </c>
      <c r="R208" s="8" t="s">
        <v>3147</v>
      </c>
      <c r="S208" s="38" t="s">
        <v>3474</v>
      </c>
      <c r="T208" s="4" t="s">
        <v>1073</v>
      </c>
      <c r="U208" s="4" t="s">
        <v>2672</v>
      </c>
      <c r="V208" s="4" t="s">
        <v>4581</v>
      </c>
      <c r="W208" s="8" t="s">
        <v>2622</v>
      </c>
      <c r="X208" s="33" t="s">
        <v>2623</v>
      </c>
      <c r="Y208" s="4" t="s">
        <v>407</v>
      </c>
      <c r="AA208" s="4" t="s">
        <v>667</v>
      </c>
      <c r="AB208" s="4" t="s">
        <v>5610</v>
      </c>
      <c r="AC208" s="1" t="s">
        <v>408</v>
      </c>
      <c r="AD208" s="21" t="s">
        <v>896</v>
      </c>
    </row>
    <row r="209" spans="1:32" s="1" customFormat="1">
      <c r="A209" s="38" t="s">
        <v>2230</v>
      </c>
      <c r="B209" s="38" t="s">
        <v>1938</v>
      </c>
      <c r="C209" s="38" t="s">
        <v>3243</v>
      </c>
      <c r="D209" s="38" t="s">
        <v>3862</v>
      </c>
      <c r="E209" s="38" t="s">
        <v>1293</v>
      </c>
      <c r="F209" s="38" t="s">
        <v>1292</v>
      </c>
      <c r="G209" s="38"/>
      <c r="H209" s="60" t="s">
        <v>4313</v>
      </c>
      <c r="I209" s="11">
        <v>35782</v>
      </c>
      <c r="J209" s="6">
        <v>35791</v>
      </c>
      <c r="K209" s="53">
        <f t="shared" si="5"/>
        <v>1.0674510455089963E-4</v>
      </c>
      <c r="L209" s="7">
        <v>0.05</v>
      </c>
      <c r="M209" s="4">
        <v>1436.1</v>
      </c>
      <c r="N209" s="6">
        <v>2600</v>
      </c>
      <c r="O209" s="11"/>
      <c r="P209" s="11"/>
      <c r="Q209" s="5">
        <v>39475</v>
      </c>
      <c r="R209" s="8" t="s">
        <v>3147</v>
      </c>
      <c r="S209" s="38" t="s">
        <v>2233</v>
      </c>
      <c r="T209" s="4" t="s">
        <v>1073</v>
      </c>
      <c r="U209" s="4" t="s">
        <v>2672</v>
      </c>
      <c r="V209" s="4" t="s">
        <v>3299</v>
      </c>
      <c r="W209" s="8" t="s">
        <v>2231</v>
      </c>
      <c r="X209" s="33" t="s">
        <v>2232</v>
      </c>
      <c r="Y209" s="4" t="s">
        <v>2235</v>
      </c>
      <c r="AA209" s="4" t="s">
        <v>667</v>
      </c>
      <c r="AB209" s="4" t="s">
        <v>2236</v>
      </c>
      <c r="AC209" s="1" t="s">
        <v>2234</v>
      </c>
      <c r="AD209" s="1" t="s">
        <v>2237</v>
      </c>
    </row>
    <row r="210" spans="1:32" s="1" customFormat="1">
      <c r="A210" s="38" t="s">
        <v>3258</v>
      </c>
      <c r="B210" s="38" t="s">
        <v>1938</v>
      </c>
      <c r="C210" s="38" t="s">
        <v>3243</v>
      </c>
      <c r="D210" s="38" t="s">
        <v>3862</v>
      </c>
      <c r="E210" s="38" t="s">
        <v>1293</v>
      </c>
      <c r="F210" s="38" t="s">
        <v>1292</v>
      </c>
      <c r="G210" s="38"/>
      <c r="H210" s="60" t="s">
        <v>3259</v>
      </c>
      <c r="I210" s="11">
        <v>35987</v>
      </c>
      <c r="J210" s="6">
        <v>35995</v>
      </c>
      <c r="K210" s="53">
        <f t="shared" si="5"/>
        <v>9.4426477184202451E-5</v>
      </c>
      <c r="L210" s="7">
        <v>0.11</v>
      </c>
      <c r="M210" s="4">
        <v>1446.57</v>
      </c>
      <c r="N210" s="6">
        <v>2532</v>
      </c>
      <c r="O210" s="11"/>
      <c r="P210" s="11"/>
      <c r="Q210" s="5">
        <v>39855</v>
      </c>
      <c r="R210" s="8" t="s">
        <v>3147</v>
      </c>
      <c r="S210" s="38" t="s">
        <v>2233</v>
      </c>
      <c r="T210" s="4" t="s">
        <v>1073</v>
      </c>
      <c r="U210" s="4" t="s">
        <v>2672</v>
      </c>
      <c r="V210" s="4" t="s">
        <v>3299</v>
      </c>
      <c r="W210" s="8" t="s">
        <v>3260</v>
      </c>
      <c r="X210" s="33" t="s">
        <v>3261</v>
      </c>
      <c r="Y210" s="4" t="s">
        <v>3262</v>
      </c>
      <c r="AA210" s="4" t="s">
        <v>161</v>
      </c>
      <c r="AB210" s="1" t="s">
        <v>3263</v>
      </c>
      <c r="AC210" s="1" t="s">
        <v>1709</v>
      </c>
      <c r="AD210" s="1" t="s">
        <v>3263</v>
      </c>
    </row>
    <row r="211" spans="1:32" s="1" customFormat="1">
      <c r="A211" s="38" t="s">
        <v>3264</v>
      </c>
      <c r="B211" s="38" t="s">
        <v>1938</v>
      </c>
      <c r="C211" s="38" t="s">
        <v>3265</v>
      </c>
      <c r="D211" s="38" t="s">
        <v>3862</v>
      </c>
      <c r="E211" s="38" t="s">
        <v>1293</v>
      </c>
      <c r="F211" s="38" t="s">
        <v>1292</v>
      </c>
      <c r="G211" s="38"/>
      <c r="H211" s="60" t="s">
        <v>3266</v>
      </c>
      <c r="I211" s="11">
        <v>35741</v>
      </c>
      <c r="J211" s="6">
        <v>35845</v>
      </c>
      <c r="K211" s="53">
        <f t="shared" si="5"/>
        <v>1.2333088252733438E-3</v>
      </c>
      <c r="L211" s="7">
        <v>0.14000000000000001</v>
      </c>
      <c r="M211" s="4">
        <v>1436.42</v>
      </c>
      <c r="N211" s="6">
        <v>1140</v>
      </c>
      <c r="O211" s="11"/>
      <c r="P211" s="11"/>
      <c r="Q211" s="5">
        <v>39855</v>
      </c>
      <c r="R211" s="8" t="s">
        <v>3147</v>
      </c>
      <c r="S211" s="37" t="s">
        <v>3271</v>
      </c>
      <c r="T211" s="4" t="s">
        <v>1073</v>
      </c>
      <c r="U211" s="4" t="s">
        <v>2672</v>
      </c>
      <c r="V211" s="4" t="s">
        <v>3299</v>
      </c>
      <c r="W211" s="8" t="s">
        <v>3269</v>
      </c>
      <c r="X211" s="33" t="s">
        <v>3270</v>
      </c>
      <c r="Y211" s="1" t="s">
        <v>3268</v>
      </c>
      <c r="AA211" s="4" t="s">
        <v>161</v>
      </c>
      <c r="AB211" s="4" t="s">
        <v>3263</v>
      </c>
      <c r="AC211" s="1" t="s">
        <v>1709</v>
      </c>
      <c r="AD211" s="1" t="s">
        <v>3267</v>
      </c>
    </row>
    <row r="212" spans="1:32" s="1" customFormat="1">
      <c r="A212" s="38" t="s">
        <v>1367</v>
      </c>
      <c r="B212" s="38" t="s">
        <v>2066</v>
      </c>
      <c r="C212" s="38" t="s">
        <v>1368</v>
      </c>
      <c r="D212" s="38" t="s">
        <v>1372</v>
      </c>
      <c r="E212" s="38" t="s">
        <v>729</v>
      </c>
      <c r="F212" s="38" t="s">
        <v>3346</v>
      </c>
      <c r="G212" s="38"/>
      <c r="H212" s="60"/>
      <c r="I212" s="11">
        <v>554</v>
      </c>
      <c r="J212" s="6">
        <v>563</v>
      </c>
      <c r="K212" s="53">
        <f t="shared" si="5"/>
        <v>6.4949123186836975E-4</v>
      </c>
      <c r="L212" s="7">
        <v>35.4</v>
      </c>
      <c r="M212" s="4">
        <v>95.83</v>
      </c>
      <c r="N212" s="6">
        <v>46</v>
      </c>
      <c r="O212" s="11"/>
      <c r="P212" s="11"/>
      <c r="Q212" s="5">
        <v>39150</v>
      </c>
      <c r="R212" s="8"/>
      <c r="S212" s="38" t="s">
        <v>1368</v>
      </c>
      <c r="T212" s="4" t="s">
        <v>2066</v>
      </c>
      <c r="U212" s="4" t="s">
        <v>3849</v>
      </c>
      <c r="V212" s="4" t="s">
        <v>5263</v>
      </c>
      <c r="W212" s="8" t="s">
        <v>1370</v>
      </c>
      <c r="X212" s="33" t="s">
        <v>1371</v>
      </c>
      <c r="Y212" s="1" t="s">
        <v>4388</v>
      </c>
      <c r="AA212" s="4"/>
      <c r="AB212" s="4" t="s">
        <v>1369</v>
      </c>
      <c r="AC212" s="1" t="s">
        <v>4389</v>
      </c>
      <c r="AD212" s="21"/>
    </row>
    <row r="213" spans="1:32">
      <c r="A213" s="38" t="s">
        <v>2726</v>
      </c>
      <c r="B213" s="38" t="s">
        <v>2066</v>
      </c>
      <c r="C213" s="38" t="s">
        <v>3095</v>
      </c>
      <c r="D213" s="38" t="s">
        <v>3608</v>
      </c>
      <c r="E213" s="38" t="s">
        <v>1284</v>
      </c>
      <c r="F213" s="38" t="s">
        <v>2057</v>
      </c>
      <c r="G213" s="38"/>
      <c r="H213" s="60"/>
      <c r="I213" s="7">
        <v>350</v>
      </c>
      <c r="J213" s="6">
        <v>4164</v>
      </c>
      <c r="K213" s="53">
        <f t="shared" si="5"/>
        <v>0.22105019125999767</v>
      </c>
      <c r="L213" s="7">
        <v>83</v>
      </c>
      <c r="M213" s="4">
        <v>133.1</v>
      </c>
      <c r="N213" s="6">
        <v>180</v>
      </c>
      <c r="O213" s="6"/>
      <c r="P213" s="7">
        <v>50</v>
      </c>
      <c r="Q213" s="5">
        <v>35298</v>
      </c>
      <c r="R213" s="8" t="s">
        <v>5206</v>
      </c>
      <c r="S213" s="38" t="s">
        <v>3096</v>
      </c>
      <c r="T213" s="4" t="s">
        <v>2066</v>
      </c>
      <c r="U213" s="4" t="s">
        <v>1294</v>
      </c>
      <c r="V213" s="4" t="s">
        <v>3043</v>
      </c>
      <c r="W213" s="8" t="s">
        <v>3098</v>
      </c>
      <c r="X213" s="33">
        <v>24285</v>
      </c>
      <c r="Y213" s="4" t="s">
        <v>3732</v>
      </c>
      <c r="AA213" s="4" t="s">
        <v>3797</v>
      </c>
      <c r="AB213" s="4" t="s">
        <v>2903</v>
      </c>
      <c r="AC213" s="21" t="s">
        <v>5003</v>
      </c>
      <c r="AD213" s="21" t="s">
        <v>3097</v>
      </c>
      <c r="AE213" s="21" t="s">
        <v>4557</v>
      </c>
    </row>
    <row r="214" spans="1:32" s="1" customFormat="1">
      <c r="A214" s="38" t="s">
        <v>2223</v>
      </c>
      <c r="B214" s="38" t="s">
        <v>1941</v>
      </c>
      <c r="C214" s="38" t="s">
        <v>1309</v>
      </c>
      <c r="D214" s="38" t="s">
        <v>3094</v>
      </c>
      <c r="E214" s="38" t="s">
        <v>3347</v>
      </c>
      <c r="F214" s="38" t="s">
        <v>3346</v>
      </c>
      <c r="G214" s="38" t="s">
        <v>4110</v>
      </c>
      <c r="H214" s="60"/>
      <c r="I214" s="7">
        <v>851</v>
      </c>
      <c r="J214" s="4">
        <v>871</v>
      </c>
      <c r="K214" s="53">
        <f t="shared" si="5"/>
        <v>1.3829345871940258E-3</v>
      </c>
      <c r="L214" s="7">
        <v>98.8</v>
      </c>
      <c r="M214" s="4">
        <v>102.17</v>
      </c>
      <c r="N214" s="6">
        <v>956</v>
      </c>
      <c r="O214" s="6"/>
      <c r="P214" s="7"/>
      <c r="Q214" s="5">
        <v>37391</v>
      </c>
      <c r="R214" s="8" t="s">
        <v>3345</v>
      </c>
      <c r="S214" s="38" t="s">
        <v>5528</v>
      </c>
      <c r="T214" s="4" t="s">
        <v>1941</v>
      </c>
      <c r="U214" s="4" t="s">
        <v>2673</v>
      </c>
      <c r="V214" s="4" t="s">
        <v>216</v>
      </c>
      <c r="W214" s="8" t="s">
        <v>1308</v>
      </c>
      <c r="X214" s="33">
        <v>27431</v>
      </c>
      <c r="Y214" s="4" t="s">
        <v>869</v>
      </c>
      <c r="AA214" s="4" t="s">
        <v>3797</v>
      </c>
      <c r="AB214" s="1" t="s">
        <v>4401</v>
      </c>
      <c r="AC214" s="1" t="s">
        <v>4656</v>
      </c>
      <c r="AD214" s="1" t="s">
        <v>1390</v>
      </c>
      <c r="AE214" s="1" t="s">
        <v>2903</v>
      </c>
    </row>
    <row r="215" spans="1:32" s="1" customFormat="1">
      <c r="A215" s="38" t="s">
        <v>2222</v>
      </c>
      <c r="B215" s="38" t="s">
        <v>1941</v>
      </c>
      <c r="C215" s="38" t="s">
        <v>1309</v>
      </c>
      <c r="D215" s="38" t="s">
        <v>3094</v>
      </c>
      <c r="E215" s="38" t="s">
        <v>3347</v>
      </c>
      <c r="F215" s="38" t="s">
        <v>1292</v>
      </c>
      <c r="G215" s="38"/>
      <c r="H215" s="60" t="s">
        <v>4076</v>
      </c>
      <c r="I215" s="11">
        <v>35783</v>
      </c>
      <c r="J215" s="11">
        <v>35793</v>
      </c>
      <c r="K215" s="53">
        <f t="shared" si="5"/>
        <v>1.1860145168176859E-4</v>
      </c>
      <c r="L215" s="7">
        <v>0.91</v>
      </c>
      <c r="M215" s="7">
        <v>1436.2</v>
      </c>
      <c r="N215" s="6">
        <v>1250</v>
      </c>
      <c r="O215" s="6">
        <v>623</v>
      </c>
      <c r="P215" s="7">
        <v>300</v>
      </c>
      <c r="Q215" s="5">
        <v>38279</v>
      </c>
      <c r="R215" s="8" t="s">
        <v>3345</v>
      </c>
      <c r="S215" s="38" t="s">
        <v>5528</v>
      </c>
      <c r="T215" s="4" t="s">
        <v>1941</v>
      </c>
      <c r="U215" s="4" t="s">
        <v>2673</v>
      </c>
      <c r="V215" s="4" t="s">
        <v>5618</v>
      </c>
      <c r="W215" s="8" t="s">
        <v>2333</v>
      </c>
      <c r="X215" s="33">
        <v>28451</v>
      </c>
      <c r="Y215" s="4" t="s">
        <v>1345</v>
      </c>
      <c r="AA215" s="4" t="s">
        <v>667</v>
      </c>
      <c r="AB215" s="1" t="s">
        <v>2335</v>
      </c>
      <c r="AC215" s="1" t="s">
        <v>1346</v>
      </c>
      <c r="AD215" s="1" t="s">
        <v>2334</v>
      </c>
      <c r="AE215" s="1" t="s">
        <v>4555</v>
      </c>
      <c r="AF215" s="1" t="s">
        <v>4556</v>
      </c>
    </row>
    <row r="216" spans="1:32" s="1" customFormat="1">
      <c r="A216" s="38" t="s">
        <v>5672</v>
      </c>
      <c r="B216" s="38" t="s">
        <v>1941</v>
      </c>
      <c r="C216" s="38" t="s">
        <v>1309</v>
      </c>
      <c r="D216" s="38" t="s">
        <v>3094</v>
      </c>
      <c r="E216" s="38" t="s">
        <v>3347</v>
      </c>
      <c r="F216" s="38" t="s">
        <v>1292</v>
      </c>
      <c r="G216" s="38"/>
      <c r="H216" s="60" t="s">
        <v>3566</v>
      </c>
      <c r="I216" s="11">
        <v>35777</v>
      </c>
      <c r="J216" s="11">
        <v>35791</v>
      </c>
      <c r="K216" s="53">
        <f t="shared" si="5"/>
        <v>1.6605778811026238E-4</v>
      </c>
      <c r="L216" s="7">
        <v>0.77</v>
      </c>
      <c r="M216" s="7">
        <v>1436</v>
      </c>
      <c r="N216" s="6">
        <v>1390</v>
      </c>
      <c r="O216" s="6">
        <v>620</v>
      </c>
      <c r="P216" s="7"/>
      <c r="Q216" s="5">
        <v>39059</v>
      </c>
      <c r="R216" s="8" t="s">
        <v>3345</v>
      </c>
      <c r="S216" s="38" t="s">
        <v>5528</v>
      </c>
      <c r="T216" s="4" t="s">
        <v>1941</v>
      </c>
      <c r="U216" s="4" t="s">
        <v>2673</v>
      </c>
      <c r="V216" s="4" t="s">
        <v>5618</v>
      </c>
      <c r="W216" s="8" t="s">
        <v>5670</v>
      </c>
      <c r="X216" s="33" t="s">
        <v>5671</v>
      </c>
      <c r="Y216" s="4" t="s">
        <v>2224</v>
      </c>
      <c r="AA216" s="4" t="s">
        <v>667</v>
      </c>
      <c r="AB216" s="1" t="s">
        <v>2225</v>
      </c>
      <c r="AC216" s="1" t="s">
        <v>948</v>
      </c>
    </row>
    <row r="217" spans="1:32" s="1" customFormat="1">
      <c r="A217" s="38" t="s">
        <v>665</v>
      </c>
      <c r="B217" s="38" t="s">
        <v>1941</v>
      </c>
      <c r="C217" s="38" t="s">
        <v>1309</v>
      </c>
      <c r="D217" s="38" t="s">
        <v>3094</v>
      </c>
      <c r="E217" s="38" t="s">
        <v>3347</v>
      </c>
      <c r="F217" s="38" t="s">
        <v>1292</v>
      </c>
      <c r="G217" s="38"/>
      <c r="H217" s="60" t="s">
        <v>666</v>
      </c>
      <c r="I217" s="11">
        <v>35767</v>
      </c>
      <c r="J217" s="11">
        <v>35803</v>
      </c>
      <c r="K217" s="53">
        <f t="shared" si="5"/>
        <v>4.2699561143399361E-4</v>
      </c>
      <c r="L217" s="7">
        <v>2.61</v>
      </c>
      <c r="M217" s="7">
        <v>1436.04</v>
      </c>
      <c r="N217" s="6">
        <v>1390</v>
      </c>
      <c r="O217" s="6">
        <v>620</v>
      </c>
      <c r="P217" s="7"/>
      <c r="Q217" s="5">
        <v>39805</v>
      </c>
      <c r="R217" s="8"/>
      <c r="S217" s="37" t="s">
        <v>806</v>
      </c>
      <c r="T217" s="4" t="s">
        <v>1941</v>
      </c>
      <c r="U217" s="4" t="s">
        <v>2673</v>
      </c>
      <c r="V217" s="4" t="s">
        <v>5618</v>
      </c>
      <c r="W217" s="8" t="s">
        <v>668</v>
      </c>
      <c r="X217" s="33" t="s">
        <v>669</v>
      </c>
      <c r="Y217" s="4" t="s">
        <v>670</v>
      </c>
      <c r="AA217" s="4" t="s">
        <v>667</v>
      </c>
      <c r="AB217" s="1" t="s">
        <v>671</v>
      </c>
    </row>
    <row r="218" spans="1:32" s="1" customFormat="1">
      <c r="A218" s="38" t="s">
        <v>3430</v>
      </c>
      <c r="B218" s="38" t="s">
        <v>1941</v>
      </c>
      <c r="C218" s="38" t="s">
        <v>1309</v>
      </c>
      <c r="D218" s="38" t="s">
        <v>3094</v>
      </c>
      <c r="E218" s="38" t="s">
        <v>3347</v>
      </c>
      <c r="F218" s="38" t="s">
        <v>3346</v>
      </c>
      <c r="G218" s="38" t="s">
        <v>4110</v>
      </c>
      <c r="H218" s="60"/>
      <c r="I218" s="11">
        <v>825</v>
      </c>
      <c r="J218" s="11">
        <v>829</v>
      </c>
      <c r="K218" s="53">
        <f t="shared" si="5"/>
        <v>2.7789356676392944E-4</v>
      </c>
      <c r="L218" s="7">
        <v>98.8</v>
      </c>
      <c r="M218" s="7">
        <v>101.44</v>
      </c>
      <c r="N218" s="6">
        <v>2300</v>
      </c>
      <c r="O218" s="6"/>
      <c r="P218" s="7"/>
      <c r="Q218" s="5">
        <v>39595</v>
      </c>
      <c r="R218" s="8"/>
      <c r="S218" s="37" t="s">
        <v>806</v>
      </c>
      <c r="T218" s="4" t="s">
        <v>1941</v>
      </c>
      <c r="U218" s="4" t="s">
        <v>2338</v>
      </c>
      <c r="V218" s="4" t="s">
        <v>5525</v>
      </c>
      <c r="W218" s="8" t="s">
        <v>3431</v>
      </c>
      <c r="X218" s="33" t="s">
        <v>5526</v>
      </c>
      <c r="Y218" s="4" t="s">
        <v>2224</v>
      </c>
      <c r="AA218" s="4" t="s">
        <v>161</v>
      </c>
      <c r="AB218" s="1" t="s">
        <v>5527</v>
      </c>
      <c r="AC218" s="1" t="s">
        <v>3419</v>
      </c>
      <c r="AD218" s="1" t="s">
        <v>3586</v>
      </c>
    </row>
    <row r="219" spans="1:32" s="1" customFormat="1">
      <c r="A219" s="38" t="s">
        <v>3583</v>
      </c>
      <c r="B219" s="38" t="s">
        <v>2066</v>
      </c>
      <c r="C219" s="46" t="s">
        <v>5534</v>
      </c>
      <c r="D219" s="38" t="s">
        <v>3094</v>
      </c>
      <c r="E219" s="38" t="s">
        <v>1284</v>
      </c>
      <c r="F219" s="38" t="s">
        <v>3346</v>
      </c>
      <c r="G219" s="38"/>
      <c r="H219" s="60"/>
      <c r="I219" s="11">
        <v>542</v>
      </c>
      <c r="J219" s="11">
        <v>562</v>
      </c>
      <c r="K219" s="53">
        <f t="shared" si="5"/>
        <v>1.444669170759896E-3</v>
      </c>
      <c r="L219" s="7">
        <v>25.59</v>
      </c>
      <c r="M219" s="23">
        <v>95.69</v>
      </c>
      <c r="N219" s="6">
        <v>4303</v>
      </c>
      <c r="O219" s="6"/>
      <c r="P219" s="7"/>
      <c r="Q219" s="5">
        <v>39610</v>
      </c>
      <c r="R219" s="8"/>
      <c r="S219" s="38" t="s">
        <v>3225</v>
      </c>
      <c r="T219" s="4" t="s">
        <v>2066</v>
      </c>
      <c r="U219" s="4" t="s">
        <v>3849</v>
      </c>
      <c r="V219" s="4" t="s">
        <v>3694</v>
      </c>
      <c r="W219" s="8" t="s">
        <v>5535</v>
      </c>
      <c r="X219" s="33" t="s">
        <v>5536</v>
      </c>
      <c r="Y219" s="1" t="s">
        <v>4885</v>
      </c>
      <c r="AA219" s="4" t="s">
        <v>161</v>
      </c>
      <c r="AB219" s="1" t="s">
        <v>5537</v>
      </c>
      <c r="AC219" s="1" t="s">
        <v>5532</v>
      </c>
      <c r="AD219" s="1" t="s">
        <v>4886</v>
      </c>
    </row>
    <row r="220" spans="1:32" s="1" customFormat="1">
      <c r="A220" s="38" t="s">
        <v>199</v>
      </c>
      <c r="B220" s="38" t="s">
        <v>2066</v>
      </c>
      <c r="C220" s="46" t="s">
        <v>2681</v>
      </c>
      <c r="D220" s="38" t="s">
        <v>5515</v>
      </c>
      <c r="E220" s="38" t="s">
        <v>1293</v>
      </c>
      <c r="F220" s="38" t="s">
        <v>1292</v>
      </c>
      <c r="G220" s="38"/>
      <c r="H220" s="60" t="s">
        <v>209</v>
      </c>
      <c r="I220" s="11">
        <v>35766</v>
      </c>
      <c r="J220" s="11">
        <v>35809</v>
      </c>
      <c r="K220" s="53">
        <f t="shared" si="5"/>
        <v>5.0999229081420867E-4</v>
      </c>
      <c r="L220" s="7">
        <v>4.9000000000000004</v>
      </c>
      <c r="M220" s="23">
        <v>1436.17</v>
      </c>
      <c r="N220" s="6">
        <v>2310</v>
      </c>
      <c r="O220" s="6">
        <v>1884</v>
      </c>
      <c r="P220" s="7"/>
      <c r="Q220" s="5">
        <v>31751</v>
      </c>
      <c r="R220" s="8" t="s">
        <v>887</v>
      </c>
      <c r="S220" s="37" t="s">
        <v>205</v>
      </c>
      <c r="T220" s="4" t="s">
        <v>2066</v>
      </c>
      <c r="U220" s="4" t="s">
        <v>3849</v>
      </c>
      <c r="V220" s="4" t="s">
        <v>198</v>
      </c>
      <c r="W220" s="8" t="s">
        <v>195</v>
      </c>
      <c r="X220" s="33" t="s">
        <v>197</v>
      </c>
      <c r="Y220" s="1" t="s">
        <v>201</v>
      </c>
      <c r="AA220" s="4" t="s">
        <v>208</v>
      </c>
      <c r="AB220" s="1" t="s">
        <v>207</v>
      </c>
      <c r="AC220" s="1" t="s">
        <v>204</v>
      </c>
      <c r="AE220" s="1" t="s">
        <v>206</v>
      </c>
    </row>
    <row r="221" spans="1:32" s="1" customFormat="1">
      <c r="A221" s="38" t="s">
        <v>200</v>
      </c>
      <c r="B221" s="38" t="s">
        <v>2066</v>
      </c>
      <c r="C221" s="46" t="s">
        <v>2681</v>
      </c>
      <c r="D221" s="38" t="s">
        <v>5515</v>
      </c>
      <c r="E221" s="38" t="s">
        <v>1293</v>
      </c>
      <c r="F221" s="38" t="s">
        <v>1292</v>
      </c>
      <c r="G221" s="38"/>
      <c r="H221" s="60" t="s">
        <v>210</v>
      </c>
      <c r="I221" s="11">
        <v>35745</v>
      </c>
      <c r="J221" s="11">
        <v>35829</v>
      </c>
      <c r="K221" s="53">
        <f t="shared" si="5"/>
        <v>9.9627582607870568E-4</v>
      </c>
      <c r="L221" s="7">
        <v>8.9700000000000006</v>
      </c>
      <c r="M221" s="23">
        <v>1436.13</v>
      </c>
      <c r="N221" s="6">
        <v>2310</v>
      </c>
      <c r="O221" s="6">
        <v>1884</v>
      </c>
      <c r="P221" s="7"/>
      <c r="Q221" s="5">
        <v>32776</v>
      </c>
      <c r="R221" s="8" t="s">
        <v>887</v>
      </c>
      <c r="S221" s="38" t="s">
        <v>205</v>
      </c>
      <c r="T221" s="4" t="s">
        <v>2066</v>
      </c>
      <c r="U221" s="4" t="s">
        <v>3849</v>
      </c>
      <c r="V221" s="4" t="s">
        <v>198</v>
      </c>
      <c r="W221" s="8" t="s">
        <v>196</v>
      </c>
      <c r="X221" s="33" t="s">
        <v>202</v>
      </c>
      <c r="Y221" s="1" t="s">
        <v>201</v>
      </c>
      <c r="AA221" s="4" t="s">
        <v>208</v>
      </c>
      <c r="AB221" s="1" t="s">
        <v>203</v>
      </c>
      <c r="AC221" s="1" t="s">
        <v>204</v>
      </c>
      <c r="AD221" s="1" t="s">
        <v>5161</v>
      </c>
      <c r="AE221" s="1" t="s">
        <v>206</v>
      </c>
    </row>
    <row r="222" spans="1:32" s="1" customFormat="1">
      <c r="A222" s="38" t="s">
        <v>2802</v>
      </c>
      <c r="B222" s="38" t="s">
        <v>4126</v>
      </c>
      <c r="C222" s="38" t="s">
        <v>2736</v>
      </c>
      <c r="D222" s="38" t="s">
        <v>1834</v>
      </c>
      <c r="E222" s="38" t="s">
        <v>3746</v>
      </c>
      <c r="F222" s="38" t="s">
        <v>3346</v>
      </c>
      <c r="G222" s="38" t="s">
        <v>4110</v>
      </c>
      <c r="H222" s="60"/>
      <c r="I222" s="7">
        <v>725</v>
      </c>
      <c r="J222" s="4">
        <v>743</v>
      </c>
      <c r="K222" s="53">
        <f t="shared" si="5"/>
        <v>1.266891891891892E-3</v>
      </c>
      <c r="L222" s="7">
        <v>99.1</v>
      </c>
      <c r="M222" s="4">
        <v>99.48</v>
      </c>
      <c r="N222" s="6">
        <v>764</v>
      </c>
      <c r="O222" s="6">
        <v>631</v>
      </c>
      <c r="P222" s="7" t="s">
        <v>2532</v>
      </c>
      <c r="Q222" s="5">
        <v>38128</v>
      </c>
      <c r="R222" s="8" t="s">
        <v>887</v>
      </c>
      <c r="S222" s="38" t="s">
        <v>1210</v>
      </c>
      <c r="T222" s="4" t="s">
        <v>1343</v>
      </c>
      <c r="U222" s="4" t="s">
        <v>1294</v>
      </c>
      <c r="V222" s="4" t="s">
        <v>148</v>
      </c>
      <c r="W222" s="8" t="s">
        <v>4251</v>
      </c>
      <c r="X222" s="33" t="s">
        <v>2676</v>
      </c>
      <c r="Y222" s="4" t="s">
        <v>5014</v>
      </c>
      <c r="AA222" s="4" t="s">
        <v>2707</v>
      </c>
      <c r="AB222" s="4" t="s">
        <v>3513</v>
      </c>
      <c r="AC222" s="1" t="s">
        <v>1209</v>
      </c>
      <c r="AD222" s="1" t="s">
        <v>147</v>
      </c>
      <c r="AE222" s="1" t="s">
        <v>3733</v>
      </c>
      <c r="AF222" s="1" t="s">
        <v>4648</v>
      </c>
    </row>
    <row r="223" spans="1:32" s="1" customFormat="1">
      <c r="A223" s="38" t="s">
        <v>2871</v>
      </c>
      <c r="B223" s="38" t="s">
        <v>2066</v>
      </c>
      <c r="C223" s="38" t="s">
        <v>2716</v>
      </c>
      <c r="D223" s="38" t="s">
        <v>3094</v>
      </c>
      <c r="E223" s="38" t="s">
        <v>3371</v>
      </c>
      <c r="F223" s="38" t="s">
        <v>3346</v>
      </c>
      <c r="G223" s="38" t="s">
        <v>2775</v>
      </c>
      <c r="H223" s="60"/>
      <c r="I223" s="11">
        <v>800</v>
      </c>
      <c r="J223" s="11">
        <v>833</v>
      </c>
      <c r="K223" s="53">
        <f t="shared" si="5"/>
        <v>2.2959716134418702E-3</v>
      </c>
      <c r="L223" s="7">
        <v>69.900000000000006</v>
      </c>
      <c r="M223" s="7">
        <v>101.22</v>
      </c>
      <c r="N223" s="6">
        <v>215</v>
      </c>
      <c r="O223" s="6">
        <v>41</v>
      </c>
      <c r="P223" s="7">
        <v>55</v>
      </c>
      <c r="Q223" s="5">
        <v>35671</v>
      </c>
      <c r="R223" s="8" t="s">
        <v>3345</v>
      </c>
      <c r="S223" s="38" t="s">
        <v>865</v>
      </c>
      <c r="T223" s="4" t="s">
        <v>2066</v>
      </c>
      <c r="U223" s="4" t="s">
        <v>1294</v>
      </c>
      <c r="V223" s="4" t="s">
        <v>2715</v>
      </c>
      <c r="W223" s="8" t="s">
        <v>1282</v>
      </c>
      <c r="X223" s="33" t="s">
        <v>1283</v>
      </c>
      <c r="Y223" s="4" t="s">
        <v>4505</v>
      </c>
      <c r="AA223" s="4" t="s">
        <v>3797</v>
      </c>
      <c r="AB223" s="1" t="s">
        <v>864</v>
      </c>
      <c r="AC223" s="1" t="s">
        <v>2717</v>
      </c>
      <c r="AD223" s="1" t="s">
        <v>1281</v>
      </c>
      <c r="AE223" s="1" t="s">
        <v>863</v>
      </c>
      <c r="AF223" s="1" t="s">
        <v>2903</v>
      </c>
    </row>
    <row r="224" spans="1:32" s="1" customFormat="1">
      <c r="A224" s="38" t="s">
        <v>3711</v>
      </c>
      <c r="B224" s="38" t="s">
        <v>2066</v>
      </c>
      <c r="C224" s="38" t="s">
        <v>3434</v>
      </c>
      <c r="D224" s="38" t="s">
        <v>3862</v>
      </c>
      <c r="E224" s="38" t="s">
        <v>1293</v>
      </c>
      <c r="F224" s="38" t="s">
        <v>1292</v>
      </c>
      <c r="G224" s="38"/>
      <c r="H224" s="60" t="s">
        <v>708</v>
      </c>
      <c r="I224" s="11">
        <v>35775</v>
      </c>
      <c r="J224" s="6">
        <v>35796</v>
      </c>
      <c r="K224" s="53">
        <f t="shared" si="5"/>
        <v>2.4907781902717318E-4</v>
      </c>
      <c r="L224" s="7">
        <v>0.05</v>
      </c>
      <c r="M224" s="4">
        <v>1436.07</v>
      </c>
      <c r="N224" s="6">
        <v>1760</v>
      </c>
      <c r="O224" s="6">
        <v>800</v>
      </c>
      <c r="P224" s="4"/>
      <c r="Q224" s="5">
        <v>37720</v>
      </c>
      <c r="R224" s="8" t="s">
        <v>4575</v>
      </c>
      <c r="S224" s="38" t="s">
        <v>3042</v>
      </c>
      <c r="T224" s="4" t="s">
        <v>2066</v>
      </c>
      <c r="U224" s="4" t="s">
        <v>2670</v>
      </c>
      <c r="V224" s="4" t="s">
        <v>3847</v>
      </c>
      <c r="W224" s="8" t="s">
        <v>4837</v>
      </c>
      <c r="X224" s="33">
        <v>27715</v>
      </c>
      <c r="Y224" s="4" t="s">
        <v>5744</v>
      </c>
      <c r="AA224" s="4" t="s">
        <v>667</v>
      </c>
      <c r="AB224" s="1" t="s">
        <v>2903</v>
      </c>
      <c r="AC224" s="1" t="s">
        <v>1407</v>
      </c>
      <c r="AD224" s="1" t="s">
        <v>4836</v>
      </c>
      <c r="AE224" s="1" t="s">
        <v>4558</v>
      </c>
    </row>
    <row r="225" spans="1:32" s="1" customFormat="1">
      <c r="A225" s="38" t="s">
        <v>97</v>
      </c>
      <c r="B225" s="38" t="s">
        <v>4404</v>
      </c>
      <c r="C225" s="38" t="s">
        <v>3435</v>
      </c>
      <c r="D225" s="38" t="s">
        <v>3862</v>
      </c>
      <c r="E225" s="38" t="s">
        <v>1293</v>
      </c>
      <c r="F225" s="38" t="s">
        <v>1292</v>
      </c>
      <c r="G225" s="38"/>
      <c r="H225" s="60" t="s">
        <v>4615</v>
      </c>
      <c r="I225" s="11">
        <v>35781</v>
      </c>
      <c r="J225" s="6">
        <v>35790</v>
      </c>
      <c r="K225" s="53">
        <f t="shared" si="5"/>
        <v>1.0674763672593138E-4</v>
      </c>
      <c r="L225" s="7">
        <v>0.01</v>
      </c>
      <c r="M225" s="4">
        <v>1436.07</v>
      </c>
      <c r="N225" s="6">
        <v>4060</v>
      </c>
      <c r="O225" s="6">
        <v>2630</v>
      </c>
      <c r="P225" s="11">
        <v>8600</v>
      </c>
      <c r="Q225" s="5">
        <v>37895</v>
      </c>
      <c r="R225" s="8" t="s">
        <v>4575</v>
      </c>
      <c r="S225" s="38" t="s">
        <v>2688</v>
      </c>
      <c r="T225" s="4" t="s">
        <v>2066</v>
      </c>
      <c r="U225" s="4" t="s">
        <v>5287</v>
      </c>
      <c r="V225" s="4" t="s">
        <v>4689</v>
      </c>
      <c r="W225" s="8" t="s">
        <v>4688</v>
      </c>
      <c r="X225" s="33">
        <v>27954</v>
      </c>
      <c r="Y225" s="4" t="s">
        <v>4403</v>
      </c>
      <c r="AA225" s="4" t="s">
        <v>667</v>
      </c>
      <c r="AB225" s="1" t="s">
        <v>2903</v>
      </c>
      <c r="AC225" s="21" t="s">
        <v>5596</v>
      </c>
      <c r="AD225" s="1" t="s">
        <v>3450</v>
      </c>
    </row>
    <row r="226" spans="1:32" s="1" customFormat="1">
      <c r="A226" s="38" t="s">
        <v>4231</v>
      </c>
      <c r="B226" s="38" t="s">
        <v>2066</v>
      </c>
      <c r="C226" s="38" t="s">
        <v>3434</v>
      </c>
      <c r="D226" s="38" t="s">
        <v>3862</v>
      </c>
      <c r="E226" s="38" t="s">
        <v>1293</v>
      </c>
      <c r="F226" s="38" t="s">
        <v>1292</v>
      </c>
      <c r="G226" s="38"/>
      <c r="H226" s="60" t="s">
        <v>4092</v>
      </c>
      <c r="I226" s="11">
        <v>35776</v>
      </c>
      <c r="J226" s="6">
        <v>35795</v>
      </c>
      <c r="K226" s="53">
        <f t="shared" si="5"/>
        <v>2.2535612197696622E-4</v>
      </c>
      <c r="L226" s="7">
        <v>0.01</v>
      </c>
      <c r="M226" s="4">
        <v>1436.07</v>
      </c>
      <c r="N226" s="6">
        <v>2086</v>
      </c>
      <c r="O226" s="6"/>
      <c r="P226" s="11">
        <v>4700</v>
      </c>
      <c r="Q226" s="5">
        <v>38577</v>
      </c>
      <c r="R226" s="8" t="s">
        <v>4575</v>
      </c>
      <c r="S226" s="38" t="s">
        <v>3042</v>
      </c>
      <c r="T226" s="4" t="s">
        <v>2066</v>
      </c>
      <c r="U226" s="4" t="s">
        <v>2672</v>
      </c>
      <c r="V226" s="4" t="s">
        <v>1978</v>
      </c>
      <c r="W226" s="8" t="s">
        <v>2275</v>
      </c>
      <c r="X226" s="33" t="s">
        <v>2274</v>
      </c>
      <c r="Y226" s="4" t="s">
        <v>3658</v>
      </c>
      <c r="AA226" s="4" t="s">
        <v>667</v>
      </c>
      <c r="AB226" s="1" t="s">
        <v>2273</v>
      </c>
      <c r="AC226" s="21" t="s">
        <v>2276</v>
      </c>
      <c r="AD226" s="1" t="s">
        <v>395</v>
      </c>
      <c r="AE226" s="1" t="s">
        <v>483</v>
      </c>
      <c r="AF226" s="1" t="s">
        <v>1202</v>
      </c>
    </row>
    <row r="227" spans="1:32" s="1" customFormat="1">
      <c r="A227" s="38" t="s">
        <v>4232</v>
      </c>
      <c r="B227" s="38" t="s">
        <v>2066</v>
      </c>
      <c r="C227" s="38" t="s">
        <v>3434</v>
      </c>
      <c r="D227" s="38" t="s">
        <v>3862</v>
      </c>
      <c r="E227" s="38" t="s">
        <v>1293</v>
      </c>
      <c r="F227" s="38" t="s">
        <v>1292</v>
      </c>
      <c r="G227" s="38"/>
      <c r="H227" s="60" t="s">
        <v>4093</v>
      </c>
      <c r="I227" s="11">
        <v>35776</v>
      </c>
      <c r="J227" s="6">
        <v>35795</v>
      </c>
      <c r="K227" s="53">
        <f t="shared" si="5"/>
        <v>2.2535612197696622E-4</v>
      </c>
      <c r="L227" s="7">
        <v>0.06</v>
      </c>
      <c r="M227" s="4">
        <v>1436.07</v>
      </c>
      <c r="N227" s="6">
        <v>2033</v>
      </c>
      <c r="O227" s="6"/>
      <c r="P227" s="11">
        <v>4700</v>
      </c>
      <c r="Q227" s="5">
        <v>38638</v>
      </c>
      <c r="R227" s="8" t="s">
        <v>4575</v>
      </c>
      <c r="S227" s="38" t="s">
        <v>3042</v>
      </c>
      <c r="T227" s="4" t="s">
        <v>2066</v>
      </c>
      <c r="U227" s="4" t="s">
        <v>2670</v>
      </c>
      <c r="V227" s="4" t="s">
        <v>3847</v>
      </c>
      <c r="W227" s="8" t="s">
        <v>393</v>
      </c>
      <c r="X227" s="33" t="s">
        <v>394</v>
      </c>
      <c r="Y227" s="4" t="s">
        <v>542</v>
      </c>
      <c r="AA227" s="4" t="s">
        <v>667</v>
      </c>
      <c r="AB227" s="1" t="s">
        <v>2273</v>
      </c>
      <c r="AC227" s="21" t="s">
        <v>392</v>
      </c>
      <c r="AD227" s="1" t="s">
        <v>395</v>
      </c>
      <c r="AE227" s="1" t="s">
        <v>2130</v>
      </c>
    </row>
    <row r="228" spans="1:32" s="1" customFormat="1">
      <c r="A228" s="38" t="s">
        <v>98</v>
      </c>
      <c r="B228" s="38" t="s">
        <v>2066</v>
      </c>
      <c r="C228" s="38" t="s">
        <v>3434</v>
      </c>
      <c r="D228" s="38" t="s">
        <v>3862</v>
      </c>
      <c r="E228" s="38" t="s">
        <v>1293</v>
      </c>
      <c r="F228" s="38" t="s">
        <v>1292</v>
      </c>
      <c r="G228" s="38"/>
      <c r="H228" s="60" t="s">
        <v>4109</v>
      </c>
      <c r="I228" s="11">
        <v>35775</v>
      </c>
      <c r="J228" s="6">
        <v>35798</v>
      </c>
      <c r="K228" s="53">
        <f t="shared" si="5"/>
        <v>2.7279304496341013E-4</v>
      </c>
      <c r="L228" s="7">
        <v>0.01</v>
      </c>
      <c r="M228" s="4">
        <v>1436.1</v>
      </c>
      <c r="N228" s="6">
        <v>4640</v>
      </c>
      <c r="O228" s="6"/>
      <c r="P228" s="11">
        <v>10000</v>
      </c>
      <c r="Q228" s="5">
        <v>38886</v>
      </c>
      <c r="R228" s="8" t="s">
        <v>4575</v>
      </c>
      <c r="S228" s="38" t="s">
        <v>3448</v>
      </c>
      <c r="T228" s="4" t="s">
        <v>2066</v>
      </c>
      <c r="U228" s="4" t="s">
        <v>5287</v>
      </c>
      <c r="V228" s="4" t="s">
        <v>231</v>
      </c>
      <c r="W228" s="8" t="s">
        <v>3515</v>
      </c>
      <c r="X228" s="33" t="s">
        <v>3710</v>
      </c>
      <c r="Y228" s="4" t="s">
        <v>3437</v>
      </c>
      <c r="AA228" s="4" t="s">
        <v>667</v>
      </c>
      <c r="AB228" s="1" t="s">
        <v>3670</v>
      </c>
      <c r="AC228" s="1" t="s">
        <v>3671</v>
      </c>
      <c r="AD228" s="1" t="s">
        <v>3672</v>
      </c>
    </row>
    <row r="229" spans="1:32">
      <c r="A229" s="38" t="s">
        <v>2318</v>
      </c>
      <c r="B229" s="38" t="s">
        <v>2066</v>
      </c>
      <c r="C229" s="38" t="s">
        <v>3542</v>
      </c>
      <c r="D229" s="38" t="s">
        <v>3862</v>
      </c>
      <c r="E229" s="38" t="s">
        <v>1293</v>
      </c>
      <c r="F229" s="38" t="s">
        <v>1292</v>
      </c>
      <c r="G229" s="38"/>
      <c r="H229" s="60" t="s">
        <v>4295</v>
      </c>
      <c r="I229" s="11">
        <v>35774</v>
      </c>
      <c r="J229" s="6">
        <v>35799</v>
      </c>
      <c r="K229" s="53">
        <f t="shared" si="5"/>
        <v>2.9651417930805452E-4</v>
      </c>
      <c r="L229" s="7">
        <v>0.02</v>
      </c>
      <c r="M229" s="4">
        <v>1436.1</v>
      </c>
      <c r="N229" s="6">
        <v>4100</v>
      </c>
      <c r="O229" s="6"/>
      <c r="P229" s="6">
        <v>9500</v>
      </c>
      <c r="Q229" s="5">
        <v>39206</v>
      </c>
      <c r="R229" s="8" t="s">
        <v>4575</v>
      </c>
      <c r="S229" s="37" t="s">
        <v>2482</v>
      </c>
      <c r="T229" s="4" t="s">
        <v>5243</v>
      </c>
      <c r="U229" s="4" t="s">
        <v>2670</v>
      </c>
      <c r="V229" s="4" t="s">
        <v>2696</v>
      </c>
      <c r="W229" s="8" t="s">
        <v>2483</v>
      </c>
      <c r="X229" s="33" t="s">
        <v>2484</v>
      </c>
      <c r="Y229" s="4" t="s">
        <v>2504</v>
      </c>
      <c r="AA229" s="4" t="s">
        <v>667</v>
      </c>
      <c r="AB229" s="4" t="s">
        <v>2485</v>
      </c>
      <c r="AC229" s="21" t="s">
        <v>2317</v>
      </c>
    </row>
    <row r="230" spans="1:32">
      <c r="A230" s="38" t="s">
        <v>4280</v>
      </c>
      <c r="B230" s="38" t="s">
        <v>2066</v>
      </c>
      <c r="C230" s="38" t="s">
        <v>3542</v>
      </c>
      <c r="D230" s="38" t="s">
        <v>3862</v>
      </c>
      <c r="E230" s="38" t="s">
        <v>1293</v>
      </c>
      <c r="F230" s="38" t="s">
        <v>1292</v>
      </c>
      <c r="G230" s="38"/>
      <c r="H230" s="60" t="s">
        <v>3571</v>
      </c>
      <c r="I230" s="11">
        <v>35774</v>
      </c>
      <c r="J230" s="6">
        <v>35798</v>
      </c>
      <c r="K230" s="53">
        <f t="shared" si="5"/>
        <v>2.8465698832906349E-4</v>
      </c>
      <c r="L230" s="7">
        <v>0.02</v>
      </c>
      <c r="M230" s="4">
        <v>1436.1</v>
      </c>
      <c r="N230" s="6">
        <v>4642</v>
      </c>
      <c r="O230" s="6"/>
      <c r="P230" s="6"/>
      <c r="Q230" s="5">
        <v>39589</v>
      </c>
      <c r="R230" s="8" t="s">
        <v>4575</v>
      </c>
      <c r="S230" s="37" t="s">
        <v>3448</v>
      </c>
      <c r="T230" s="4" t="s">
        <v>2066</v>
      </c>
      <c r="U230" s="4" t="s">
        <v>5287</v>
      </c>
      <c r="V230" s="4" t="s">
        <v>231</v>
      </c>
      <c r="W230" s="8" t="s">
        <v>4282</v>
      </c>
      <c r="X230" s="33" t="s">
        <v>4283</v>
      </c>
      <c r="Y230" s="4" t="s">
        <v>3584</v>
      </c>
      <c r="AA230" s="4" t="s">
        <v>667</v>
      </c>
      <c r="AB230" s="1" t="s">
        <v>3585</v>
      </c>
      <c r="AC230" s="21" t="s">
        <v>3586</v>
      </c>
      <c r="AD230" s="21" t="s">
        <v>4281</v>
      </c>
    </row>
    <row r="231" spans="1:32">
      <c r="A231" s="38" t="s">
        <v>2251</v>
      </c>
      <c r="B231" s="38" t="s">
        <v>2066</v>
      </c>
      <c r="C231" s="38" t="s">
        <v>3542</v>
      </c>
      <c r="D231" s="38" t="s">
        <v>3862</v>
      </c>
      <c r="E231" s="38" t="s">
        <v>1293</v>
      </c>
      <c r="F231" s="38" t="s">
        <v>1292</v>
      </c>
      <c r="G231" s="38"/>
      <c r="H231" s="60" t="s">
        <v>3582</v>
      </c>
      <c r="I231" s="11">
        <v>35776</v>
      </c>
      <c r="J231" s="6">
        <v>35796</v>
      </c>
      <c r="K231" s="53">
        <f t="shared" si="5"/>
        <v>2.3721415694088623E-4</v>
      </c>
      <c r="L231" s="7">
        <v>0.05</v>
      </c>
      <c r="M231" s="4">
        <v>1436.1</v>
      </c>
      <c r="N231" s="6">
        <v>4690</v>
      </c>
      <c r="O231" s="6"/>
      <c r="P231" s="6"/>
      <c r="Q231" s="5">
        <v>39715</v>
      </c>
      <c r="R231" s="8" t="s">
        <v>4575</v>
      </c>
      <c r="S231" s="37" t="s">
        <v>3448</v>
      </c>
      <c r="T231" s="4" t="s">
        <v>2066</v>
      </c>
      <c r="U231" s="4" t="s">
        <v>5287</v>
      </c>
      <c r="V231" s="4" t="s">
        <v>231</v>
      </c>
      <c r="W231" s="8" t="s">
        <v>2252</v>
      </c>
      <c r="X231" s="33" t="s">
        <v>2253</v>
      </c>
      <c r="Y231" s="4" t="s">
        <v>3488</v>
      </c>
      <c r="AA231" s="4" t="s">
        <v>667</v>
      </c>
      <c r="AB231" s="1" t="s">
        <v>3489</v>
      </c>
      <c r="AC231" s="1" t="s">
        <v>3487</v>
      </c>
      <c r="AD231" s="21" t="s">
        <v>1987</v>
      </c>
    </row>
    <row r="232" spans="1:32">
      <c r="A232" s="38" t="s">
        <v>2319</v>
      </c>
      <c r="B232" s="38" t="s">
        <v>2066</v>
      </c>
      <c r="C232" s="38" t="s">
        <v>3541</v>
      </c>
      <c r="D232" s="38" t="s">
        <v>3862</v>
      </c>
      <c r="E232" s="38" t="s">
        <v>1293</v>
      </c>
      <c r="F232" s="38" t="s">
        <v>1292</v>
      </c>
      <c r="G232" s="38"/>
      <c r="H232" s="60" t="s">
        <v>1859</v>
      </c>
      <c r="I232" s="11">
        <v>35771</v>
      </c>
      <c r="J232" s="6">
        <v>35801</v>
      </c>
      <c r="K232" s="53">
        <f t="shared" si="5"/>
        <v>3.5582123541132935E-4</v>
      </c>
      <c r="L232" s="7">
        <v>0.03</v>
      </c>
      <c r="M232" s="4">
        <v>1436.08</v>
      </c>
      <c r="N232" s="6">
        <v>3515</v>
      </c>
      <c r="O232" s="6"/>
      <c r="P232" s="7"/>
      <c r="Q232" s="5">
        <v>35574</v>
      </c>
      <c r="R232" s="8" t="s">
        <v>2918</v>
      </c>
      <c r="S232" s="38" t="s">
        <v>3448</v>
      </c>
      <c r="T232" s="4" t="s">
        <v>2066</v>
      </c>
      <c r="U232" s="4" t="s">
        <v>2672</v>
      </c>
      <c r="V232" s="4" t="s">
        <v>2346</v>
      </c>
      <c r="W232" s="8" t="s">
        <v>4572</v>
      </c>
      <c r="X232" s="33">
        <v>24812</v>
      </c>
      <c r="Y232" s="12" t="s">
        <v>1935</v>
      </c>
      <c r="AA232" s="4" t="s">
        <v>667</v>
      </c>
      <c r="AB232" s="3" t="s">
        <v>76</v>
      </c>
      <c r="AC232" s="21" t="s">
        <v>5250</v>
      </c>
      <c r="AD232" s="21" t="s">
        <v>1934</v>
      </c>
      <c r="AE232" s="21" t="s">
        <v>2903</v>
      </c>
      <c r="AF232" s="21" t="s">
        <v>3172</v>
      </c>
    </row>
    <row r="233" spans="1:32" s="1" customFormat="1">
      <c r="A233" s="38" t="s">
        <v>548</v>
      </c>
      <c r="B233" s="38" t="s">
        <v>2066</v>
      </c>
      <c r="C233" s="38" t="s">
        <v>3541</v>
      </c>
      <c r="D233" s="38" t="s">
        <v>3862</v>
      </c>
      <c r="E233" s="38" t="s">
        <v>1293</v>
      </c>
      <c r="F233" s="38" t="s">
        <v>1292</v>
      </c>
      <c r="G233" s="38"/>
      <c r="H233" s="60" t="s">
        <v>1896</v>
      </c>
      <c r="I233" s="11">
        <v>35778</v>
      </c>
      <c r="J233" s="6">
        <v>35795</v>
      </c>
      <c r="K233" s="53">
        <f t="shared" si="5"/>
        <v>2.0162964192947707E-4</v>
      </c>
      <c r="L233" s="7">
        <v>0.01</v>
      </c>
      <c r="M233" s="4">
        <v>1436.11</v>
      </c>
      <c r="N233" s="6">
        <v>3765</v>
      </c>
      <c r="O233" s="6">
        <v>1469</v>
      </c>
      <c r="P233" s="11">
        <v>8100</v>
      </c>
      <c r="Q233" s="5">
        <v>36206</v>
      </c>
      <c r="R233" s="8" t="s">
        <v>2918</v>
      </c>
      <c r="S233" s="38" t="s">
        <v>3448</v>
      </c>
      <c r="T233" s="4" t="s">
        <v>2066</v>
      </c>
      <c r="U233" s="4" t="s">
        <v>2672</v>
      </c>
      <c r="V233" s="4" t="s">
        <v>2346</v>
      </c>
      <c r="W233" s="8" t="s">
        <v>3695</v>
      </c>
      <c r="X233" s="33">
        <v>25626</v>
      </c>
      <c r="Y233" s="12" t="s">
        <v>5195</v>
      </c>
      <c r="AA233" s="4" t="s">
        <v>667</v>
      </c>
      <c r="AB233" s="3" t="s">
        <v>76</v>
      </c>
      <c r="AC233" s="21" t="s">
        <v>5250</v>
      </c>
      <c r="AD233" s="1" t="s">
        <v>1936</v>
      </c>
      <c r="AE233" s="1" t="s">
        <v>2903</v>
      </c>
      <c r="AF233" s="1" t="s">
        <v>4849</v>
      </c>
    </row>
    <row r="234" spans="1:32" s="1" customFormat="1">
      <c r="A234" s="38" t="s">
        <v>549</v>
      </c>
      <c r="B234" s="38" t="s">
        <v>2066</v>
      </c>
      <c r="C234" s="38" t="s">
        <v>3542</v>
      </c>
      <c r="D234" s="38" t="s">
        <v>3862</v>
      </c>
      <c r="E234" s="38" t="s">
        <v>1293</v>
      </c>
      <c r="F234" s="38" t="s">
        <v>1292</v>
      </c>
      <c r="G234" s="38"/>
      <c r="H234" s="60" t="s">
        <v>1906</v>
      </c>
      <c r="I234" s="11">
        <v>35776</v>
      </c>
      <c r="J234" s="6">
        <v>35794</v>
      </c>
      <c r="K234" s="53">
        <f t="shared" si="5"/>
        <v>2.134978057169968E-4</v>
      </c>
      <c r="L234" s="7">
        <v>0</v>
      </c>
      <c r="M234" s="4">
        <v>1436.06</v>
      </c>
      <c r="N234" s="6">
        <v>3790</v>
      </c>
      <c r="O234" s="6">
        <v>1537</v>
      </c>
      <c r="P234" s="7"/>
      <c r="Q234" s="5">
        <v>36428</v>
      </c>
      <c r="R234" s="8" t="s">
        <v>2918</v>
      </c>
      <c r="S234" s="38" t="s">
        <v>3448</v>
      </c>
      <c r="T234" s="4" t="s">
        <v>2066</v>
      </c>
      <c r="U234" s="4" t="s">
        <v>2670</v>
      </c>
      <c r="V234" s="4" t="s">
        <v>5517</v>
      </c>
      <c r="W234" s="8" t="s">
        <v>2025</v>
      </c>
      <c r="X234" s="33" t="s">
        <v>2026</v>
      </c>
      <c r="Y234" s="12" t="s">
        <v>3742</v>
      </c>
      <c r="AA234" s="4" t="s">
        <v>667</v>
      </c>
      <c r="AB234" s="3" t="s">
        <v>1937</v>
      </c>
      <c r="AC234" s="1" t="s">
        <v>2762</v>
      </c>
      <c r="AD234" s="1" t="s">
        <v>4439</v>
      </c>
    </row>
    <row r="235" spans="1:32" s="1" customFormat="1">
      <c r="A235" s="38" t="s">
        <v>2111</v>
      </c>
      <c r="B235" s="38" t="s">
        <v>2066</v>
      </c>
      <c r="C235" s="38" t="s">
        <v>3542</v>
      </c>
      <c r="D235" s="38" t="s">
        <v>3862</v>
      </c>
      <c r="E235" s="38" t="s">
        <v>1293</v>
      </c>
      <c r="F235" s="38" t="s">
        <v>1292</v>
      </c>
      <c r="G235" s="38"/>
      <c r="H235" s="60" t="s">
        <v>4089</v>
      </c>
      <c r="I235" s="11">
        <v>35775</v>
      </c>
      <c r="J235" s="6">
        <v>35798</v>
      </c>
      <c r="K235" s="53">
        <f t="shared" si="5"/>
        <v>2.7279304496341013E-4</v>
      </c>
      <c r="L235" s="7">
        <v>0.01</v>
      </c>
      <c r="M235" s="4">
        <v>1436.1</v>
      </c>
      <c r="N235" s="6">
        <v>5493</v>
      </c>
      <c r="O235" s="6"/>
      <c r="P235" s="11">
        <v>16000</v>
      </c>
      <c r="Q235" s="5">
        <v>38526</v>
      </c>
      <c r="R235" s="8" t="s">
        <v>903</v>
      </c>
      <c r="S235" s="38" t="s">
        <v>3448</v>
      </c>
      <c r="T235" s="4" t="s">
        <v>2066</v>
      </c>
      <c r="U235" s="4" t="s">
        <v>5287</v>
      </c>
      <c r="V235" s="4" t="s">
        <v>231</v>
      </c>
      <c r="W235" s="8" t="s">
        <v>897</v>
      </c>
      <c r="X235" s="33" t="s">
        <v>898</v>
      </c>
      <c r="Y235" s="12" t="s">
        <v>899</v>
      </c>
      <c r="AA235" s="4" t="s">
        <v>667</v>
      </c>
      <c r="AB235" s="3" t="s">
        <v>900</v>
      </c>
      <c r="AC235" s="21" t="s">
        <v>901</v>
      </c>
      <c r="AD235" s="1" t="s">
        <v>902</v>
      </c>
      <c r="AE235" s="1" t="s">
        <v>904</v>
      </c>
      <c r="AF235" s="1" t="s">
        <v>2132</v>
      </c>
    </row>
    <row r="236" spans="1:32" s="1" customFormat="1">
      <c r="A236" s="38" t="s">
        <v>96</v>
      </c>
      <c r="B236" s="38" t="s">
        <v>2066</v>
      </c>
      <c r="C236" s="38" t="s">
        <v>3434</v>
      </c>
      <c r="D236" s="38" t="s">
        <v>3862</v>
      </c>
      <c r="E236" s="38" t="s">
        <v>1293</v>
      </c>
      <c r="F236" s="38" t="s">
        <v>1292</v>
      </c>
      <c r="G236" s="38"/>
      <c r="H236" s="60" t="s">
        <v>618</v>
      </c>
      <c r="I236" s="11">
        <v>35784</v>
      </c>
      <c r="J236" s="6">
        <v>35788</v>
      </c>
      <c r="K236" s="53">
        <f t="shared" si="5"/>
        <v>4.7442831388177247E-5</v>
      </c>
      <c r="L236" s="7">
        <v>0.01</v>
      </c>
      <c r="M236" s="4">
        <v>1436.11</v>
      </c>
      <c r="N236" s="6">
        <v>4860</v>
      </c>
      <c r="O236" s="6">
        <v>2873</v>
      </c>
      <c r="P236" s="11">
        <v>18000</v>
      </c>
      <c r="Q236" s="5">
        <v>37422</v>
      </c>
      <c r="R236" s="8" t="s">
        <v>4575</v>
      </c>
      <c r="S236" s="38" t="s">
        <v>2688</v>
      </c>
      <c r="T236" s="4" t="s">
        <v>2066</v>
      </c>
      <c r="U236" s="4" t="s">
        <v>5287</v>
      </c>
      <c r="V236" s="4" t="s">
        <v>231</v>
      </c>
      <c r="W236" s="32" t="s">
        <v>230</v>
      </c>
      <c r="X236" s="33">
        <v>27445</v>
      </c>
      <c r="Y236" s="4" t="s">
        <v>232</v>
      </c>
      <c r="AA236" s="4" t="s">
        <v>667</v>
      </c>
      <c r="AB236" s="1" t="s">
        <v>2903</v>
      </c>
      <c r="AC236" s="1" t="s">
        <v>3703</v>
      </c>
      <c r="AD236" s="1" t="s">
        <v>229</v>
      </c>
    </row>
    <row r="237" spans="1:32" s="1" customFormat="1">
      <c r="A237" s="38" t="s">
        <v>4134</v>
      </c>
      <c r="B237" s="38" t="s">
        <v>2066</v>
      </c>
      <c r="C237" s="38" t="s">
        <v>3434</v>
      </c>
      <c r="D237" s="38" t="s">
        <v>3862</v>
      </c>
      <c r="E237" s="38" t="s">
        <v>1293</v>
      </c>
      <c r="F237" s="38" t="s">
        <v>1292</v>
      </c>
      <c r="G237" s="38"/>
      <c r="H237" s="60" t="s">
        <v>679</v>
      </c>
      <c r="I237" s="11">
        <v>35781</v>
      </c>
      <c r="J237" s="6">
        <v>35792</v>
      </c>
      <c r="K237" s="53">
        <f t="shared" si="5"/>
        <v>1.3046623889554398E-4</v>
      </c>
      <c r="L237" s="7">
        <v>0.28000000000000003</v>
      </c>
      <c r="M237" s="4">
        <v>1436.11</v>
      </c>
      <c r="N237" s="6">
        <v>1209</v>
      </c>
      <c r="O237" s="6">
        <v>700</v>
      </c>
      <c r="P237" s="11">
        <v>1100</v>
      </c>
      <c r="Q237" s="5">
        <v>35209</v>
      </c>
      <c r="R237" s="8" t="s">
        <v>3147</v>
      </c>
      <c r="S237" s="38" t="s">
        <v>2688</v>
      </c>
      <c r="T237" s="4" t="s">
        <v>2066</v>
      </c>
      <c r="U237" s="4" t="s">
        <v>3849</v>
      </c>
      <c r="V237" s="4" t="s">
        <v>3694</v>
      </c>
      <c r="W237" s="8" t="s">
        <v>444</v>
      </c>
      <c r="X237" s="33">
        <v>23877</v>
      </c>
      <c r="Y237" s="4" t="s">
        <v>4826</v>
      </c>
      <c r="AA237" s="4" t="s">
        <v>667</v>
      </c>
      <c r="AB237" s="1" t="s">
        <v>2903</v>
      </c>
      <c r="AC237" s="1" t="s">
        <v>3860</v>
      </c>
      <c r="AD237" s="1" t="s">
        <v>443</v>
      </c>
    </row>
    <row r="238" spans="1:32">
      <c r="A238" s="38" t="s">
        <v>2439</v>
      </c>
      <c r="B238" s="38" t="s">
        <v>2066</v>
      </c>
      <c r="C238" s="38" t="s">
        <v>3099</v>
      </c>
      <c r="D238" s="38" t="s">
        <v>3608</v>
      </c>
      <c r="E238" s="38" t="s">
        <v>4157</v>
      </c>
      <c r="F238" s="38" t="s">
        <v>3346</v>
      </c>
      <c r="G238" s="38" t="s">
        <v>2775</v>
      </c>
      <c r="H238" s="60"/>
      <c r="I238" s="7">
        <v>693</v>
      </c>
      <c r="J238" s="4">
        <v>699</v>
      </c>
      <c r="K238" s="53">
        <f t="shared" si="5"/>
        <v>4.2456835550523637E-4</v>
      </c>
      <c r="L238" s="7">
        <v>29</v>
      </c>
      <c r="M238" s="4">
        <v>98.7</v>
      </c>
      <c r="N238" s="6">
        <v>280</v>
      </c>
      <c r="O238" s="6"/>
      <c r="P238" s="7">
        <v>290</v>
      </c>
      <c r="Q238" s="5">
        <v>37739</v>
      </c>
      <c r="R238" s="8" t="s">
        <v>4537</v>
      </c>
      <c r="S238" s="38" t="s">
        <v>3042</v>
      </c>
      <c r="T238" s="4" t="s">
        <v>2066</v>
      </c>
      <c r="U238" s="4" t="s">
        <v>3849</v>
      </c>
      <c r="V238" s="4" t="s">
        <v>3043</v>
      </c>
      <c r="W238" s="8" t="s">
        <v>3101</v>
      </c>
      <c r="X238" s="33" t="s">
        <v>1841</v>
      </c>
      <c r="Y238" s="4" t="s">
        <v>4948</v>
      </c>
      <c r="AA238" s="4" t="s">
        <v>3797</v>
      </c>
      <c r="AB238" s="4" t="s">
        <v>1405</v>
      </c>
      <c r="AC238" s="21" t="s">
        <v>1407</v>
      </c>
      <c r="AD238" s="21" t="s">
        <v>3100</v>
      </c>
      <c r="AE238" s="21" t="s">
        <v>2903</v>
      </c>
    </row>
    <row r="239" spans="1:32" s="1" customFormat="1">
      <c r="A239" s="38" t="s">
        <v>4559</v>
      </c>
      <c r="B239" s="38" t="s">
        <v>2713</v>
      </c>
      <c r="C239" s="38" t="s">
        <v>5663</v>
      </c>
      <c r="D239" s="38" t="s">
        <v>3862</v>
      </c>
      <c r="E239" s="38" t="s">
        <v>1293</v>
      </c>
      <c r="F239" s="38" t="s">
        <v>1292</v>
      </c>
      <c r="G239" s="38"/>
      <c r="H239" s="60" t="s">
        <v>171</v>
      </c>
      <c r="I239" s="11">
        <v>35774</v>
      </c>
      <c r="J239" s="6">
        <v>35801</v>
      </c>
      <c r="K239" s="53">
        <f t="shared" si="5"/>
        <v>3.2022771748799146E-4</v>
      </c>
      <c r="L239" s="7">
        <v>1.22</v>
      </c>
      <c r="M239" s="4">
        <v>1436.16</v>
      </c>
      <c r="N239" s="6">
        <v>4291</v>
      </c>
      <c r="O239" s="6">
        <v>2500</v>
      </c>
      <c r="P239" s="11">
        <v>14000</v>
      </c>
      <c r="Q239" s="5">
        <v>36568</v>
      </c>
      <c r="R239" s="8" t="s">
        <v>3147</v>
      </c>
      <c r="S239" s="38" t="s">
        <v>220</v>
      </c>
      <c r="T239" s="4" t="s">
        <v>2066</v>
      </c>
      <c r="U239" s="4" t="s">
        <v>2672</v>
      </c>
      <c r="V239" s="4" t="s">
        <v>4597</v>
      </c>
      <c r="W239" s="8" t="s">
        <v>5662</v>
      </c>
      <c r="X239" s="33">
        <v>26089</v>
      </c>
      <c r="Y239" s="4" t="s">
        <v>5129</v>
      </c>
      <c r="AA239" s="4" t="s">
        <v>667</v>
      </c>
      <c r="AB239" s="4" t="s">
        <v>4182</v>
      </c>
      <c r="AC239" s="1" t="s">
        <v>1448</v>
      </c>
      <c r="AD239" s="1" t="s">
        <v>5661</v>
      </c>
      <c r="AE239" s="1" t="s">
        <v>2903</v>
      </c>
    </row>
    <row r="240" spans="1:32">
      <c r="A240" s="38" t="s">
        <v>4542</v>
      </c>
      <c r="B240" s="38" t="s">
        <v>2066</v>
      </c>
      <c r="C240" s="38" t="s">
        <v>4543</v>
      </c>
      <c r="D240" s="38" t="s">
        <v>3862</v>
      </c>
      <c r="E240" s="38" t="s">
        <v>1293</v>
      </c>
      <c r="F240" s="38" t="s">
        <v>1292</v>
      </c>
      <c r="G240" s="38"/>
      <c r="H240" s="60" t="s">
        <v>4100</v>
      </c>
      <c r="I240" s="11">
        <v>35772</v>
      </c>
      <c r="J240" s="6">
        <v>35799</v>
      </c>
      <c r="K240" s="53">
        <f t="shared" si="5"/>
        <v>3.2024291017779412E-4</v>
      </c>
      <c r="L240" s="7">
        <v>0.01</v>
      </c>
      <c r="M240" s="4">
        <v>1436.1</v>
      </c>
      <c r="N240" s="6">
        <v>5000</v>
      </c>
      <c r="O240" s="6"/>
      <c r="P240" s="11">
        <v>13000</v>
      </c>
      <c r="Q240" s="5">
        <v>38715</v>
      </c>
      <c r="R240" s="8" t="s">
        <v>1614</v>
      </c>
      <c r="S240" s="38" t="s">
        <v>5239</v>
      </c>
      <c r="T240" s="4" t="s">
        <v>5243</v>
      </c>
      <c r="U240" s="4" t="s">
        <v>2672</v>
      </c>
      <c r="V240" s="4" t="s">
        <v>3299</v>
      </c>
      <c r="W240" s="8" t="s">
        <v>5167</v>
      </c>
      <c r="X240" s="33" t="s">
        <v>5168</v>
      </c>
      <c r="Y240" s="4" t="s">
        <v>1302</v>
      </c>
      <c r="AA240" s="4" t="s">
        <v>667</v>
      </c>
      <c r="AB240" s="21" t="s">
        <v>5169</v>
      </c>
      <c r="AC240" s="21" t="s">
        <v>1447</v>
      </c>
      <c r="AD240" s="1" t="s">
        <v>4544</v>
      </c>
      <c r="AE240" s="21" t="s">
        <v>4402</v>
      </c>
      <c r="AF240" s="21" t="s">
        <v>4545</v>
      </c>
    </row>
    <row r="241" spans="1:33" s="1" customFormat="1">
      <c r="A241" s="38" t="s">
        <v>479</v>
      </c>
      <c r="B241" s="38" t="s">
        <v>2066</v>
      </c>
      <c r="C241" s="38" t="s">
        <v>480</v>
      </c>
      <c r="D241" s="38" t="s">
        <v>3094</v>
      </c>
      <c r="E241" s="38" t="s">
        <v>5178</v>
      </c>
      <c r="F241" s="38" t="s">
        <v>3346</v>
      </c>
      <c r="G241" s="38"/>
      <c r="H241" s="60"/>
      <c r="I241" s="11">
        <v>410</v>
      </c>
      <c r="J241" s="6">
        <v>410</v>
      </c>
      <c r="K241" s="53">
        <f t="shared" si="5"/>
        <v>0</v>
      </c>
      <c r="L241" s="7">
        <v>40</v>
      </c>
      <c r="M241" s="4">
        <v>92.77</v>
      </c>
      <c r="N241" s="6">
        <v>6.8</v>
      </c>
      <c r="O241" s="6">
        <v>5</v>
      </c>
      <c r="P241" s="11">
        <v>5</v>
      </c>
      <c r="Q241" s="5">
        <v>39067</v>
      </c>
      <c r="R241" s="8" t="s">
        <v>481</v>
      </c>
      <c r="S241" s="38" t="s">
        <v>480</v>
      </c>
      <c r="T241" s="4" t="s">
        <v>2066</v>
      </c>
      <c r="U241" s="4" t="s">
        <v>3411</v>
      </c>
      <c r="V241" s="4" t="s">
        <v>482</v>
      </c>
      <c r="W241" s="8" t="s">
        <v>1849</v>
      </c>
      <c r="X241" s="33" t="s">
        <v>2506</v>
      </c>
      <c r="Y241" s="4" t="s">
        <v>3012</v>
      </c>
      <c r="AA241" s="4" t="s">
        <v>161</v>
      </c>
      <c r="AB241" s="4" t="s">
        <v>1484</v>
      </c>
      <c r="AC241" s="1" t="s">
        <v>4669</v>
      </c>
      <c r="AD241" s="1" t="s">
        <v>4670</v>
      </c>
    </row>
    <row r="242" spans="1:33" s="1" customFormat="1">
      <c r="A242" s="38" t="s">
        <v>4901</v>
      </c>
      <c r="B242" s="38" t="s">
        <v>2066</v>
      </c>
      <c r="C242" s="38" t="s">
        <v>5290</v>
      </c>
      <c r="D242" s="38" t="s">
        <v>3862</v>
      </c>
      <c r="E242" s="38" t="s">
        <v>729</v>
      </c>
      <c r="F242" s="38" t="s">
        <v>3346</v>
      </c>
      <c r="G242" s="38"/>
      <c r="H242" s="60"/>
      <c r="I242" s="11">
        <v>555</v>
      </c>
      <c r="J242" s="6">
        <v>562</v>
      </c>
      <c r="K242" s="53">
        <f t="shared" si="5"/>
        <v>5.0515984700873207E-4</v>
      </c>
      <c r="L242" s="7">
        <v>64.510000000000005</v>
      </c>
      <c r="M242" s="4">
        <v>95.83</v>
      </c>
      <c r="N242" s="6">
        <v>1360</v>
      </c>
      <c r="O242" s="6"/>
      <c r="P242" s="11"/>
      <c r="Q242" s="5">
        <v>38910</v>
      </c>
      <c r="R242" s="8" t="s">
        <v>887</v>
      </c>
      <c r="S242" s="38" t="s">
        <v>5290</v>
      </c>
      <c r="T242" s="4" t="s">
        <v>2066</v>
      </c>
      <c r="U242" s="1" t="s">
        <v>2009</v>
      </c>
      <c r="V242" s="4" t="s">
        <v>4466</v>
      </c>
      <c r="W242" s="8" t="s">
        <v>4903</v>
      </c>
      <c r="X242" s="33" t="s">
        <v>4904</v>
      </c>
      <c r="Y242" s="4" t="s">
        <v>5289</v>
      </c>
      <c r="AA242" s="4" t="s">
        <v>161</v>
      </c>
      <c r="AB242" s="4" t="s">
        <v>4902</v>
      </c>
      <c r="AD242" s="1" t="s">
        <v>2010</v>
      </c>
      <c r="AE242" s="1" t="s">
        <v>2008</v>
      </c>
    </row>
    <row r="243" spans="1:33" s="1" customFormat="1">
      <c r="A243" s="38" t="s">
        <v>5579</v>
      </c>
      <c r="B243" s="38" t="s">
        <v>2066</v>
      </c>
      <c r="C243" s="38" t="s">
        <v>5290</v>
      </c>
      <c r="D243" s="38" t="s">
        <v>3862</v>
      </c>
      <c r="E243" s="38" t="s">
        <v>729</v>
      </c>
      <c r="F243" s="38" t="s">
        <v>3346</v>
      </c>
      <c r="G243" s="38"/>
      <c r="H243" s="60"/>
      <c r="I243" s="11">
        <v>553</v>
      </c>
      <c r="J243" s="6">
        <v>564</v>
      </c>
      <c r="K243" s="53">
        <f t="shared" si="5"/>
        <v>7.9382261672800755E-4</v>
      </c>
      <c r="L243" s="7">
        <v>64</v>
      </c>
      <c r="M243" s="4">
        <v>95.82</v>
      </c>
      <c r="N243" s="6">
        <v>1360</v>
      </c>
      <c r="O243" s="6"/>
      <c r="P243" s="11"/>
      <c r="Q243" s="5">
        <v>39261</v>
      </c>
      <c r="R243" s="8" t="s">
        <v>887</v>
      </c>
      <c r="S243" s="38" t="s">
        <v>5290</v>
      </c>
      <c r="T243" s="4" t="s">
        <v>2066</v>
      </c>
      <c r="U243" s="1" t="s">
        <v>5584</v>
      </c>
      <c r="V243" s="4" t="s">
        <v>4466</v>
      </c>
      <c r="W243" s="8" t="s">
        <v>5581</v>
      </c>
      <c r="X243" s="33" t="s">
        <v>5582</v>
      </c>
      <c r="Y243" s="4" t="s">
        <v>5583</v>
      </c>
      <c r="AA243" s="4"/>
      <c r="AB243" s="4" t="s">
        <v>5580</v>
      </c>
      <c r="AC243" s="1" t="s">
        <v>5585</v>
      </c>
    </row>
    <row r="244" spans="1:33">
      <c r="A244" s="38" t="s">
        <v>1986</v>
      </c>
      <c r="B244" s="38" t="s">
        <v>2066</v>
      </c>
      <c r="C244" s="38" t="s">
        <v>1608</v>
      </c>
      <c r="D244" s="38" t="s">
        <v>2007</v>
      </c>
      <c r="E244" s="38" t="s">
        <v>3746</v>
      </c>
      <c r="F244" s="38" t="s">
        <v>3346</v>
      </c>
      <c r="G244" s="38" t="s">
        <v>4110</v>
      </c>
      <c r="H244" s="60"/>
      <c r="I244" s="7">
        <v>669</v>
      </c>
      <c r="J244" s="4">
        <v>688</v>
      </c>
      <c r="K244" s="53">
        <f t="shared" si="5"/>
        <v>1.3478044974107966E-3</v>
      </c>
      <c r="L244" s="7">
        <v>98.13</v>
      </c>
      <c r="M244" s="4">
        <v>98.32</v>
      </c>
      <c r="N244" s="6">
        <v>1955</v>
      </c>
      <c r="O244" s="6"/>
      <c r="P244" s="4"/>
      <c r="Q244" s="5">
        <v>39697</v>
      </c>
      <c r="R244" s="8" t="s">
        <v>2243</v>
      </c>
      <c r="S244" s="38" t="s">
        <v>3225</v>
      </c>
      <c r="T244" s="4" t="s">
        <v>2066</v>
      </c>
      <c r="U244" s="4" t="s">
        <v>1294</v>
      </c>
      <c r="V244" s="4" t="s">
        <v>3694</v>
      </c>
      <c r="W244" s="8" t="s">
        <v>1610</v>
      </c>
      <c r="X244" s="33" t="s">
        <v>1611</v>
      </c>
      <c r="Y244" s="4" t="s">
        <v>1984</v>
      </c>
      <c r="AA244" s="4" t="s">
        <v>161</v>
      </c>
      <c r="AB244" s="4" t="s">
        <v>1609</v>
      </c>
      <c r="AC244" s="21" t="s">
        <v>1985</v>
      </c>
      <c r="AD244" s="21" t="s">
        <v>1987</v>
      </c>
    </row>
    <row r="245" spans="1:33" s="1" customFormat="1">
      <c r="A245" s="38" t="s">
        <v>2441</v>
      </c>
      <c r="B245" s="38" t="s">
        <v>2066</v>
      </c>
      <c r="C245" s="38" t="s">
        <v>1071</v>
      </c>
      <c r="D245" s="38" t="s">
        <v>5515</v>
      </c>
      <c r="E245" s="38" t="s">
        <v>1293</v>
      </c>
      <c r="F245" s="38" t="s">
        <v>1292</v>
      </c>
      <c r="G245" s="38"/>
      <c r="H245" s="60"/>
      <c r="I245" s="11">
        <v>35780</v>
      </c>
      <c r="J245" s="11">
        <v>35800</v>
      </c>
      <c r="K245" s="53">
        <f t="shared" si="5"/>
        <v>2.3719165085388995E-4</v>
      </c>
      <c r="L245" s="7">
        <v>1</v>
      </c>
      <c r="M245" s="7">
        <v>1436.27</v>
      </c>
      <c r="N245" s="6">
        <v>1800</v>
      </c>
      <c r="O245" s="6">
        <v>700</v>
      </c>
      <c r="P245" s="7" t="s">
        <v>4431</v>
      </c>
      <c r="Q245" s="5">
        <v>37029</v>
      </c>
      <c r="R245" s="8" t="s">
        <v>2915</v>
      </c>
      <c r="S245" s="38" t="s">
        <v>5176</v>
      </c>
      <c r="T245" s="4" t="s">
        <v>2066</v>
      </c>
      <c r="U245" s="4" t="s">
        <v>3849</v>
      </c>
      <c r="V245" s="4" t="s">
        <v>1353</v>
      </c>
      <c r="W245" s="8" t="s">
        <v>5175</v>
      </c>
      <c r="X245" s="33">
        <v>26770</v>
      </c>
      <c r="Y245" s="4" t="s">
        <v>1354</v>
      </c>
      <c r="AA245" s="4" t="s">
        <v>3797</v>
      </c>
      <c r="AB245" s="1" t="s">
        <v>5174</v>
      </c>
      <c r="AC245" s="1" t="s">
        <v>5173</v>
      </c>
      <c r="AD245" s="1" t="s">
        <v>2903</v>
      </c>
    </row>
    <row r="246" spans="1:33" s="1" customFormat="1">
      <c r="A246" s="38" t="s">
        <v>2440</v>
      </c>
      <c r="B246" s="38" t="s">
        <v>1962</v>
      </c>
      <c r="C246" s="46" t="s">
        <v>4351</v>
      </c>
      <c r="D246" s="38" t="s">
        <v>3094</v>
      </c>
      <c r="E246" s="38" t="s">
        <v>3150</v>
      </c>
      <c r="F246" s="38" t="s">
        <v>2057</v>
      </c>
      <c r="G246" s="38" t="s">
        <v>2774</v>
      </c>
      <c r="H246" s="60"/>
      <c r="I246" s="11">
        <v>3905</v>
      </c>
      <c r="J246" s="11">
        <v>104552</v>
      </c>
      <c r="K246" s="53">
        <f t="shared" si="5"/>
        <v>0.83044134755810783</v>
      </c>
      <c r="L246" s="7">
        <v>22.3</v>
      </c>
      <c r="M246" s="23">
        <v>2474.83</v>
      </c>
      <c r="N246" s="6">
        <v>980</v>
      </c>
      <c r="O246" s="6"/>
      <c r="P246" s="7">
        <v>273</v>
      </c>
      <c r="Q246" s="5">
        <v>33809</v>
      </c>
      <c r="R246" s="8"/>
      <c r="S246" s="38" t="s">
        <v>430</v>
      </c>
      <c r="T246" s="4" t="s">
        <v>2066</v>
      </c>
      <c r="U246" s="4" t="s">
        <v>3849</v>
      </c>
      <c r="V246" s="4" t="s">
        <v>3694</v>
      </c>
      <c r="W246" s="8" t="s">
        <v>988</v>
      </c>
      <c r="X246" s="33">
        <v>22049</v>
      </c>
      <c r="Y246" s="22" t="s">
        <v>987</v>
      </c>
      <c r="AA246" s="4" t="s">
        <v>3797</v>
      </c>
      <c r="AB246" s="1" t="s">
        <v>2903</v>
      </c>
      <c r="AC246" s="1" t="s">
        <v>2202</v>
      </c>
      <c r="AD246" s="1" t="s">
        <v>4352</v>
      </c>
    </row>
    <row r="247" spans="1:33" s="1" customFormat="1">
      <c r="A247" s="38" t="s">
        <v>1674</v>
      </c>
      <c r="B247" s="38" t="s">
        <v>2906</v>
      </c>
      <c r="C247" s="46" t="s">
        <v>247</v>
      </c>
      <c r="D247" s="38" t="s">
        <v>3862</v>
      </c>
      <c r="E247" s="38" t="s">
        <v>1166</v>
      </c>
      <c r="F247" s="38" t="s">
        <v>4996</v>
      </c>
      <c r="G247" s="38"/>
      <c r="H247" s="60"/>
      <c r="I247" s="11">
        <v>23228</v>
      </c>
      <c r="J247" s="11">
        <v>23281</v>
      </c>
      <c r="K247" s="53">
        <f t="shared" si="5"/>
        <v>8.9452986548296169E-4</v>
      </c>
      <c r="L247" s="7">
        <v>56</v>
      </c>
      <c r="M247" s="23">
        <v>846.1</v>
      </c>
      <c r="N247" s="6">
        <v>660</v>
      </c>
      <c r="O247" s="6">
        <v>610</v>
      </c>
      <c r="P247" s="7">
        <v>700</v>
      </c>
      <c r="Q247" s="5">
        <v>38714</v>
      </c>
      <c r="R247" s="8" t="s">
        <v>3410</v>
      </c>
      <c r="S247" s="38" t="s">
        <v>1805</v>
      </c>
      <c r="T247" s="4" t="s">
        <v>3994</v>
      </c>
      <c r="U247" s="4" t="s">
        <v>2672</v>
      </c>
      <c r="V247" s="4" t="s">
        <v>1978</v>
      </c>
      <c r="W247" s="8" t="s">
        <v>1802</v>
      </c>
      <c r="X247" s="33" t="s">
        <v>1803</v>
      </c>
      <c r="Y247" s="22" t="s">
        <v>4783</v>
      </c>
      <c r="AA247" s="4" t="s">
        <v>4881</v>
      </c>
      <c r="AB247" s="1" t="s">
        <v>2226</v>
      </c>
      <c r="AC247" s="1" t="s">
        <v>1804</v>
      </c>
      <c r="AD247" s="1" t="s">
        <v>1806</v>
      </c>
      <c r="AE247" s="1" t="s">
        <v>1167</v>
      </c>
      <c r="AF247" s="1" t="s">
        <v>2364</v>
      </c>
      <c r="AG247" s="1" t="s">
        <v>5300</v>
      </c>
    </row>
    <row r="248" spans="1:33" s="1" customFormat="1">
      <c r="A248" s="38" t="s">
        <v>1673</v>
      </c>
      <c r="B248" s="38" t="s">
        <v>2906</v>
      </c>
      <c r="C248" s="46" t="s">
        <v>247</v>
      </c>
      <c r="D248" s="38" t="s">
        <v>3862</v>
      </c>
      <c r="E248" s="38" t="s">
        <v>1166</v>
      </c>
      <c r="F248" s="38" t="s">
        <v>4996</v>
      </c>
      <c r="G248" s="38"/>
      <c r="H248" s="60"/>
      <c r="I248" s="11">
        <v>23105</v>
      </c>
      <c r="J248" s="11">
        <v>23244</v>
      </c>
      <c r="K248" s="53">
        <f t="shared" si="5"/>
        <v>2.3523836923962159E-3</v>
      </c>
      <c r="L248" s="7">
        <v>55.98</v>
      </c>
      <c r="M248" s="23">
        <v>842.66</v>
      </c>
      <c r="N248" s="6">
        <v>530</v>
      </c>
      <c r="O248" s="6"/>
      <c r="P248" s="7"/>
      <c r="Q248" s="5">
        <v>39564</v>
      </c>
      <c r="R248" s="8"/>
      <c r="S248" s="38" t="s">
        <v>2482</v>
      </c>
      <c r="T248" s="4" t="s">
        <v>1171</v>
      </c>
      <c r="U248" s="4" t="s">
        <v>2672</v>
      </c>
      <c r="V248" s="4" t="s">
        <v>2943</v>
      </c>
      <c r="W248" s="8" t="s">
        <v>1675</v>
      </c>
      <c r="X248" s="33" t="s">
        <v>1676</v>
      </c>
      <c r="Y248" s="22" t="s">
        <v>4783</v>
      </c>
      <c r="AA248" s="4" t="s">
        <v>161</v>
      </c>
      <c r="AB248" s="1" t="s">
        <v>4784</v>
      </c>
      <c r="AC248" s="1" t="s">
        <v>4169</v>
      </c>
      <c r="AE248" s="1" t="s">
        <v>1654</v>
      </c>
    </row>
    <row r="249" spans="1:33" s="1" customFormat="1">
      <c r="A249" s="38" t="s">
        <v>4353</v>
      </c>
      <c r="B249" s="38" t="s">
        <v>2066</v>
      </c>
      <c r="C249" s="38" t="s">
        <v>4419</v>
      </c>
      <c r="D249" s="38" t="s">
        <v>3862</v>
      </c>
      <c r="E249" s="38" t="s">
        <v>1293</v>
      </c>
      <c r="F249" s="38" t="s">
        <v>3346</v>
      </c>
      <c r="G249" s="38" t="s">
        <v>2775</v>
      </c>
      <c r="H249" s="60"/>
      <c r="I249" s="11">
        <v>1403</v>
      </c>
      <c r="J249" s="6">
        <v>1423</v>
      </c>
      <c r="K249" s="53">
        <f t="shared" si="5"/>
        <v>1.2848515996402416E-3</v>
      </c>
      <c r="L249" s="7">
        <v>52</v>
      </c>
      <c r="M249" s="4">
        <v>114.07</v>
      </c>
      <c r="N249" s="6">
        <v>450</v>
      </c>
      <c r="O249" s="6">
        <v>350</v>
      </c>
      <c r="P249" s="11">
        <v>1500</v>
      </c>
      <c r="Q249" s="5">
        <v>35909</v>
      </c>
      <c r="R249" s="8" t="s">
        <v>4576</v>
      </c>
      <c r="S249" s="38" t="s">
        <v>3448</v>
      </c>
      <c r="T249" s="4" t="s">
        <v>2066</v>
      </c>
      <c r="U249" s="4" t="s">
        <v>3849</v>
      </c>
      <c r="V249" s="4" t="s">
        <v>60</v>
      </c>
      <c r="W249" s="8" t="s">
        <v>2603</v>
      </c>
      <c r="X249" s="33">
        <v>25309</v>
      </c>
      <c r="Y249" s="4" t="s">
        <v>890</v>
      </c>
      <c r="AA249" s="4" t="s">
        <v>3533</v>
      </c>
      <c r="AB249" s="4" t="s">
        <v>891</v>
      </c>
      <c r="AC249" s="1" t="s">
        <v>3302</v>
      </c>
      <c r="AD249" s="1" t="s">
        <v>3734</v>
      </c>
      <c r="AE249" s="1" t="s">
        <v>4829</v>
      </c>
      <c r="AF249" s="1" t="s">
        <v>4830</v>
      </c>
      <c r="AG249" s="1" t="s">
        <v>2903</v>
      </c>
    </row>
    <row r="250" spans="1:33" s="1" customFormat="1">
      <c r="A250" s="38" t="s">
        <v>5444</v>
      </c>
      <c r="B250" s="38" t="s">
        <v>2066</v>
      </c>
      <c r="C250" s="38" t="s">
        <v>4419</v>
      </c>
      <c r="D250" s="38" t="s">
        <v>3862</v>
      </c>
      <c r="E250" s="38" t="s">
        <v>1293</v>
      </c>
      <c r="F250" s="38" t="s">
        <v>3346</v>
      </c>
      <c r="G250" s="38" t="s">
        <v>2775</v>
      </c>
      <c r="H250" s="60"/>
      <c r="I250" s="11">
        <v>904</v>
      </c>
      <c r="J250" s="6">
        <v>943</v>
      </c>
      <c r="K250" s="53">
        <f t="shared" si="5"/>
        <v>2.6736134914650033E-3</v>
      </c>
      <c r="L250" s="7">
        <v>51.9</v>
      </c>
      <c r="M250" s="4">
        <v>103.49</v>
      </c>
      <c r="N250" s="6">
        <v>450</v>
      </c>
      <c r="O250" s="6">
        <v>350</v>
      </c>
      <c r="P250" s="11">
        <v>1500</v>
      </c>
      <c r="Q250" s="5">
        <v>36265</v>
      </c>
      <c r="R250" s="8" t="s">
        <v>4576</v>
      </c>
      <c r="S250" s="38" t="s">
        <v>3448</v>
      </c>
      <c r="T250" s="4" t="s">
        <v>2066</v>
      </c>
      <c r="U250" s="4" t="s">
        <v>2672</v>
      </c>
      <c r="V250" s="4" t="s">
        <v>61</v>
      </c>
      <c r="W250" s="8" t="s">
        <v>4662</v>
      </c>
      <c r="X250" s="33">
        <v>25676</v>
      </c>
      <c r="Y250" s="4"/>
      <c r="AA250" s="4" t="s">
        <v>3533</v>
      </c>
      <c r="AB250" s="4" t="s">
        <v>2573</v>
      </c>
      <c r="AC250" s="1" t="s">
        <v>3395</v>
      </c>
      <c r="AD250" s="1" t="s">
        <v>3734</v>
      </c>
      <c r="AE250" s="1" t="s">
        <v>4829</v>
      </c>
      <c r="AF250" s="1" t="s">
        <v>4830</v>
      </c>
      <c r="AG250" s="1" t="s">
        <v>2903</v>
      </c>
    </row>
    <row r="251" spans="1:33" s="1" customFormat="1">
      <c r="A251" s="38" t="s">
        <v>5445</v>
      </c>
      <c r="B251" s="38" t="s">
        <v>2066</v>
      </c>
      <c r="C251" s="38" t="s">
        <v>4419</v>
      </c>
      <c r="D251" s="38" t="s">
        <v>3862</v>
      </c>
      <c r="E251" s="38" t="s">
        <v>1293</v>
      </c>
      <c r="F251" s="38" t="s">
        <v>3346</v>
      </c>
      <c r="G251" s="38" t="s">
        <v>2775</v>
      </c>
      <c r="H251" s="60"/>
      <c r="I251" s="11">
        <v>1412</v>
      </c>
      <c r="J251" s="6">
        <v>1414</v>
      </c>
      <c r="K251" s="53">
        <f t="shared" si="5"/>
        <v>1.2848515996402416E-4</v>
      </c>
      <c r="L251" s="7">
        <v>52</v>
      </c>
      <c r="M251" s="4">
        <v>114.07</v>
      </c>
      <c r="N251" s="6">
        <v>450</v>
      </c>
      <c r="O251" s="6">
        <v>350</v>
      </c>
      <c r="P251" s="11">
        <v>1500</v>
      </c>
      <c r="Q251" s="5">
        <v>36234</v>
      </c>
      <c r="R251" s="8" t="s">
        <v>4576</v>
      </c>
      <c r="S251" s="38" t="s">
        <v>3448</v>
      </c>
      <c r="T251" s="4" t="s">
        <v>2066</v>
      </c>
      <c r="U251" s="4" t="s">
        <v>2672</v>
      </c>
      <c r="V251" s="4" t="s">
        <v>61</v>
      </c>
      <c r="W251" s="8" t="s">
        <v>4658</v>
      </c>
      <c r="X251" s="33">
        <v>25649</v>
      </c>
      <c r="Y251" s="4"/>
      <c r="AA251" s="4" t="s">
        <v>3533</v>
      </c>
      <c r="AB251" s="4" t="s">
        <v>2573</v>
      </c>
      <c r="AC251" s="1" t="s">
        <v>1850</v>
      </c>
      <c r="AD251" s="1" t="s">
        <v>3734</v>
      </c>
      <c r="AE251" s="1" t="s">
        <v>4829</v>
      </c>
      <c r="AF251" s="1" t="s">
        <v>4830</v>
      </c>
      <c r="AG251" s="1" t="s">
        <v>2903</v>
      </c>
    </row>
    <row r="252" spans="1:33" s="1" customFormat="1">
      <c r="A252" s="38" t="s">
        <v>5446</v>
      </c>
      <c r="B252" s="38" t="s">
        <v>2066</v>
      </c>
      <c r="C252" s="38" t="s">
        <v>4419</v>
      </c>
      <c r="D252" s="38" t="s">
        <v>3862</v>
      </c>
      <c r="E252" s="38" t="s">
        <v>1293</v>
      </c>
      <c r="F252" s="38" t="s">
        <v>3346</v>
      </c>
      <c r="G252" s="38" t="s">
        <v>2775</v>
      </c>
      <c r="H252" s="60"/>
      <c r="I252" s="11">
        <v>1388</v>
      </c>
      <c r="J252" s="6">
        <v>1401</v>
      </c>
      <c r="K252" s="53">
        <f t="shared" si="5"/>
        <v>8.3714340910554452E-4</v>
      </c>
      <c r="L252" s="7">
        <v>51.9</v>
      </c>
      <c r="M252" s="4">
        <v>113.66</v>
      </c>
      <c r="N252" s="6">
        <v>450</v>
      </c>
      <c r="O252" s="6">
        <v>350</v>
      </c>
      <c r="P252" s="11">
        <v>1500</v>
      </c>
      <c r="Q252" s="5">
        <v>36200</v>
      </c>
      <c r="R252" s="8" t="s">
        <v>4576</v>
      </c>
      <c r="S252" s="38" t="s">
        <v>3448</v>
      </c>
      <c r="T252" s="4" t="s">
        <v>2066</v>
      </c>
      <c r="U252" s="4" t="s">
        <v>2672</v>
      </c>
      <c r="V252" s="4" t="s">
        <v>61</v>
      </c>
      <c r="W252" s="8" t="s">
        <v>5005</v>
      </c>
      <c r="X252" s="33">
        <v>25622</v>
      </c>
      <c r="Y252" s="4"/>
      <c r="AA252" s="4" t="s">
        <v>3533</v>
      </c>
      <c r="AB252" s="4" t="s">
        <v>2573</v>
      </c>
      <c r="AD252" s="1" t="s">
        <v>3734</v>
      </c>
      <c r="AE252" s="1" t="s">
        <v>4829</v>
      </c>
      <c r="AF252" s="1" t="s">
        <v>4830</v>
      </c>
      <c r="AG252" s="1" t="s">
        <v>2903</v>
      </c>
    </row>
    <row r="253" spans="1:33" s="1" customFormat="1">
      <c r="A253" s="38" t="s">
        <v>2727</v>
      </c>
      <c r="B253" s="38" t="s">
        <v>2066</v>
      </c>
      <c r="C253" s="38" t="s">
        <v>4419</v>
      </c>
      <c r="D253" s="38" t="s">
        <v>3862</v>
      </c>
      <c r="E253" s="38" t="s">
        <v>1293</v>
      </c>
      <c r="F253" s="38" t="s">
        <v>3346</v>
      </c>
      <c r="G253" s="38" t="s">
        <v>2775</v>
      </c>
      <c r="H253" s="60"/>
      <c r="I253" s="11">
        <v>1249</v>
      </c>
      <c r="J253" s="6">
        <v>1260</v>
      </c>
      <c r="K253" s="53">
        <f t="shared" si="5"/>
        <v>7.2135877762476229E-4</v>
      </c>
      <c r="L253" s="7">
        <v>52</v>
      </c>
      <c r="M253" s="4">
        <v>110.6</v>
      </c>
      <c r="N253" s="6">
        <v>450</v>
      </c>
      <c r="O253" s="6">
        <v>350</v>
      </c>
      <c r="P253" s="11">
        <v>1500</v>
      </c>
      <c r="Q253" s="5">
        <v>35840</v>
      </c>
      <c r="R253" s="8" t="s">
        <v>4576</v>
      </c>
      <c r="S253" s="38" t="s">
        <v>3448</v>
      </c>
      <c r="T253" s="4" t="s">
        <v>2066</v>
      </c>
      <c r="U253" s="4" t="s">
        <v>3849</v>
      </c>
      <c r="V253" s="4" t="s">
        <v>60</v>
      </c>
      <c r="W253" s="8" t="s">
        <v>2601</v>
      </c>
      <c r="X253" s="33" t="s">
        <v>911</v>
      </c>
      <c r="Y253" s="4"/>
      <c r="AA253" s="4" t="s">
        <v>3533</v>
      </c>
      <c r="AB253" s="4" t="s">
        <v>2573</v>
      </c>
      <c r="AC253" s="1" t="s">
        <v>3394</v>
      </c>
      <c r="AD253" s="1" t="s">
        <v>3734</v>
      </c>
      <c r="AE253" s="1" t="s">
        <v>4829</v>
      </c>
      <c r="AF253" s="1" t="s">
        <v>4830</v>
      </c>
      <c r="AG253" s="1" t="s">
        <v>2903</v>
      </c>
    </row>
    <row r="254" spans="1:33" s="1" customFormat="1">
      <c r="A254" s="38" t="s">
        <v>2728</v>
      </c>
      <c r="B254" s="38" t="s">
        <v>2066</v>
      </c>
      <c r="C254" s="38" t="s">
        <v>4419</v>
      </c>
      <c r="D254" s="38" t="s">
        <v>3862</v>
      </c>
      <c r="E254" s="38" t="s">
        <v>1293</v>
      </c>
      <c r="F254" s="38" t="s">
        <v>3346</v>
      </c>
      <c r="G254" s="38" t="s">
        <v>2775</v>
      </c>
      <c r="H254" s="60"/>
      <c r="I254" s="11">
        <v>1405</v>
      </c>
      <c r="J254" s="6">
        <v>1410</v>
      </c>
      <c r="K254" s="53">
        <f t="shared" si="5"/>
        <v>3.214400514304082E-4</v>
      </c>
      <c r="L254" s="7">
        <v>52</v>
      </c>
      <c r="M254" s="4">
        <v>113.95</v>
      </c>
      <c r="N254" s="6">
        <v>450</v>
      </c>
      <c r="O254" s="6">
        <v>350</v>
      </c>
      <c r="P254" s="11">
        <v>1500</v>
      </c>
      <c r="Q254" s="5">
        <v>36200</v>
      </c>
      <c r="R254" s="8" t="s">
        <v>4576</v>
      </c>
      <c r="S254" s="38" t="s">
        <v>3448</v>
      </c>
      <c r="T254" s="4" t="s">
        <v>2066</v>
      </c>
      <c r="U254" s="4" t="s">
        <v>2672</v>
      </c>
      <c r="V254" s="4" t="s">
        <v>61</v>
      </c>
      <c r="W254" s="8" t="s">
        <v>5004</v>
      </c>
      <c r="X254" s="33">
        <v>25621</v>
      </c>
      <c r="Y254" s="4"/>
      <c r="AA254" s="4" t="s">
        <v>3533</v>
      </c>
      <c r="AB254" s="4" t="s">
        <v>2573</v>
      </c>
      <c r="AD254" s="1" t="s">
        <v>3734</v>
      </c>
      <c r="AE254" s="1" t="s">
        <v>4829</v>
      </c>
      <c r="AF254" s="1" t="s">
        <v>4830</v>
      </c>
      <c r="AG254" s="1" t="s">
        <v>2903</v>
      </c>
    </row>
    <row r="255" spans="1:33" s="1" customFormat="1">
      <c r="A255" s="38" t="s">
        <v>2729</v>
      </c>
      <c r="B255" s="38" t="s">
        <v>2066</v>
      </c>
      <c r="C255" s="38" t="s">
        <v>4419</v>
      </c>
      <c r="D255" s="38" t="s">
        <v>3862</v>
      </c>
      <c r="E255" s="38" t="s">
        <v>1293</v>
      </c>
      <c r="F255" s="38" t="s">
        <v>3346</v>
      </c>
      <c r="G255" s="38" t="s">
        <v>2775</v>
      </c>
      <c r="H255" s="60"/>
      <c r="I255" s="11">
        <v>1410</v>
      </c>
      <c r="J255" s="6">
        <v>1412</v>
      </c>
      <c r="K255" s="53">
        <f t="shared" si="5"/>
        <v>1.2851818532322323E-4</v>
      </c>
      <c r="L255" s="7">
        <v>52</v>
      </c>
      <c r="M255" s="4">
        <v>114.02</v>
      </c>
      <c r="N255" s="6">
        <v>450</v>
      </c>
      <c r="O255" s="6">
        <v>350</v>
      </c>
      <c r="P255" s="11">
        <v>1500</v>
      </c>
      <c r="Q255" s="5">
        <v>36234</v>
      </c>
      <c r="R255" s="8" t="s">
        <v>4576</v>
      </c>
      <c r="S255" s="38" t="s">
        <v>3448</v>
      </c>
      <c r="T255" s="4" t="s">
        <v>2066</v>
      </c>
      <c r="U255" s="4" t="s">
        <v>2672</v>
      </c>
      <c r="V255" s="4" t="s">
        <v>61</v>
      </c>
      <c r="W255" s="8" t="s">
        <v>4661</v>
      </c>
      <c r="X255" s="33">
        <v>25652</v>
      </c>
      <c r="Y255" s="4"/>
      <c r="AA255" s="4" t="s">
        <v>3533</v>
      </c>
      <c r="AB255" s="4" t="s">
        <v>2573</v>
      </c>
      <c r="AC255" s="1" t="s">
        <v>1850</v>
      </c>
      <c r="AD255" s="1" t="s">
        <v>3734</v>
      </c>
      <c r="AE255" s="1" t="s">
        <v>4829</v>
      </c>
      <c r="AF255" s="1" t="s">
        <v>4830</v>
      </c>
      <c r="AG255" s="1" t="s">
        <v>2903</v>
      </c>
    </row>
    <row r="256" spans="1:33" s="1" customFormat="1">
      <c r="A256" s="38" t="s">
        <v>4214</v>
      </c>
      <c r="B256" s="38" t="s">
        <v>2066</v>
      </c>
      <c r="C256" s="38" t="s">
        <v>4419</v>
      </c>
      <c r="D256" s="38" t="s">
        <v>3862</v>
      </c>
      <c r="E256" s="38" t="s">
        <v>1293</v>
      </c>
      <c r="F256" s="38" t="s">
        <v>3346</v>
      </c>
      <c r="G256" s="38" t="s">
        <v>2775</v>
      </c>
      <c r="H256" s="60"/>
      <c r="I256" s="11">
        <v>1410</v>
      </c>
      <c r="J256" s="6">
        <v>1416</v>
      </c>
      <c r="K256" s="53">
        <f t="shared" si="5"/>
        <v>3.8545547989207247E-4</v>
      </c>
      <c r="L256" s="7">
        <v>52</v>
      </c>
      <c r="M256" s="4">
        <v>114.07</v>
      </c>
      <c r="N256" s="6">
        <v>450</v>
      </c>
      <c r="O256" s="6">
        <v>350</v>
      </c>
      <c r="P256" s="11">
        <v>1500</v>
      </c>
      <c r="Q256" s="5">
        <v>36200</v>
      </c>
      <c r="R256" s="8" t="s">
        <v>4576</v>
      </c>
      <c r="S256" s="38" t="s">
        <v>3448</v>
      </c>
      <c r="T256" s="4" t="s">
        <v>2066</v>
      </c>
      <c r="U256" s="4" t="s">
        <v>2672</v>
      </c>
      <c r="V256" s="4" t="s">
        <v>61</v>
      </c>
      <c r="W256" s="8" t="s">
        <v>5006</v>
      </c>
      <c r="X256" s="33">
        <v>25623</v>
      </c>
      <c r="Y256" s="4"/>
      <c r="AA256" s="4" t="s">
        <v>3533</v>
      </c>
      <c r="AB256" s="4" t="s">
        <v>2573</v>
      </c>
      <c r="AD256" s="1" t="s">
        <v>3734</v>
      </c>
      <c r="AE256" s="1" t="s">
        <v>4829</v>
      </c>
      <c r="AF256" s="1" t="s">
        <v>4830</v>
      </c>
      <c r="AG256" s="1" t="s">
        <v>2903</v>
      </c>
    </row>
    <row r="257" spans="1:33" s="1" customFormat="1">
      <c r="A257" s="38" t="s">
        <v>4215</v>
      </c>
      <c r="B257" s="38" t="s">
        <v>2066</v>
      </c>
      <c r="C257" s="38" t="s">
        <v>4419</v>
      </c>
      <c r="D257" s="38" t="s">
        <v>3862</v>
      </c>
      <c r="E257" s="38" t="s">
        <v>1293</v>
      </c>
      <c r="F257" s="38" t="s">
        <v>3346</v>
      </c>
      <c r="G257" s="38" t="s">
        <v>2775</v>
      </c>
      <c r="H257" s="60"/>
      <c r="I257" s="11">
        <v>1248</v>
      </c>
      <c r="J257" s="6">
        <v>1262</v>
      </c>
      <c r="K257" s="53">
        <f t="shared" si="5"/>
        <v>9.1803278688524592E-4</v>
      </c>
      <c r="L257" s="7">
        <v>51.9</v>
      </c>
      <c r="M257" s="4">
        <v>110.62</v>
      </c>
      <c r="N257" s="6">
        <v>450</v>
      </c>
      <c r="O257" s="6">
        <v>350</v>
      </c>
      <c r="P257" s="11">
        <v>1500</v>
      </c>
      <c r="Q257" s="5">
        <v>35840</v>
      </c>
      <c r="R257" s="8" t="s">
        <v>4576</v>
      </c>
      <c r="S257" s="38" t="s">
        <v>3448</v>
      </c>
      <c r="T257" s="4" t="s">
        <v>2066</v>
      </c>
      <c r="U257" s="4" t="s">
        <v>3849</v>
      </c>
      <c r="V257" s="4" t="s">
        <v>60</v>
      </c>
      <c r="W257" s="8" t="s">
        <v>2600</v>
      </c>
      <c r="X257" s="33" t="s">
        <v>912</v>
      </c>
      <c r="Y257" s="4"/>
      <c r="AA257" s="4" t="s">
        <v>3533</v>
      </c>
      <c r="AB257" s="4" t="s">
        <v>2573</v>
      </c>
      <c r="AC257" s="1" t="s">
        <v>3394</v>
      </c>
      <c r="AD257" s="1" t="s">
        <v>3734</v>
      </c>
      <c r="AE257" s="1" t="s">
        <v>4829</v>
      </c>
      <c r="AF257" s="1" t="s">
        <v>4830</v>
      </c>
      <c r="AG257" s="1" t="s">
        <v>2903</v>
      </c>
    </row>
    <row r="258" spans="1:33" s="1" customFormat="1">
      <c r="A258" s="38" t="s">
        <v>4216</v>
      </c>
      <c r="B258" s="38" t="s">
        <v>2066</v>
      </c>
      <c r="C258" s="38" t="s">
        <v>4419</v>
      </c>
      <c r="D258" s="38" t="s">
        <v>3862</v>
      </c>
      <c r="E258" s="38" t="s">
        <v>1293</v>
      </c>
      <c r="F258" s="38" t="s">
        <v>3346</v>
      </c>
      <c r="G258" s="38" t="s">
        <v>2775</v>
      </c>
      <c r="H258" s="60"/>
      <c r="I258" s="11">
        <v>1412</v>
      </c>
      <c r="J258" s="6">
        <v>1414</v>
      </c>
      <c r="K258" s="53">
        <f t="shared" si="5"/>
        <v>1.2848515996402416E-4</v>
      </c>
      <c r="L258" s="7">
        <v>52</v>
      </c>
      <c r="M258" s="4">
        <v>114.07</v>
      </c>
      <c r="N258" s="6">
        <v>450</v>
      </c>
      <c r="O258" s="6">
        <v>350</v>
      </c>
      <c r="P258" s="11">
        <v>1500</v>
      </c>
      <c r="Q258" s="5">
        <v>36200</v>
      </c>
      <c r="R258" s="8" t="s">
        <v>4576</v>
      </c>
      <c r="S258" s="38" t="s">
        <v>3448</v>
      </c>
      <c r="T258" s="4" t="s">
        <v>2066</v>
      </c>
      <c r="U258" s="4" t="s">
        <v>2672</v>
      </c>
      <c r="V258" s="4" t="s">
        <v>61</v>
      </c>
      <c r="W258" s="8" t="s">
        <v>4657</v>
      </c>
      <c r="X258" s="33">
        <v>25624</v>
      </c>
      <c r="Y258" s="4"/>
      <c r="AA258" s="4" t="s">
        <v>3533</v>
      </c>
      <c r="AB258" s="4" t="s">
        <v>2573</v>
      </c>
      <c r="AD258" s="1" t="s">
        <v>3734</v>
      </c>
      <c r="AE258" s="1" t="s">
        <v>4829</v>
      </c>
      <c r="AF258" s="1" t="s">
        <v>4830</v>
      </c>
      <c r="AG258" s="1" t="s">
        <v>2903</v>
      </c>
    </row>
    <row r="259" spans="1:33" s="1" customFormat="1">
      <c r="A259" s="38" t="s">
        <v>4217</v>
      </c>
      <c r="B259" s="38" t="s">
        <v>2066</v>
      </c>
      <c r="C259" s="38" t="s">
        <v>4419</v>
      </c>
      <c r="D259" s="38" t="s">
        <v>3862</v>
      </c>
      <c r="E259" s="38" t="s">
        <v>1293</v>
      </c>
      <c r="F259" s="38" t="s">
        <v>3346</v>
      </c>
      <c r="G259" s="38" t="s">
        <v>2775</v>
      </c>
      <c r="H259" s="60"/>
      <c r="I259" s="11">
        <v>1411</v>
      </c>
      <c r="J259" s="6">
        <v>1415</v>
      </c>
      <c r="K259" s="53">
        <f t="shared" si="5"/>
        <v>2.5697031992804833E-4</v>
      </c>
      <c r="L259" s="7">
        <v>52</v>
      </c>
      <c r="M259" s="4">
        <v>114.07</v>
      </c>
      <c r="N259" s="6">
        <v>450</v>
      </c>
      <c r="O259" s="6">
        <v>350</v>
      </c>
      <c r="P259" s="11">
        <v>1500</v>
      </c>
      <c r="Q259" s="5">
        <v>36234</v>
      </c>
      <c r="R259" s="8" t="s">
        <v>4576</v>
      </c>
      <c r="S259" s="38" t="s">
        <v>3448</v>
      </c>
      <c r="T259" s="4" t="s">
        <v>2066</v>
      </c>
      <c r="U259" s="4" t="s">
        <v>2672</v>
      </c>
      <c r="V259" s="4" t="s">
        <v>61</v>
      </c>
      <c r="W259" s="8" t="s">
        <v>4659</v>
      </c>
      <c r="X259" s="33">
        <v>25650</v>
      </c>
      <c r="Y259" s="4"/>
      <c r="AA259" s="4" t="s">
        <v>3533</v>
      </c>
      <c r="AB259" s="4" t="s">
        <v>2573</v>
      </c>
      <c r="AC259" s="1" t="s">
        <v>1850</v>
      </c>
      <c r="AD259" s="1" t="s">
        <v>3734</v>
      </c>
      <c r="AE259" s="1" t="s">
        <v>4829</v>
      </c>
      <c r="AF259" s="1" t="s">
        <v>4830</v>
      </c>
      <c r="AG259" s="1" t="s">
        <v>2903</v>
      </c>
    </row>
    <row r="260" spans="1:33" s="1" customFormat="1">
      <c r="A260" s="38" t="s">
        <v>4218</v>
      </c>
      <c r="B260" s="38" t="s">
        <v>2066</v>
      </c>
      <c r="C260" s="38" t="s">
        <v>4419</v>
      </c>
      <c r="D260" s="38" t="s">
        <v>3862</v>
      </c>
      <c r="E260" s="38" t="s">
        <v>1293</v>
      </c>
      <c r="F260" s="38" t="s">
        <v>3346</v>
      </c>
      <c r="G260" s="38" t="s">
        <v>2775</v>
      </c>
      <c r="H260" s="60"/>
      <c r="I260" s="11">
        <v>905</v>
      </c>
      <c r="J260" s="6">
        <v>944</v>
      </c>
      <c r="K260" s="53">
        <f t="shared" si="5"/>
        <v>2.6732469668928646E-3</v>
      </c>
      <c r="L260" s="7">
        <v>51.9</v>
      </c>
      <c r="M260" s="4">
        <v>103.51</v>
      </c>
      <c r="N260" s="6">
        <v>450</v>
      </c>
      <c r="O260" s="6">
        <v>350</v>
      </c>
      <c r="P260" s="11">
        <v>1500</v>
      </c>
      <c r="Q260" s="5">
        <v>36265</v>
      </c>
      <c r="R260" s="8" t="s">
        <v>4576</v>
      </c>
      <c r="S260" s="38" t="s">
        <v>3448</v>
      </c>
      <c r="T260" s="4" t="s">
        <v>2066</v>
      </c>
      <c r="U260" s="4" t="s">
        <v>2672</v>
      </c>
      <c r="V260" s="4" t="s">
        <v>61</v>
      </c>
      <c r="W260" s="8" t="s">
        <v>4663</v>
      </c>
      <c r="X260" s="33">
        <v>25677</v>
      </c>
      <c r="Y260" s="4"/>
      <c r="AA260" s="4" t="s">
        <v>3533</v>
      </c>
      <c r="AB260" s="4" t="s">
        <v>2573</v>
      </c>
      <c r="AC260" s="1" t="s">
        <v>3395</v>
      </c>
      <c r="AD260" s="1" t="s">
        <v>3734</v>
      </c>
      <c r="AE260" s="1" t="s">
        <v>4829</v>
      </c>
      <c r="AF260" s="1" t="s">
        <v>4830</v>
      </c>
      <c r="AG260" s="1" t="s">
        <v>2903</v>
      </c>
    </row>
    <row r="261" spans="1:33" s="1" customFormat="1">
      <c r="A261" s="38" t="s">
        <v>4219</v>
      </c>
      <c r="B261" s="38" t="s">
        <v>2066</v>
      </c>
      <c r="C261" s="38" t="s">
        <v>4419</v>
      </c>
      <c r="D261" s="38" t="s">
        <v>3862</v>
      </c>
      <c r="E261" s="38" t="s">
        <v>1293</v>
      </c>
      <c r="F261" s="38" t="s">
        <v>3346</v>
      </c>
      <c r="G261" s="38" t="s">
        <v>2775</v>
      </c>
      <c r="H261" s="60"/>
      <c r="I261" s="11">
        <v>930</v>
      </c>
      <c r="J261" s="6">
        <v>977</v>
      </c>
      <c r="K261" s="53">
        <f t="shared" ref="K261:K324" si="6">(J261-I261)/(J261+I261+12740)</f>
        <v>3.2088482283061377E-3</v>
      </c>
      <c r="L261" s="7" t="s">
        <v>2602</v>
      </c>
      <c r="M261" s="4">
        <v>104.13</v>
      </c>
      <c r="N261" s="6">
        <v>450</v>
      </c>
      <c r="O261" s="6">
        <v>350</v>
      </c>
      <c r="P261" s="11">
        <v>1500</v>
      </c>
      <c r="Q261" s="5">
        <v>36265</v>
      </c>
      <c r="R261" s="8" t="s">
        <v>4576</v>
      </c>
      <c r="S261" s="38" t="s">
        <v>3448</v>
      </c>
      <c r="T261" s="4" t="s">
        <v>2066</v>
      </c>
      <c r="U261" s="4" t="s">
        <v>2672</v>
      </c>
      <c r="V261" s="4" t="s">
        <v>61</v>
      </c>
      <c r="W261" s="8" t="s">
        <v>4664</v>
      </c>
      <c r="X261" s="33">
        <v>25678</v>
      </c>
      <c r="Y261" s="4"/>
      <c r="AA261" s="4" t="s">
        <v>3533</v>
      </c>
      <c r="AB261" s="4" t="s">
        <v>2573</v>
      </c>
      <c r="AC261" s="1" t="s">
        <v>3395</v>
      </c>
      <c r="AD261" s="1" t="s">
        <v>3734</v>
      </c>
      <c r="AE261" s="1" t="s">
        <v>4829</v>
      </c>
      <c r="AF261" s="1" t="s">
        <v>4830</v>
      </c>
      <c r="AG261" s="1" t="s">
        <v>2903</v>
      </c>
    </row>
    <row r="262" spans="1:33" s="1" customFormat="1">
      <c r="A262" s="38" t="s">
        <v>4220</v>
      </c>
      <c r="B262" s="38" t="s">
        <v>2066</v>
      </c>
      <c r="C262" s="38" t="s">
        <v>4419</v>
      </c>
      <c r="D262" s="38" t="s">
        <v>3862</v>
      </c>
      <c r="E262" s="38" t="s">
        <v>1293</v>
      </c>
      <c r="F262" s="38" t="s">
        <v>3346</v>
      </c>
      <c r="G262" s="38" t="s">
        <v>2775</v>
      </c>
      <c r="H262" s="60"/>
      <c r="I262" s="11">
        <v>1412</v>
      </c>
      <c r="J262" s="6">
        <v>1414</v>
      </c>
      <c r="K262" s="53">
        <f t="shared" si="6"/>
        <v>1.2848515996402416E-4</v>
      </c>
      <c r="L262" s="7">
        <v>52</v>
      </c>
      <c r="M262" s="4">
        <v>114.07</v>
      </c>
      <c r="N262" s="6">
        <v>450</v>
      </c>
      <c r="O262" s="6">
        <v>350</v>
      </c>
      <c r="P262" s="11">
        <v>1500</v>
      </c>
      <c r="Q262" s="5">
        <v>36265</v>
      </c>
      <c r="R262" s="8" t="s">
        <v>4576</v>
      </c>
      <c r="S262" s="38" t="s">
        <v>3448</v>
      </c>
      <c r="T262" s="4" t="s">
        <v>2066</v>
      </c>
      <c r="U262" s="4" t="s">
        <v>2672</v>
      </c>
      <c r="V262" s="4" t="s">
        <v>61</v>
      </c>
      <c r="W262" s="8" t="s">
        <v>3396</v>
      </c>
      <c r="X262" s="33">
        <v>25679</v>
      </c>
      <c r="Y262" s="4"/>
      <c r="AA262" s="4" t="s">
        <v>3533</v>
      </c>
      <c r="AB262" s="4" t="s">
        <v>2573</v>
      </c>
      <c r="AC262" s="1" t="s">
        <v>3395</v>
      </c>
      <c r="AD262" s="1" t="s">
        <v>3734</v>
      </c>
      <c r="AE262" s="1" t="s">
        <v>4829</v>
      </c>
      <c r="AF262" s="1" t="s">
        <v>4830</v>
      </c>
      <c r="AG262" s="1" t="s">
        <v>2903</v>
      </c>
    </row>
    <row r="263" spans="1:33" s="1" customFormat="1">
      <c r="A263" s="38" t="s">
        <v>4221</v>
      </c>
      <c r="B263" s="38" t="s">
        <v>2066</v>
      </c>
      <c r="C263" s="38" t="s">
        <v>4419</v>
      </c>
      <c r="D263" s="38" t="s">
        <v>3862</v>
      </c>
      <c r="E263" s="38" t="s">
        <v>1293</v>
      </c>
      <c r="F263" s="38" t="s">
        <v>3346</v>
      </c>
      <c r="G263" s="38" t="s">
        <v>2775</v>
      </c>
      <c r="H263" s="60"/>
      <c r="I263" s="11">
        <v>1411</v>
      </c>
      <c r="J263" s="6">
        <v>1415</v>
      </c>
      <c r="K263" s="53">
        <f t="shared" si="6"/>
        <v>2.5697031992804833E-4</v>
      </c>
      <c r="L263" s="7">
        <v>52</v>
      </c>
      <c r="M263" s="4">
        <v>114.07</v>
      </c>
      <c r="N263" s="6">
        <v>450</v>
      </c>
      <c r="O263" s="6">
        <v>350</v>
      </c>
      <c r="P263" s="11">
        <v>1500</v>
      </c>
      <c r="Q263" s="5">
        <v>36234</v>
      </c>
      <c r="R263" s="8" t="s">
        <v>4576</v>
      </c>
      <c r="S263" s="38" t="s">
        <v>3448</v>
      </c>
      <c r="T263" s="4" t="s">
        <v>2066</v>
      </c>
      <c r="U263" s="4" t="s">
        <v>2672</v>
      </c>
      <c r="V263" s="4" t="s">
        <v>61</v>
      </c>
      <c r="W263" s="8" t="s">
        <v>4660</v>
      </c>
      <c r="X263" s="33">
        <v>25651</v>
      </c>
      <c r="Y263" s="4"/>
      <c r="AA263" s="4" t="s">
        <v>3533</v>
      </c>
      <c r="AB263" s="4" t="s">
        <v>2573</v>
      </c>
      <c r="AC263" s="1" t="s">
        <v>1850</v>
      </c>
      <c r="AD263" s="1" t="s">
        <v>3734</v>
      </c>
      <c r="AE263" s="1" t="s">
        <v>4829</v>
      </c>
      <c r="AF263" s="1" t="s">
        <v>4830</v>
      </c>
      <c r="AG263" s="1" t="s">
        <v>2903</v>
      </c>
    </row>
    <row r="264" spans="1:33" s="1" customFormat="1">
      <c r="A264" s="38" t="s">
        <v>1743</v>
      </c>
      <c r="B264" s="38" t="s">
        <v>2066</v>
      </c>
      <c r="C264" s="38" t="s">
        <v>2497</v>
      </c>
      <c r="D264" s="38" t="s">
        <v>3862</v>
      </c>
      <c r="E264" s="38" t="s">
        <v>1293</v>
      </c>
      <c r="F264" s="38" t="s">
        <v>3346</v>
      </c>
      <c r="G264" s="38" t="s">
        <v>2775</v>
      </c>
      <c r="H264" s="60"/>
      <c r="I264" s="11">
        <v>1414</v>
      </c>
      <c r="J264" s="6">
        <v>1415</v>
      </c>
      <c r="K264" s="53">
        <f t="shared" si="6"/>
        <v>6.4230201040529263E-5</v>
      </c>
      <c r="L264" s="7">
        <v>52</v>
      </c>
      <c r="M264" s="4">
        <v>114.1</v>
      </c>
      <c r="N264" s="6">
        <v>450</v>
      </c>
      <c r="O264" s="6">
        <v>350</v>
      </c>
      <c r="P264" s="11">
        <v>1500</v>
      </c>
      <c r="Q264" s="5">
        <v>39231</v>
      </c>
      <c r="R264" s="8" t="s">
        <v>4576</v>
      </c>
      <c r="S264" s="38" t="s">
        <v>2518</v>
      </c>
      <c r="T264" s="4" t="s">
        <v>1751</v>
      </c>
      <c r="U264" s="4" t="s">
        <v>2672</v>
      </c>
      <c r="V264" s="4" t="s">
        <v>1978</v>
      </c>
      <c r="W264" s="8" t="s">
        <v>2498</v>
      </c>
      <c r="X264" s="33" t="s">
        <v>2499</v>
      </c>
      <c r="Y264" s="4"/>
      <c r="AA264" s="4"/>
      <c r="AB264" s="4" t="s">
        <v>2496</v>
      </c>
      <c r="AC264" s="1" t="s">
        <v>5187</v>
      </c>
    </row>
    <row r="265" spans="1:33" s="1" customFormat="1">
      <c r="A265" s="38" t="s">
        <v>1744</v>
      </c>
      <c r="B265" s="38" t="s">
        <v>2066</v>
      </c>
      <c r="C265" s="38" t="s">
        <v>2497</v>
      </c>
      <c r="D265" s="38" t="s">
        <v>3862</v>
      </c>
      <c r="E265" s="38" t="s">
        <v>1293</v>
      </c>
      <c r="F265" s="38" t="s">
        <v>3346</v>
      </c>
      <c r="G265" s="38" t="s">
        <v>2775</v>
      </c>
      <c r="H265" s="60"/>
      <c r="I265" s="11">
        <v>1413</v>
      </c>
      <c r="J265" s="6">
        <v>1415</v>
      </c>
      <c r="K265" s="53">
        <f t="shared" si="6"/>
        <v>1.2846865364850977E-4</v>
      </c>
      <c r="L265" s="7">
        <v>52</v>
      </c>
      <c r="M265" s="4">
        <v>114.08</v>
      </c>
      <c r="N265" s="6">
        <v>450</v>
      </c>
      <c r="O265" s="6">
        <v>350</v>
      </c>
      <c r="P265" s="11">
        <v>1500</v>
      </c>
      <c r="Q265" s="5">
        <v>39231</v>
      </c>
      <c r="R265" s="8" t="s">
        <v>4576</v>
      </c>
      <c r="S265" s="38" t="s">
        <v>2518</v>
      </c>
      <c r="T265" s="4" t="s">
        <v>1751</v>
      </c>
      <c r="U265" s="4" t="s">
        <v>2672</v>
      </c>
      <c r="V265" s="4" t="s">
        <v>1978</v>
      </c>
      <c r="W265" s="8" t="s">
        <v>2500</v>
      </c>
      <c r="X265" s="33" t="s">
        <v>2501</v>
      </c>
      <c r="Y265" s="4"/>
      <c r="AA265" s="4"/>
      <c r="AB265" s="4" t="s">
        <v>2496</v>
      </c>
      <c r="AC265" s="1" t="s">
        <v>5188</v>
      </c>
    </row>
    <row r="266" spans="1:33">
      <c r="A266" s="38" t="s">
        <v>1745</v>
      </c>
      <c r="B266" s="38" t="s">
        <v>2066</v>
      </c>
      <c r="C266" s="38" t="s">
        <v>2497</v>
      </c>
      <c r="D266" s="38" t="s">
        <v>3862</v>
      </c>
      <c r="E266" s="38" t="s">
        <v>1293</v>
      </c>
      <c r="F266" s="38" t="s">
        <v>3346</v>
      </c>
      <c r="G266" s="38" t="s">
        <v>2775</v>
      </c>
      <c r="H266" s="60"/>
      <c r="I266" s="11">
        <v>1413</v>
      </c>
      <c r="J266" s="6">
        <v>1415</v>
      </c>
      <c r="K266" s="53">
        <f t="shared" si="6"/>
        <v>1.2846865364850977E-4</v>
      </c>
      <c r="L266" s="7">
        <v>52</v>
      </c>
      <c r="M266" s="4">
        <v>114.08</v>
      </c>
      <c r="N266" s="6">
        <v>450</v>
      </c>
      <c r="O266" s="6">
        <v>350</v>
      </c>
      <c r="P266" s="6">
        <v>1500</v>
      </c>
      <c r="Q266" s="5">
        <v>39231</v>
      </c>
      <c r="R266" s="8" t="s">
        <v>4576</v>
      </c>
      <c r="S266" s="38" t="s">
        <v>2518</v>
      </c>
      <c r="T266" s="4" t="s">
        <v>1751</v>
      </c>
      <c r="U266" s="4" t="s">
        <v>2672</v>
      </c>
      <c r="V266" s="4" t="s">
        <v>2943</v>
      </c>
      <c r="W266" s="8" t="s">
        <v>2313</v>
      </c>
      <c r="X266" s="33" t="s">
        <v>2314</v>
      </c>
      <c r="Y266" s="4"/>
      <c r="AA266" s="4"/>
      <c r="AB266" s="4" t="s">
        <v>2496</v>
      </c>
      <c r="AC266" s="21" t="s">
        <v>5189</v>
      </c>
    </row>
    <row r="267" spans="1:33">
      <c r="A267" s="38" t="s">
        <v>1746</v>
      </c>
      <c r="B267" s="38" t="s">
        <v>2066</v>
      </c>
      <c r="C267" s="38" t="s">
        <v>2497</v>
      </c>
      <c r="D267" s="38" t="s">
        <v>3862</v>
      </c>
      <c r="E267" s="38" t="s">
        <v>1293</v>
      </c>
      <c r="F267" s="38" t="s">
        <v>3346</v>
      </c>
      <c r="G267" s="38" t="s">
        <v>2775</v>
      </c>
      <c r="H267" s="60"/>
      <c r="I267" s="11">
        <v>1413</v>
      </c>
      <c r="J267" s="6">
        <v>1414</v>
      </c>
      <c r="K267" s="53">
        <f t="shared" si="6"/>
        <v>6.4238453138048437E-5</v>
      </c>
      <c r="L267" s="7">
        <v>52</v>
      </c>
      <c r="M267" s="4">
        <v>114.08</v>
      </c>
      <c r="N267" s="6">
        <v>450</v>
      </c>
      <c r="O267" s="6">
        <v>350</v>
      </c>
      <c r="P267" s="6">
        <v>1500</v>
      </c>
      <c r="Q267" s="5">
        <v>39231</v>
      </c>
      <c r="R267" s="8" t="s">
        <v>4576</v>
      </c>
      <c r="S267" s="38" t="s">
        <v>2518</v>
      </c>
      <c r="T267" s="4" t="s">
        <v>1751</v>
      </c>
      <c r="U267" s="4" t="s">
        <v>2672</v>
      </c>
      <c r="V267" s="4" t="s">
        <v>2943</v>
      </c>
      <c r="W267" s="8" t="s">
        <v>2315</v>
      </c>
      <c r="X267" s="33" t="s">
        <v>2316</v>
      </c>
      <c r="Y267" s="4"/>
      <c r="AA267" s="4"/>
      <c r="AB267" s="4" t="s">
        <v>2496</v>
      </c>
      <c r="AC267" s="21" t="s">
        <v>5190</v>
      </c>
    </row>
    <row r="268" spans="1:33" s="1" customFormat="1">
      <c r="A268" s="38" t="s">
        <v>4222</v>
      </c>
      <c r="B268" s="38" t="s">
        <v>2066</v>
      </c>
      <c r="C268" s="38" t="s">
        <v>4419</v>
      </c>
      <c r="D268" s="38" t="s">
        <v>3862</v>
      </c>
      <c r="E268" s="38" t="s">
        <v>1293</v>
      </c>
      <c r="F268" s="38" t="s">
        <v>3346</v>
      </c>
      <c r="G268" s="38" t="s">
        <v>2775</v>
      </c>
      <c r="H268" s="60"/>
      <c r="I268" s="11">
        <v>1396</v>
      </c>
      <c r="J268" s="6">
        <v>1426</v>
      </c>
      <c r="K268" s="53">
        <f t="shared" si="6"/>
        <v>1.9277727798483486E-3</v>
      </c>
      <c r="L268" s="7">
        <v>52</v>
      </c>
      <c r="M268" s="4">
        <v>114.02</v>
      </c>
      <c r="N268" s="6">
        <v>450</v>
      </c>
      <c r="O268" s="6">
        <v>350</v>
      </c>
      <c r="P268" s="11">
        <v>1500</v>
      </c>
      <c r="Q268" s="5">
        <v>35909</v>
      </c>
      <c r="R268" s="8" t="s">
        <v>4576</v>
      </c>
      <c r="S268" s="38" t="s">
        <v>3448</v>
      </c>
      <c r="T268" s="4" t="s">
        <v>2066</v>
      </c>
      <c r="U268" s="4" t="s">
        <v>3849</v>
      </c>
      <c r="V268" s="4" t="s">
        <v>60</v>
      </c>
      <c r="W268" s="8" t="s">
        <v>4897</v>
      </c>
      <c r="X268" s="33">
        <v>25307</v>
      </c>
      <c r="Y268" s="4"/>
      <c r="AA268" s="4" t="s">
        <v>3533</v>
      </c>
      <c r="AB268" s="4" t="s">
        <v>2573</v>
      </c>
      <c r="AC268" s="1" t="s">
        <v>3302</v>
      </c>
      <c r="AD268" s="1" t="s">
        <v>3734</v>
      </c>
      <c r="AE268" s="1" t="s">
        <v>4829</v>
      </c>
      <c r="AF268" s="1" t="s">
        <v>4830</v>
      </c>
      <c r="AG268" s="1" t="s">
        <v>2903</v>
      </c>
    </row>
    <row r="269" spans="1:33" s="1" customFormat="1">
      <c r="A269" s="38" t="s">
        <v>4223</v>
      </c>
      <c r="B269" s="38" t="s">
        <v>2066</v>
      </c>
      <c r="C269" s="38" t="s">
        <v>4419</v>
      </c>
      <c r="D269" s="38" t="s">
        <v>3862</v>
      </c>
      <c r="E269" s="38" t="s">
        <v>1293</v>
      </c>
      <c r="F269" s="38" t="s">
        <v>3346</v>
      </c>
      <c r="G269" s="38" t="s">
        <v>2775</v>
      </c>
      <c r="H269" s="60"/>
      <c r="I269" s="11">
        <v>1412</v>
      </c>
      <c r="J269" s="6">
        <v>1414</v>
      </c>
      <c r="K269" s="53">
        <f t="shared" si="6"/>
        <v>1.2848515996402416E-4</v>
      </c>
      <c r="L269" s="7">
        <v>52</v>
      </c>
      <c r="M269" s="4">
        <v>114.07</v>
      </c>
      <c r="N269" s="6">
        <v>450</v>
      </c>
      <c r="O269" s="6">
        <v>350</v>
      </c>
      <c r="P269" s="11">
        <v>1500</v>
      </c>
      <c r="Q269" s="5">
        <v>36389</v>
      </c>
      <c r="R269" s="8" t="s">
        <v>4576</v>
      </c>
      <c r="S269" s="38" t="s">
        <v>3448</v>
      </c>
      <c r="T269" s="4" t="s">
        <v>2066</v>
      </c>
      <c r="U269" s="4" t="s">
        <v>3849</v>
      </c>
      <c r="V269" s="4" t="s">
        <v>60</v>
      </c>
      <c r="W269" s="8" t="s">
        <v>4146</v>
      </c>
      <c r="X269" s="33">
        <v>25883</v>
      </c>
      <c r="Y269" s="4"/>
      <c r="AA269" s="4" t="s">
        <v>3533</v>
      </c>
      <c r="AB269" s="4" t="s">
        <v>2573</v>
      </c>
      <c r="AC269" s="1" t="s">
        <v>4567</v>
      </c>
      <c r="AD269" s="1" t="s">
        <v>3734</v>
      </c>
      <c r="AE269" s="1" t="s">
        <v>4829</v>
      </c>
      <c r="AF269" s="1" t="s">
        <v>4830</v>
      </c>
      <c r="AG269" s="1" t="s">
        <v>2903</v>
      </c>
    </row>
    <row r="270" spans="1:33" s="1" customFormat="1">
      <c r="A270" s="38" t="s">
        <v>4224</v>
      </c>
      <c r="B270" s="38" t="s">
        <v>2066</v>
      </c>
      <c r="C270" s="38" t="s">
        <v>4419</v>
      </c>
      <c r="D270" s="38" t="s">
        <v>3862</v>
      </c>
      <c r="E270" s="38" t="s">
        <v>1293</v>
      </c>
      <c r="F270" s="38" t="s">
        <v>3346</v>
      </c>
      <c r="G270" s="38" t="s">
        <v>2775</v>
      </c>
      <c r="H270" s="60"/>
      <c r="I270" s="11">
        <v>1413</v>
      </c>
      <c r="J270" s="6">
        <v>1414</v>
      </c>
      <c r="K270" s="53">
        <f t="shared" si="6"/>
        <v>6.4238453138048437E-5</v>
      </c>
      <c r="L270" s="7">
        <v>52</v>
      </c>
      <c r="M270" s="4">
        <v>114.08</v>
      </c>
      <c r="N270" s="6">
        <v>450</v>
      </c>
      <c r="O270" s="6">
        <v>350</v>
      </c>
      <c r="P270" s="11">
        <v>1500</v>
      </c>
      <c r="Q270" s="5">
        <v>36321</v>
      </c>
      <c r="R270" s="8" t="s">
        <v>4576</v>
      </c>
      <c r="S270" s="38" t="s">
        <v>3448</v>
      </c>
      <c r="T270" s="4" t="s">
        <v>2066</v>
      </c>
      <c r="U270" s="4" t="s">
        <v>3849</v>
      </c>
      <c r="V270" s="4" t="s">
        <v>60</v>
      </c>
      <c r="W270" s="8" t="s">
        <v>4667</v>
      </c>
      <c r="X270" s="33">
        <v>25772</v>
      </c>
      <c r="Y270" s="4"/>
      <c r="AA270" s="4" t="s">
        <v>3533</v>
      </c>
      <c r="AB270" s="4" t="s">
        <v>2573</v>
      </c>
      <c r="AC270" s="1" t="s">
        <v>3912</v>
      </c>
      <c r="AD270" s="1" t="s">
        <v>3734</v>
      </c>
      <c r="AE270" s="1" t="s">
        <v>4829</v>
      </c>
      <c r="AF270" s="1" t="s">
        <v>4830</v>
      </c>
      <c r="AG270" s="1" t="s">
        <v>2903</v>
      </c>
    </row>
    <row r="271" spans="1:33" s="1" customFormat="1">
      <c r="A271" s="38" t="s">
        <v>4225</v>
      </c>
      <c r="B271" s="38" t="s">
        <v>2066</v>
      </c>
      <c r="C271" s="38" t="s">
        <v>4419</v>
      </c>
      <c r="D271" s="38" t="s">
        <v>3862</v>
      </c>
      <c r="E271" s="38" t="s">
        <v>1293</v>
      </c>
      <c r="F271" s="38" t="s">
        <v>3346</v>
      </c>
      <c r="G271" s="38" t="s">
        <v>2775</v>
      </c>
      <c r="H271" s="60"/>
      <c r="I271" s="11">
        <v>1412</v>
      </c>
      <c r="J271" s="6">
        <v>1414</v>
      </c>
      <c r="K271" s="53">
        <f t="shared" si="6"/>
        <v>1.2848515996402416E-4</v>
      </c>
      <c r="L271" s="7">
        <v>52</v>
      </c>
      <c r="M271" s="4">
        <v>114.07</v>
      </c>
      <c r="N271" s="6">
        <v>450</v>
      </c>
      <c r="O271" s="6">
        <v>350</v>
      </c>
      <c r="P271" s="11">
        <v>1500</v>
      </c>
      <c r="Q271" s="5">
        <v>36366</v>
      </c>
      <c r="R271" s="8" t="s">
        <v>4576</v>
      </c>
      <c r="S271" s="38" t="s">
        <v>3448</v>
      </c>
      <c r="T271" s="4" t="s">
        <v>2066</v>
      </c>
      <c r="U271" s="4" t="s">
        <v>3849</v>
      </c>
      <c r="V271" s="4" t="s">
        <v>60</v>
      </c>
      <c r="W271" s="8" t="s">
        <v>5156</v>
      </c>
      <c r="X271" s="33">
        <v>25872</v>
      </c>
      <c r="Y271" s="4"/>
      <c r="AA271" s="4" t="s">
        <v>3533</v>
      </c>
      <c r="AB271" s="4" t="s">
        <v>2573</v>
      </c>
      <c r="AC271" s="1" t="s">
        <v>2930</v>
      </c>
      <c r="AD271" s="1" t="s">
        <v>3734</v>
      </c>
      <c r="AE271" s="1" t="s">
        <v>4829</v>
      </c>
      <c r="AF271" s="1" t="s">
        <v>4830</v>
      </c>
      <c r="AG271" s="1" t="s">
        <v>2903</v>
      </c>
    </row>
    <row r="272" spans="1:33" s="1" customFormat="1">
      <c r="A272" s="38" t="s">
        <v>2733</v>
      </c>
      <c r="B272" s="38" t="s">
        <v>2066</v>
      </c>
      <c r="C272" s="38" t="s">
        <v>4419</v>
      </c>
      <c r="D272" s="38" t="s">
        <v>3862</v>
      </c>
      <c r="E272" s="38" t="s">
        <v>1293</v>
      </c>
      <c r="F272" s="38" t="s">
        <v>3346</v>
      </c>
      <c r="G272" s="38" t="s">
        <v>2775</v>
      </c>
      <c r="H272" s="60"/>
      <c r="I272" s="11">
        <v>1412</v>
      </c>
      <c r="J272" s="6">
        <v>1414</v>
      </c>
      <c r="K272" s="53">
        <f t="shared" si="6"/>
        <v>1.2848515996402416E-4</v>
      </c>
      <c r="L272" s="7">
        <v>52</v>
      </c>
      <c r="M272" s="4">
        <v>114.07</v>
      </c>
      <c r="N272" s="6">
        <v>450</v>
      </c>
      <c r="O272" s="6">
        <v>350</v>
      </c>
      <c r="P272" s="11">
        <v>1500</v>
      </c>
      <c r="Q272" s="5">
        <v>36389</v>
      </c>
      <c r="R272" s="8" t="s">
        <v>4576</v>
      </c>
      <c r="S272" s="38" t="s">
        <v>3448</v>
      </c>
      <c r="T272" s="4" t="s">
        <v>2066</v>
      </c>
      <c r="U272" s="4" t="s">
        <v>3849</v>
      </c>
      <c r="V272" s="4" t="s">
        <v>60</v>
      </c>
      <c r="W272" s="8" t="s">
        <v>3520</v>
      </c>
      <c r="X272" s="33">
        <v>25884</v>
      </c>
      <c r="Y272" s="4"/>
      <c r="AA272" s="4" t="s">
        <v>3533</v>
      </c>
      <c r="AB272" s="4" t="s">
        <v>2573</v>
      </c>
      <c r="AC272" s="1" t="s">
        <v>4567</v>
      </c>
      <c r="AD272" s="1" t="s">
        <v>3734</v>
      </c>
      <c r="AE272" s="1" t="s">
        <v>4829</v>
      </c>
      <c r="AF272" s="1" t="s">
        <v>4830</v>
      </c>
      <c r="AG272" s="1" t="s">
        <v>2903</v>
      </c>
    </row>
    <row r="273" spans="1:33" s="1" customFormat="1">
      <c r="A273" s="38" t="s">
        <v>2734</v>
      </c>
      <c r="B273" s="38" t="s">
        <v>2066</v>
      </c>
      <c r="C273" s="38" t="s">
        <v>4419</v>
      </c>
      <c r="D273" s="38" t="s">
        <v>3862</v>
      </c>
      <c r="E273" s="38" t="s">
        <v>1293</v>
      </c>
      <c r="F273" s="38" t="s">
        <v>3346</v>
      </c>
      <c r="G273" s="38" t="s">
        <v>2775</v>
      </c>
      <c r="H273" s="60"/>
      <c r="I273" s="11">
        <v>1413</v>
      </c>
      <c r="J273" s="6">
        <v>1413</v>
      </c>
      <c r="K273" s="53">
        <f t="shared" si="6"/>
        <v>0</v>
      </c>
      <c r="L273" s="7">
        <v>52</v>
      </c>
      <c r="M273" s="4">
        <v>114.07</v>
      </c>
      <c r="N273" s="6">
        <v>450</v>
      </c>
      <c r="O273" s="6">
        <v>350</v>
      </c>
      <c r="P273" s="11">
        <v>1500</v>
      </c>
      <c r="Q273" s="5">
        <v>36366</v>
      </c>
      <c r="R273" s="8" t="s">
        <v>4576</v>
      </c>
      <c r="S273" s="38" t="s">
        <v>3448</v>
      </c>
      <c r="T273" s="4" t="s">
        <v>2066</v>
      </c>
      <c r="U273" s="4" t="s">
        <v>3849</v>
      </c>
      <c r="V273" s="4" t="s">
        <v>60</v>
      </c>
      <c r="W273" s="8" t="s">
        <v>5157</v>
      </c>
      <c r="X273" s="33">
        <v>25873</v>
      </c>
      <c r="Y273" s="4"/>
      <c r="AA273" s="4" t="s">
        <v>3533</v>
      </c>
      <c r="AB273" s="4" t="s">
        <v>2573</v>
      </c>
      <c r="AC273" s="1" t="s">
        <v>2930</v>
      </c>
      <c r="AD273" s="1" t="s">
        <v>3734</v>
      </c>
      <c r="AE273" s="1" t="s">
        <v>4829</v>
      </c>
      <c r="AF273" s="1" t="s">
        <v>4830</v>
      </c>
      <c r="AG273" s="1" t="s">
        <v>2903</v>
      </c>
    </row>
    <row r="274" spans="1:33" s="1" customFormat="1">
      <c r="A274" s="38" t="s">
        <v>2735</v>
      </c>
      <c r="B274" s="38" t="s">
        <v>2066</v>
      </c>
      <c r="C274" s="38" t="s">
        <v>4419</v>
      </c>
      <c r="D274" s="38" t="s">
        <v>3862</v>
      </c>
      <c r="E274" s="38" t="s">
        <v>1293</v>
      </c>
      <c r="F274" s="38" t="s">
        <v>3346</v>
      </c>
      <c r="G274" s="38" t="s">
        <v>2775</v>
      </c>
      <c r="H274" s="60"/>
      <c r="I274" s="11">
        <v>897</v>
      </c>
      <c r="J274" s="6">
        <v>941</v>
      </c>
      <c r="K274" s="53">
        <f t="shared" si="6"/>
        <v>3.0182466730690081E-3</v>
      </c>
      <c r="L274" s="7">
        <v>51.9</v>
      </c>
      <c r="M274" s="4">
        <v>103.39</v>
      </c>
      <c r="N274" s="6">
        <v>450</v>
      </c>
      <c r="O274" s="6">
        <v>350</v>
      </c>
      <c r="P274" s="11">
        <v>1500</v>
      </c>
      <c r="Q274" s="5">
        <v>36486</v>
      </c>
      <c r="R274" s="8" t="s">
        <v>4576</v>
      </c>
      <c r="S274" s="38" t="s">
        <v>3448</v>
      </c>
      <c r="T274" s="4" t="s">
        <v>2066</v>
      </c>
      <c r="U274" s="4" t="s">
        <v>2672</v>
      </c>
      <c r="V274" s="4" t="s">
        <v>61</v>
      </c>
      <c r="W274" s="8" t="s">
        <v>4497</v>
      </c>
      <c r="X274" s="33">
        <v>25961</v>
      </c>
      <c r="Y274" s="4"/>
      <c r="AA274" s="4" t="s">
        <v>3533</v>
      </c>
      <c r="AB274" s="4" t="s">
        <v>2573</v>
      </c>
      <c r="AC274" s="1" t="s">
        <v>3820</v>
      </c>
      <c r="AD274" s="1" t="s">
        <v>3734</v>
      </c>
      <c r="AE274" s="1" t="s">
        <v>4829</v>
      </c>
      <c r="AF274" s="1" t="s">
        <v>4830</v>
      </c>
      <c r="AG274" s="1" t="s">
        <v>2903</v>
      </c>
    </row>
    <row r="275" spans="1:33" s="1" customFormat="1">
      <c r="A275" s="38" t="s">
        <v>4233</v>
      </c>
      <c r="B275" s="38" t="s">
        <v>2066</v>
      </c>
      <c r="C275" s="38" t="s">
        <v>4419</v>
      </c>
      <c r="D275" s="38" t="s">
        <v>3862</v>
      </c>
      <c r="E275" s="38" t="s">
        <v>1293</v>
      </c>
      <c r="F275" s="38" t="s">
        <v>3346</v>
      </c>
      <c r="G275" s="38" t="s">
        <v>2775</v>
      </c>
      <c r="H275" s="60"/>
      <c r="I275" s="11">
        <v>1413</v>
      </c>
      <c r="J275" s="6">
        <v>1413</v>
      </c>
      <c r="K275" s="53">
        <f t="shared" si="6"/>
        <v>0</v>
      </c>
      <c r="L275" s="7">
        <v>52</v>
      </c>
      <c r="M275" s="4">
        <v>114.07</v>
      </c>
      <c r="N275" s="6">
        <v>450</v>
      </c>
      <c r="O275" s="6">
        <v>350</v>
      </c>
      <c r="P275" s="11">
        <v>1500</v>
      </c>
      <c r="Q275" s="5">
        <v>36351</v>
      </c>
      <c r="R275" s="8" t="s">
        <v>4576</v>
      </c>
      <c r="S275" s="38" t="s">
        <v>3448</v>
      </c>
      <c r="T275" s="4" t="s">
        <v>2066</v>
      </c>
      <c r="U275" s="4" t="s">
        <v>3849</v>
      </c>
      <c r="V275" s="4" t="s">
        <v>60</v>
      </c>
      <c r="W275" s="8" t="s">
        <v>5154</v>
      </c>
      <c r="X275" s="33">
        <v>25852</v>
      </c>
      <c r="Y275" s="4"/>
      <c r="AA275" s="4" t="s">
        <v>3533</v>
      </c>
      <c r="AB275" s="4" t="s">
        <v>2573</v>
      </c>
      <c r="AC275" s="1" t="s">
        <v>2930</v>
      </c>
      <c r="AD275" s="1" t="s">
        <v>3734</v>
      </c>
      <c r="AE275" s="1" t="s">
        <v>4829</v>
      </c>
      <c r="AF275" s="1" t="s">
        <v>4830</v>
      </c>
      <c r="AG275" s="1" t="s">
        <v>2903</v>
      </c>
    </row>
    <row r="276" spans="1:33" s="1" customFormat="1">
      <c r="A276" s="38" t="s">
        <v>5072</v>
      </c>
      <c r="B276" s="38" t="s">
        <v>2066</v>
      </c>
      <c r="C276" s="38" t="s">
        <v>4419</v>
      </c>
      <c r="D276" s="38" t="s">
        <v>3862</v>
      </c>
      <c r="E276" s="38" t="s">
        <v>1293</v>
      </c>
      <c r="F276" s="38" t="s">
        <v>3346</v>
      </c>
      <c r="G276" s="38" t="s">
        <v>2775</v>
      </c>
      <c r="H276" s="60"/>
      <c r="I276" s="11">
        <v>1411</v>
      </c>
      <c r="J276" s="6">
        <v>1415</v>
      </c>
      <c r="K276" s="53">
        <f t="shared" si="6"/>
        <v>2.5697031992804833E-4</v>
      </c>
      <c r="L276" s="7">
        <v>52</v>
      </c>
      <c r="M276" s="4">
        <v>114.07</v>
      </c>
      <c r="N276" s="6">
        <v>450</v>
      </c>
      <c r="O276" s="6">
        <v>350</v>
      </c>
      <c r="P276" s="11">
        <v>1500</v>
      </c>
      <c r="Q276" s="5">
        <v>36451</v>
      </c>
      <c r="R276" s="8" t="s">
        <v>4576</v>
      </c>
      <c r="S276" s="38" t="s">
        <v>3448</v>
      </c>
      <c r="T276" s="4" t="s">
        <v>2066</v>
      </c>
      <c r="U276" s="4" t="s">
        <v>2672</v>
      </c>
      <c r="V276" s="4" t="s">
        <v>61</v>
      </c>
      <c r="W276" s="8" t="s">
        <v>4493</v>
      </c>
      <c r="X276" s="33">
        <v>25943</v>
      </c>
      <c r="Y276" s="4"/>
      <c r="AA276" s="4" t="s">
        <v>3533</v>
      </c>
      <c r="AB276" s="4" t="s">
        <v>2573</v>
      </c>
      <c r="AC276" s="1" t="s">
        <v>1694</v>
      </c>
      <c r="AD276" s="1" t="s">
        <v>3734</v>
      </c>
      <c r="AE276" s="1" t="s">
        <v>4829</v>
      </c>
      <c r="AF276" s="1" t="s">
        <v>4830</v>
      </c>
      <c r="AG276" s="1" t="s">
        <v>2903</v>
      </c>
    </row>
    <row r="277" spans="1:33" s="1" customFormat="1">
      <c r="A277" s="38" t="s">
        <v>5073</v>
      </c>
      <c r="B277" s="38" t="s">
        <v>2066</v>
      </c>
      <c r="C277" s="38" t="s">
        <v>4419</v>
      </c>
      <c r="D277" s="38" t="s">
        <v>3862</v>
      </c>
      <c r="E277" s="38" t="s">
        <v>1293</v>
      </c>
      <c r="F277" s="38" t="s">
        <v>3346</v>
      </c>
      <c r="G277" s="38" t="s">
        <v>2775</v>
      </c>
      <c r="H277" s="60"/>
      <c r="I277" s="11">
        <v>901</v>
      </c>
      <c r="J277" s="6">
        <v>956</v>
      </c>
      <c r="K277" s="53">
        <f t="shared" si="6"/>
        <v>3.7678975131876413E-3</v>
      </c>
      <c r="L277" s="7">
        <v>51.9</v>
      </c>
      <c r="M277" s="4">
        <v>103.59</v>
      </c>
      <c r="N277" s="6">
        <v>450</v>
      </c>
      <c r="O277" s="6">
        <v>350</v>
      </c>
      <c r="P277" s="11">
        <v>1500</v>
      </c>
      <c r="Q277" s="5">
        <v>36425</v>
      </c>
      <c r="R277" s="8" t="s">
        <v>4576</v>
      </c>
      <c r="S277" s="38" t="s">
        <v>3448</v>
      </c>
      <c r="T277" s="4" t="s">
        <v>2066</v>
      </c>
      <c r="U277" s="4" t="s">
        <v>2672</v>
      </c>
      <c r="V277" s="4" t="s">
        <v>61</v>
      </c>
      <c r="W277" s="8" t="s">
        <v>3522</v>
      </c>
      <c r="X277" s="33">
        <v>25907</v>
      </c>
      <c r="Y277" s="4"/>
      <c r="AA277" s="4" t="s">
        <v>3533</v>
      </c>
      <c r="AB277" s="4" t="s">
        <v>2573</v>
      </c>
      <c r="AC277" s="1" t="s">
        <v>1937</v>
      </c>
      <c r="AD277" s="1" t="s">
        <v>3734</v>
      </c>
      <c r="AE277" s="1" t="s">
        <v>4829</v>
      </c>
      <c r="AF277" s="1" t="s">
        <v>4830</v>
      </c>
      <c r="AG277" s="1" t="s">
        <v>2903</v>
      </c>
    </row>
    <row r="278" spans="1:33" s="1" customFormat="1">
      <c r="A278" s="38" t="s">
        <v>3830</v>
      </c>
      <c r="B278" s="38" t="s">
        <v>2066</v>
      </c>
      <c r="C278" s="38" t="s">
        <v>4419</v>
      </c>
      <c r="D278" s="38" t="s">
        <v>3862</v>
      </c>
      <c r="E278" s="38" t="s">
        <v>1293</v>
      </c>
      <c r="F278" s="38" t="s">
        <v>3346</v>
      </c>
      <c r="G278" s="38" t="s">
        <v>2775</v>
      </c>
      <c r="H278" s="60"/>
      <c r="I278" s="11">
        <v>1412</v>
      </c>
      <c r="J278" s="6">
        <v>1414</v>
      </c>
      <c r="K278" s="53">
        <f t="shared" si="6"/>
        <v>1.2848515996402416E-4</v>
      </c>
      <c r="L278" s="7">
        <v>51.9</v>
      </c>
      <c r="M278" s="4">
        <v>114.07</v>
      </c>
      <c r="N278" s="6">
        <v>450</v>
      </c>
      <c r="O278" s="6">
        <v>350</v>
      </c>
      <c r="P278" s="11">
        <v>1500</v>
      </c>
      <c r="Q278" s="5">
        <v>36486</v>
      </c>
      <c r="R278" s="8" t="s">
        <v>4576</v>
      </c>
      <c r="S278" s="38" t="s">
        <v>3448</v>
      </c>
      <c r="T278" s="4" t="s">
        <v>2066</v>
      </c>
      <c r="U278" s="4" t="s">
        <v>2672</v>
      </c>
      <c r="V278" s="4" t="s">
        <v>61</v>
      </c>
      <c r="W278" s="8" t="s">
        <v>4498</v>
      </c>
      <c r="X278" s="33">
        <v>25962</v>
      </c>
      <c r="Y278" s="4"/>
      <c r="AA278" s="4" t="s">
        <v>3533</v>
      </c>
      <c r="AB278" s="4" t="s">
        <v>2573</v>
      </c>
      <c r="AC278" s="1" t="s">
        <v>3820</v>
      </c>
      <c r="AD278" s="1" t="s">
        <v>3734</v>
      </c>
      <c r="AE278" s="1" t="s">
        <v>4829</v>
      </c>
      <c r="AF278" s="1" t="s">
        <v>4830</v>
      </c>
      <c r="AG278" s="1" t="s">
        <v>2903</v>
      </c>
    </row>
    <row r="279" spans="1:33" s="1" customFormat="1">
      <c r="A279" s="38" t="s">
        <v>4128</v>
      </c>
      <c r="B279" s="38" t="s">
        <v>2066</v>
      </c>
      <c r="C279" s="38" t="s">
        <v>4419</v>
      </c>
      <c r="D279" s="38" t="s">
        <v>3862</v>
      </c>
      <c r="E279" s="38" t="s">
        <v>1293</v>
      </c>
      <c r="F279" s="38" t="s">
        <v>3346</v>
      </c>
      <c r="G279" s="38" t="s">
        <v>2775</v>
      </c>
      <c r="H279" s="60"/>
      <c r="I279" s="11">
        <v>900</v>
      </c>
      <c r="J279" s="6">
        <v>942</v>
      </c>
      <c r="K279" s="53">
        <f t="shared" si="6"/>
        <v>2.8802633383623647E-3</v>
      </c>
      <c r="L279" s="7">
        <v>51.9</v>
      </c>
      <c r="M279" s="4">
        <v>103.44</v>
      </c>
      <c r="N279" s="6">
        <v>450</v>
      </c>
      <c r="O279" s="6">
        <v>350</v>
      </c>
      <c r="P279" s="11">
        <v>1500</v>
      </c>
      <c r="Q279" s="5">
        <v>36486</v>
      </c>
      <c r="R279" s="8" t="s">
        <v>4576</v>
      </c>
      <c r="S279" s="38" t="s">
        <v>3448</v>
      </c>
      <c r="T279" s="4" t="s">
        <v>2066</v>
      </c>
      <c r="U279" s="4" t="s">
        <v>2672</v>
      </c>
      <c r="V279" s="4" t="s">
        <v>61</v>
      </c>
      <c r="W279" s="8" t="s">
        <v>4499</v>
      </c>
      <c r="X279" s="33">
        <v>25963</v>
      </c>
      <c r="Y279" s="4"/>
      <c r="AA279" s="4" t="s">
        <v>3533</v>
      </c>
      <c r="AB279" s="4" t="s">
        <v>2573</v>
      </c>
      <c r="AC279" s="1" t="s">
        <v>3820</v>
      </c>
      <c r="AD279" s="1" t="s">
        <v>3734</v>
      </c>
      <c r="AE279" s="1" t="s">
        <v>4829</v>
      </c>
      <c r="AF279" s="1" t="s">
        <v>4830</v>
      </c>
      <c r="AG279" s="1" t="s">
        <v>2903</v>
      </c>
    </row>
    <row r="280" spans="1:33" s="1" customFormat="1">
      <c r="A280" s="38" t="s">
        <v>4129</v>
      </c>
      <c r="B280" s="38" t="s">
        <v>2066</v>
      </c>
      <c r="C280" s="38" t="s">
        <v>4419</v>
      </c>
      <c r="D280" s="38" t="s">
        <v>3862</v>
      </c>
      <c r="E280" s="38" t="s">
        <v>1293</v>
      </c>
      <c r="F280" s="38" t="s">
        <v>3346</v>
      </c>
      <c r="G280" s="38" t="s">
        <v>2775</v>
      </c>
      <c r="H280" s="60"/>
      <c r="I280" s="11">
        <v>1413</v>
      </c>
      <c r="J280" s="6">
        <v>1413</v>
      </c>
      <c r="K280" s="53">
        <f t="shared" si="6"/>
        <v>0</v>
      </c>
      <c r="L280" s="7">
        <v>52</v>
      </c>
      <c r="M280" s="4">
        <v>114.07</v>
      </c>
      <c r="N280" s="6">
        <v>450</v>
      </c>
      <c r="O280" s="6">
        <v>350</v>
      </c>
      <c r="P280" s="11">
        <v>1500</v>
      </c>
      <c r="Q280" s="5">
        <v>36366</v>
      </c>
      <c r="R280" s="8" t="s">
        <v>4576</v>
      </c>
      <c r="S280" s="38" t="s">
        <v>3448</v>
      </c>
      <c r="T280" s="4" t="s">
        <v>2066</v>
      </c>
      <c r="U280" s="4" t="s">
        <v>3849</v>
      </c>
      <c r="V280" s="4" t="s">
        <v>60</v>
      </c>
      <c r="W280" s="8" t="s">
        <v>5159</v>
      </c>
      <c r="X280" s="33">
        <v>25874</v>
      </c>
      <c r="Y280" s="4"/>
      <c r="AA280" s="4" t="s">
        <v>3533</v>
      </c>
      <c r="AB280" s="4" t="s">
        <v>2573</v>
      </c>
      <c r="AC280" s="1" t="s">
        <v>2930</v>
      </c>
      <c r="AD280" s="1" t="s">
        <v>3734</v>
      </c>
      <c r="AE280" s="1" t="s">
        <v>4829</v>
      </c>
      <c r="AF280" s="1" t="s">
        <v>4830</v>
      </c>
      <c r="AG280" s="1" t="s">
        <v>2903</v>
      </c>
    </row>
    <row r="281" spans="1:33" s="1" customFormat="1">
      <c r="A281" s="38" t="s">
        <v>4130</v>
      </c>
      <c r="B281" s="38" t="s">
        <v>2066</v>
      </c>
      <c r="C281" s="38" t="s">
        <v>4419</v>
      </c>
      <c r="D281" s="38" t="s">
        <v>3862</v>
      </c>
      <c r="E281" s="38" t="s">
        <v>1293</v>
      </c>
      <c r="F281" s="38" t="s">
        <v>3346</v>
      </c>
      <c r="G281" s="38" t="s">
        <v>2775</v>
      </c>
      <c r="H281" s="60"/>
      <c r="I281" s="11">
        <v>1412</v>
      </c>
      <c r="J281" s="6">
        <v>1414</v>
      </c>
      <c r="K281" s="53">
        <f t="shared" si="6"/>
        <v>1.2848515996402416E-4</v>
      </c>
      <c r="L281" s="7">
        <v>51.9</v>
      </c>
      <c r="M281" s="4">
        <v>114.07</v>
      </c>
      <c r="N281" s="6">
        <v>450</v>
      </c>
      <c r="O281" s="6">
        <v>350</v>
      </c>
      <c r="P281" s="11">
        <v>1500</v>
      </c>
      <c r="Q281" s="5">
        <v>36321</v>
      </c>
      <c r="R281" s="8" t="s">
        <v>4576</v>
      </c>
      <c r="S281" s="38" t="s">
        <v>3448</v>
      </c>
      <c r="T281" s="4" t="s">
        <v>2066</v>
      </c>
      <c r="U281" s="4" t="s">
        <v>3849</v>
      </c>
      <c r="V281" s="4" t="s">
        <v>60</v>
      </c>
      <c r="W281" s="8" t="s">
        <v>4668</v>
      </c>
      <c r="X281" s="33">
        <v>25773</v>
      </c>
      <c r="Y281" s="4"/>
      <c r="AA281" s="4" t="s">
        <v>3533</v>
      </c>
      <c r="AB281" s="4" t="s">
        <v>2573</v>
      </c>
      <c r="AC281" s="1" t="s">
        <v>3912</v>
      </c>
      <c r="AD281" s="1" t="s">
        <v>3734</v>
      </c>
      <c r="AE281" s="1" t="s">
        <v>4829</v>
      </c>
      <c r="AF281" s="1" t="s">
        <v>4830</v>
      </c>
      <c r="AG281" s="1" t="s">
        <v>2903</v>
      </c>
    </row>
    <row r="282" spans="1:33" s="1" customFormat="1">
      <c r="A282" s="38" t="s">
        <v>4131</v>
      </c>
      <c r="B282" s="38" t="s">
        <v>2066</v>
      </c>
      <c r="C282" s="38" t="s">
        <v>4419</v>
      </c>
      <c r="D282" s="38" t="s">
        <v>3862</v>
      </c>
      <c r="E282" s="38" t="s">
        <v>1293</v>
      </c>
      <c r="F282" s="38" t="s">
        <v>3346</v>
      </c>
      <c r="G282" s="38" t="s">
        <v>2775</v>
      </c>
      <c r="H282" s="60"/>
      <c r="I282" s="11">
        <v>1412</v>
      </c>
      <c r="J282" s="6">
        <v>1414</v>
      </c>
      <c r="K282" s="53">
        <f t="shared" si="6"/>
        <v>1.2848515996402416E-4</v>
      </c>
      <c r="L282" s="7">
        <v>52</v>
      </c>
      <c r="M282" s="4">
        <v>114.07</v>
      </c>
      <c r="N282" s="6">
        <v>450</v>
      </c>
      <c r="O282" s="6">
        <v>350</v>
      </c>
      <c r="P282" s="11">
        <v>1500</v>
      </c>
      <c r="Q282" s="5">
        <v>36366</v>
      </c>
      <c r="R282" s="8" t="s">
        <v>4576</v>
      </c>
      <c r="S282" s="38" t="s">
        <v>3448</v>
      </c>
      <c r="T282" s="4" t="s">
        <v>2066</v>
      </c>
      <c r="U282" s="4" t="s">
        <v>3849</v>
      </c>
      <c r="V282" s="4" t="s">
        <v>60</v>
      </c>
      <c r="W282" s="8" t="s">
        <v>5158</v>
      </c>
      <c r="X282" s="33">
        <v>25875</v>
      </c>
      <c r="Y282" s="4"/>
      <c r="AA282" s="4" t="s">
        <v>3533</v>
      </c>
      <c r="AB282" s="4" t="s">
        <v>2573</v>
      </c>
      <c r="AC282" s="1" t="s">
        <v>2930</v>
      </c>
      <c r="AD282" s="1" t="s">
        <v>3734</v>
      </c>
      <c r="AE282" s="1" t="s">
        <v>4829</v>
      </c>
      <c r="AF282" s="1" t="s">
        <v>4830</v>
      </c>
      <c r="AG282" s="1" t="s">
        <v>2903</v>
      </c>
    </row>
    <row r="283" spans="1:33" s="1" customFormat="1">
      <c r="A283" s="38" t="s">
        <v>4132</v>
      </c>
      <c r="B283" s="38" t="s">
        <v>2066</v>
      </c>
      <c r="C283" s="38" t="s">
        <v>4419</v>
      </c>
      <c r="D283" s="38" t="s">
        <v>3862</v>
      </c>
      <c r="E283" s="38" t="s">
        <v>1293</v>
      </c>
      <c r="F283" s="38" t="s">
        <v>3346</v>
      </c>
      <c r="G283" s="38" t="s">
        <v>2775</v>
      </c>
      <c r="H283" s="60"/>
      <c r="I283" s="11">
        <v>1412</v>
      </c>
      <c r="J283" s="6">
        <v>1414</v>
      </c>
      <c r="K283" s="53">
        <f t="shared" si="6"/>
        <v>1.2848515996402416E-4</v>
      </c>
      <c r="L283" s="7">
        <v>52</v>
      </c>
      <c r="M283" s="4">
        <v>114.07</v>
      </c>
      <c r="N283" s="6">
        <v>450</v>
      </c>
      <c r="O283" s="6">
        <v>350</v>
      </c>
      <c r="P283" s="11">
        <v>1500</v>
      </c>
      <c r="Q283" s="5">
        <v>36321</v>
      </c>
      <c r="R283" s="8" t="s">
        <v>4576</v>
      </c>
      <c r="S283" s="38" t="s">
        <v>3448</v>
      </c>
      <c r="T283" s="4" t="s">
        <v>2066</v>
      </c>
      <c r="U283" s="4" t="s">
        <v>3849</v>
      </c>
      <c r="V283" s="4" t="s">
        <v>60</v>
      </c>
      <c r="W283" s="8" t="s">
        <v>4666</v>
      </c>
      <c r="X283" s="33">
        <v>25771</v>
      </c>
      <c r="Y283" s="4"/>
      <c r="AA283" s="4" t="s">
        <v>3533</v>
      </c>
      <c r="AB283" s="4" t="s">
        <v>2573</v>
      </c>
      <c r="AC283" s="1" t="s">
        <v>3912</v>
      </c>
      <c r="AD283" s="1" t="s">
        <v>3734</v>
      </c>
      <c r="AE283" s="1" t="s">
        <v>4829</v>
      </c>
      <c r="AF283" s="1" t="s">
        <v>4830</v>
      </c>
      <c r="AG283" s="1" t="s">
        <v>2903</v>
      </c>
    </row>
    <row r="284" spans="1:33" s="1" customFormat="1">
      <c r="A284" s="38" t="s">
        <v>4133</v>
      </c>
      <c r="B284" s="38" t="s">
        <v>2066</v>
      </c>
      <c r="C284" s="38" t="s">
        <v>4419</v>
      </c>
      <c r="D284" s="38" t="s">
        <v>3862</v>
      </c>
      <c r="E284" s="38" t="s">
        <v>1293</v>
      </c>
      <c r="F284" s="38" t="s">
        <v>3346</v>
      </c>
      <c r="G284" s="38" t="s">
        <v>2775</v>
      </c>
      <c r="H284" s="60"/>
      <c r="I284" s="11">
        <v>1412</v>
      </c>
      <c r="J284" s="6">
        <v>1414</v>
      </c>
      <c r="K284" s="53">
        <f t="shared" si="6"/>
        <v>1.2848515996402416E-4</v>
      </c>
      <c r="L284" s="7">
        <v>52</v>
      </c>
      <c r="M284" s="4">
        <v>114.07</v>
      </c>
      <c r="N284" s="6">
        <v>450</v>
      </c>
      <c r="O284" s="6">
        <v>350</v>
      </c>
      <c r="P284" s="11">
        <v>1500</v>
      </c>
      <c r="Q284" s="5">
        <v>36425</v>
      </c>
      <c r="R284" s="8" t="s">
        <v>4576</v>
      </c>
      <c r="S284" s="38" t="s">
        <v>3448</v>
      </c>
      <c r="T284" s="4" t="s">
        <v>2066</v>
      </c>
      <c r="U284" s="4" t="s">
        <v>2672</v>
      </c>
      <c r="V284" s="4" t="s">
        <v>61</v>
      </c>
      <c r="W284" s="8" t="s">
        <v>3523</v>
      </c>
      <c r="X284" s="33">
        <v>25908</v>
      </c>
      <c r="Y284" s="4"/>
      <c r="AA284" s="4" t="s">
        <v>3533</v>
      </c>
      <c r="AB284" s="4" t="s">
        <v>2573</v>
      </c>
      <c r="AC284" s="1" t="s">
        <v>1937</v>
      </c>
      <c r="AD284" s="1" t="s">
        <v>3734</v>
      </c>
      <c r="AE284" s="1" t="s">
        <v>4829</v>
      </c>
      <c r="AF284" s="1" t="s">
        <v>4830</v>
      </c>
      <c r="AG284" s="1" t="s">
        <v>2903</v>
      </c>
    </row>
    <row r="285" spans="1:33" s="1" customFormat="1">
      <c r="A285" s="38" t="s">
        <v>5650</v>
      </c>
      <c r="B285" s="38" t="s">
        <v>2066</v>
      </c>
      <c r="C285" s="38" t="s">
        <v>4419</v>
      </c>
      <c r="D285" s="38" t="s">
        <v>3862</v>
      </c>
      <c r="E285" s="38" t="s">
        <v>1293</v>
      </c>
      <c r="F285" s="38" t="s">
        <v>3346</v>
      </c>
      <c r="G285" s="38" t="s">
        <v>2775</v>
      </c>
      <c r="H285" s="60"/>
      <c r="I285" s="11">
        <v>1413</v>
      </c>
      <c r="J285" s="6">
        <v>1413</v>
      </c>
      <c r="K285" s="53">
        <f t="shared" si="6"/>
        <v>0</v>
      </c>
      <c r="L285" s="7">
        <v>52</v>
      </c>
      <c r="M285" s="4">
        <v>114.07</v>
      </c>
      <c r="N285" s="6">
        <v>450</v>
      </c>
      <c r="O285" s="6">
        <v>350</v>
      </c>
      <c r="P285" s="11">
        <v>1500</v>
      </c>
      <c r="Q285" s="5">
        <v>36351</v>
      </c>
      <c r="R285" s="8" t="s">
        <v>4576</v>
      </c>
      <c r="S285" s="38" t="s">
        <v>3448</v>
      </c>
      <c r="T285" s="4" t="s">
        <v>2066</v>
      </c>
      <c r="U285" s="4" t="s">
        <v>3849</v>
      </c>
      <c r="V285" s="4" t="s">
        <v>60</v>
      </c>
      <c r="W285" s="8" t="s">
        <v>5155</v>
      </c>
      <c r="X285" s="33">
        <v>25854</v>
      </c>
      <c r="Y285" s="4"/>
      <c r="AA285" s="4" t="s">
        <v>3533</v>
      </c>
      <c r="AB285" s="4" t="s">
        <v>2573</v>
      </c>
      <c r="AD285" s="1" t="s">
        <v>3734</v>
      </c>
      <c r="AE285" s="1" t="s">
        <v>4829</v>
      </c>
      <c r="AF285" s="1" t="s">
        <v>4830</v>
      </c>
      <c r="AG285" s="1" t="s">
        <v>2903</v>
      </c>
    </row>
    <row r="286" spans="1:33" s="1" customFormat="1">
      <c r="A286" s="38" t="s">
        <v>5651</v>
      </c>
      <c r="B286" s="38" t="s">
        <v>2066</v>
      </c>
      <c r="C286" s="38" t="s">
        <v>4419</v>
      </c>
      <c r="D286" s="38" t="s">
        <v>3862</v>
      </c>
      <c r="E286" s="38" t="s">
        <v>1293</v>
      </c>
      <c r="F286" s="38" t="s">
        <v>3346</v>
      </c>
      <c r="G286" s="38" t="s">
        <v>2775</v>
      </c>
      <c r="H286" s="60"/>
      <c r="I286" s="11">
        <v>1413</v>
      </c>
      <c r="J286" s="6">
        <v>1413</v>
      </c>
      <c r="K286" s="53">
        <f t="shared" si="6"/>
        <v>0</v>
      </c>
      <c r="L286" s="7">
        <v>52</v>
      </c>
      <c r="M286" s="4">
        <v>114.07</v>
      </c>
      <c r="N286" s="6">
        <v>450</v>
      </c>
      <c r="O286" s="6">
        <v>350</v>
      </c>
      <c r="P286" s="11">
        <v>1500</v>
      </c>
      <c r="Q286" s="5">
        <v>36321</v>
      </c>
      <c r="R286" s="8" t="s">
        <v>4576</v>
      </c>
      <c r="S286" s="38" t="s">
        <v>3448</v>
      </c>
      <c r="T286" s="4" t="s">
        <v>2066</v>
      </c>
      <c r="U286" s="4" t="s">
        <v>3849</v>
      </c>
      <c r="V286" s="4" t="s">
        <v>60</v>
      </c>
      <c r="W286" s="8" t="s">
        <v>4665</v>
      </c>
      <c r="X286" s="33">
        <v>25770</v>
      </c>
      <c r="Y286" s="4"/>
      <c r="AA286" s="4" t="s">
        <v>3533</v>
      </c>
      <c r="AB286" s="4" t="s">
        <v>2573</v>
      </c>
      <c r="AC286" s="1" t="s">
        <v>3912</v>
      </c>
      <c r="AD286" s="1" t="s">
        <v>3734</v>
      </c>
      <c r="AE286" s="1" t="s">
        <v>4829</v>
      </c>
      <c r="AF286" s="1" t="s">
        <v>4830</v>
      </c>
      <c r="AG286" s="1" t="s">
        <v>2903</v>
      </c>
    </row>
    <row r="287" spans="1:33" s="1" customFormat="1">
      <c r="A287" s="38" t="s">
        <v>5652</v>
      </c>
      <c r="B287" s="38" t="s">
        <v>2066</v>
      </c>
      <c r="C287" s="38" t="s">
        <v>4419</v>
      </c>
      <c r="D287" s="38" t="s">
        <v>3862</v>
      </c>
      <c r="E287" s="38" t="s">
        <v>1293</v>
      </c>
      <c r="F287" s="38" t="s">
        <v>3346</v>
      </c>
      <c r="G287" s="38" t="s">
        <v>2775</v>
      </c>
      <c r="H287" s="60"/>
      <c r="I287" s="11">
        <v>1412</v>
      </c>
      <c r="J287" s="6">
        <v>1414</v>
      </c>
      <c r="K287" s="53">
        <f t="shared" si="6"/>
        <v>1.2848515996402416E-4</v>
      </c>
      <c r="L287" s="7">
        <v>52</v>
      </c>
      <c r="M287" s="4">
        <v>114.07</v>
      </c>
      <c r="N287" s="6">
        <v>450</v>
      </c>
      <c r="O287" s="6">
        <v>350</v>
      </c>
      <c r="P287" s="11">
        <v>1500</v>
      </c>
      <c r="Q287" s="5">
        <v>36389</v>
      </c>
      <c r="R287" s="8" t="s">
        <v>4576</v>
      </c>
      <c r="S287" s="38" t="s">
        <v>3448</v>
      </c>
      <c r="T287" s="4" t="s">
        <v>2066</v>
      </c>
      <c r="U287" s="4" t="s">
        <v>3849</v>
      </c>
      <c r="V287" s="4" t="s">
        <v>60</v>
      </c>
      <c r="W287" s="8" t="s">
        <v>3521</v>
      </c>
      <c r="X287" s="33">
        <v>25886</v>
      </c>
      <c r="Y287" s="4"/>
      <c r="AA287" s="4" t="s">
        <v>3533</v>
      </c>
      <c r="AB287" s="4" t="s">
        <v>2573</v>
      </c>
      <c r="AC287" s="1" t="s">
        <v>4567</v>
      </c>
      <c r="AD287" s="1" t="s">
        <v>3734</v>
      </c>
      <c r="AE287" s="1" t="s">
        <v>4829</v>
      </c>
      <c r="AF287" s="1" t="s">
        <v>4830</v>
      </c>
      <c r="AG287" s="1" t="s">
        <v>2903</v>
      </c>
    </row>
    <row r="288" spans="1:33" s="1" customFormat="1">
      <c r="A288" s="38" t="s">
        <v>5653</v>
      </c>
      <c r="B288" s="38" t="s">
        <v>2066</v>
      </c>
      <c r="C288" s="38" t="s">
        <v>4419</v>
      </c>
      <c r="D288" s="38" t="s">
        <v>3862</v>
      </c>
      <c r="E288" s="38" t="s">
        <v>1293</v>
      </c>
      <c r="F288" s="38" t="s">
        <v>3346</v>
      </c>
      <c r="G288" s="38" t="s">
        <v>2775</v>
      </c>
      <c r="H288" s="60"/>
      <c r="I288" s="11">
        <v>899</v>
      </c>
      <c r="J288" s="6">
        <v>956</v>
      </c>
      <c r="K288" s="53">
        <f t="shared" si="6"/>
        <v>3.9054470709146967E-3</v>
      </c>
      <c r="L288" s="7">
        <v>51.9</v>
      </c>
      <c r="M288" s="4">
        <v>103.57</v>
      </c>
      <c r="N288" s="6">
        <v>450</v>
      </c>
      <c r="O288" s="6">
        <v>350</v>
      </c>
      <c r="P288" s="11">
        <v>1500</v>
      </c>
      <c r="Q288" s="5">
        <v>36425</v>
      </c>
      <c r="R288" s="8" t="s">
        <v>4576</v>
      </c>
      <c r="S288" s="38" t="s">
        <v>3448</v>
      </c>
      <c r="T288" s="4" t="s">
        <v>2066</v>
      </c>
      <c r="U288" s="4" t="s">
        <v>2672</v>
      </c>
      <c r="V288" s="4" t="s">
        <v>61</v>
      </c>
      <c r="W288" s="8" t="s">
        <v>3524</v>
      </c>
      <c r="X288" s="33">
        <v>25909</v>
      </c>
      <c r="Y288" s="4"/>
      <c r="AA288" s="4" t="s">
        <v>3533</v>
      </c>
      <c r="AB288" s="4" t="s">
        <v>2573</v>
      </c>
      <c r="AC288" s="1" t="s">
        <v>1937</v>
      </c>
      <c r="AD288" s="1" t="s">
        <v>3734</v>
      </c>
      <c r="AE288" s="1" t="s">
        <v>4829</v>
      </c>
      <c r="AF288" s="1" t="s">
        <v>4830</v>
      </c>
      <c r="AG288" s="1" t="s">
        <v>2903</v>
      </c>
    </row>
    <row r="289" spans="1:33" s="1" customFormat="1">
      <c r="A289" s="38" t="s">
        <v>3165</v>
      </c>
      <c r="B289" s="38" t="s">
        <v>2066</v>
      </c>
      <c r="C289" s="38" t="s">
        <v>4419</v>
      </c>
      <c r="D289" s="38" t="s">
        <v>3862</v>
      </c>
      <c r="E289" s="38" t="s">
        <v>1293</v>
      </c>
      <c r="F289" s="38" t="s">
        <v>3346</v>
      </c>
      <c r="G289" s="38" t="s">
        <v>2775</v>
      </c>
      <c r="H289" s="60"/>
      <c r="I289" s="11">
        <v>1412</v>
      </c>
      <c r="J289" s="6">
        <v>1414</v>
      </c>
      <c r="K289" s="53">
        <f t="shared" si="6"/>
        <v>1.2848515996402416E-4</v>
      </c>
      <c r="L289" s="7">
        <v>52</v>
      </c>
      <c r="M289" s="4">
        <v>114.07</v>
      </c>
      <c r="N289" s="6">
        <v>450</v>
      </c>
      <c r="O289" s="6">
        <v>350</v>
      </c>
      <c r="P289" s="11">
        <v>1500</v>
      </c>
      <c r="Q289" s="5">
        <v>36451</v>
      </c>
      <c r="R289" s="8" t="s">
        <v>4576</v>
      </c>
      <c r="S289" s="38" t="s">
        <v>3448</v>
      </c>
      <c r="T289" s="4" t="s">
        <v>2066</v>
      </c>
      <c r="U289" s="4" t="s">
        <v>2672</v>
      </c>
      <c r="V289" s="4" t="s">
        <v>61</v>
      </c>
      <c r="W289" s="8" t="s">
        <v>4494</v>
      </c>
      <c r="X289" s="33">
        <v>25944</v>
      </c>
      <c r="Y289" s="4"/>
      <c r="AA289" s="4" t="s">
        <v>3533</v>
      </c>
      <c r="AB289" s="4" t="s">
        <v>2573</v>
      </c>
      <c r="AC289" s="1" t="s">
        <v>1694</v>
      </c>
      <c r="AD289" s="1" t="s">
        <v>3734</v>
      </c>
      <c r="AE289" s="1" t="s">
        <v>4829</v>
      </c>
      <c r="AF289" s="1" t="s">
        <v>4830</v>
      </c>
      <c r="AG289" s="1" t="s">
        <v>2903</v>
      </c>
    </row>
    <row r="290" spans="1:33" s="1" customFormat="1">
      <c r="A290" s="38" t="s">
        <v>3166</v>
      </c>
      <c r="B290" s="38" t="s">
        <v>2066</v>
      </c>
      <c r="C290" s="38" t="s">
        <v>4419</v>
      </c>
      <c r="D290" s="38" t="s">
        <v>3862</v>
      </c>
      <c r="E290" s="38" t="s">
        <v>1293</v>
      </c>
      <c r="F290" s="38" t="s">
        <v>3346</v>
      </c>
      <c r="G290" s="38" t="s">
        <v>2775</v>
      </c>
      <c r="H290" s="60"/>
      <c r="I290" s="11">
        <v>897</v>
      </c>
      <c r="J290" s="6">
        <v>948</v>
      </c>
      <c r="K290" s="53">
        <f t="shared" si="6"/>
        <v>3.4967432293452178E-3</v>
      </c>
      <c r="L290" s="7">
        <v>51.9</v>
      </c>
      <c r="M290" s="4">
        <v>103.47</v>
      </c>
      <c r="N290" s="6">
        <v>450</v>
      </c>
      <c r="O290" s="6">
        <v>350</v>
      </c>
      <c r="P290" s="11">
        <v>1500</v>
      </c>
      <c r="Q290" s="5">
        <v>36451</v>
      </c>
      <c r="R290" s="8" t="s">
        <v>4576</v>
      </c>
      <c r="S290" s="38" t="s">
        <v>3448</v>
      </c>
      <c r="T290" s="4" t="s">
        <v>2066</v>
      </c>
      <c r="U290" s="4" t="s">
        <v>2672</v>
      </c>
      <c r="V290" s="4" t="s">
        <v>61</v>
      </c>
      <c r="W290" s="8" t="s">
        <v>4495</v>
      </c>
      <c r="X290" s="33">
        <v>25945</v>
      </c>
      <c r="Y290" s="4"/>
      <c r="AA290" s="4" t="s">
        <v>3533</v>
      </c>
      <c r="AB290" s="4" t="s">
        <v>2573</v>
      </c>
      <c r="AC290" s="1" t="s">
        <v>1694</v>
      </c>
      <c r="AD290" s="1" t="s">
        <v>3734</v>
      </c>
      <c r="AE290" s="1" t="s">
        <v>4829</v>
      </c>
      <c r="AF290" s="1" t="s">
        <v>4830</v>
      </c>
      <c r="AG290" s="1" t="s">
        <v>2903</v>
      </c>
    </row>
    <row r="291" spans="1:33" s="1" customFormat="1">
      <c r="A291" s="38" t="s">
        <v>3167</v>
      </c>
      <c r="B291" s="38" t="s">
        <v>2066</v>
      </c>
      <c r="C291" s="38" t="s">
        <v>4419</v>
      </c>
      <c r="D291" s="38" t="s">
        <v>3862</v>
      </c>
      <c r="E291" s="38" t="s">
        <v>1293</v>
      </c>
      <c r="F291" s="38" t="s">
        <v>3346</v>
      </c>
      <c r="G291" s="38" t="s">
        <v>2775</v>
      </c>
      <c r="H291" s="60"/>
      <c r="I291" s="11">
        <v>1412</v>
      </c>
      <c r="J291" s="6">
        <v>1415</v>
      </c>
      <c r="K291" s="53">
        <f t="shared" si="6"/>
        <v>1.927153594141453E-4</v>
      </c>
      <c r="L291" s="7">
        <v>52</v>
      </c>
      <c r="M291" s="4">
        <v>114.08</v>
      </c>
      <c r="N291" s="6">
        <v>450</v>
      </c>
      <c r="O291" s="6">
        <v>350</v>
      </c>
      <c r="P291" s="11">
        <v>1500</v>
      </c>
      <c r="Q291" s="5">
        <v>36425</v>
      </c>
      <c r="R291" s="8" t="s">
        <v>4576</v>
      </c>
      <c r="S291" s="38" t="s">
        <v>3448</v>
      </c>
      <c r="T291" s="4" t="s">
        <v>2066</v>
      </c>
      <c r="U291" s="4" t="s">
        <v>2672</v>
      </c>
      <c r="V291" s="4" t="s">
        <v>61</v>
      </c>
      <c r="W291" s="8" t="s">
        <v>4492</v>
      </c>
      <c r="X291" s="33">
        <v>25910</v>
      </c>
      <c r="Y291" s="4"/>
      <c r="AA291" s="4" t="s">
        <v>3533</v>
      </c>
      <c r="AB291" s="4" t="s">
        <v>2573</v>
      </c>
      <c r="AC291" s="1" t="s">
        <v>1937</v>
      </c>
      <c r="AD291" s="1" t="s">
        <v>3734</v>
      </c>
      <c r="AE291" s="1" t="s">
        <v>4829</v>
      </c>
      <c r="AF291" s="1" t="s">
        <v>4830</v>
      </c>
      <c r="AG291" s="1" t="s">
        <v>2903</v>
      </c>
    </row>
    <row r="292" spans="1:33" s="1" customFormat="1">
      <c r="A292" s="38" t="s">
        <v>3168</v>
      </c>
      <c r="B292" s="38" t="s">
        <v>2066</v>
      </c>
      <c r="C292" s="38" t="s">
        <v>4419</v>
      </c>
      <c r="D292" s="38" t="s">
        <v>3862</v>
      </c>
      <c r="E292" s="38" t="s">
        <v>1293</v>
      </c>
      <c r="F292" s="38" t="s">
        <v>3346</v>
      </c>
      <c r="G292" s="38" t="s">
        <v>2775</v>
      </c>
      <c r="H292" s="60"/>
      <c r="I292" s="11">
        <v>892</v>
      </c>
      <c r="J292" s="6">
        <v>948</v>
      </c>
      <c r="K292" s="53">
        <f t="shared" si="6"/>
        <v>3.8408779149519891E-3</v>
      </c>
      <c r="L292" s="7">
        <v>51.9</v>
      </c>
      <c r="M292" s="4">
        <v>103.41</v>
      </c>
      <c r="N292" s="6">
        <v>450</v>
      </c>
      <c r="O292" s="6">
        <v>350</v>
      </c>
      <c r="P292" s="11">
        <v>1500</v>
      </c>
      <c r="Q292" s="5">
        <v>36451</v>
      </c>
      <c r="R292" s="8" t="s">
        <v>4576</v>
      </c>
      <c r="S292" s="38" t="s">
        <v>3448</v>
      </c>
      <c r="T292" s="4" t="s">
        <v>2066</v>
      </c>
      <c r="U292" s="4" t="s">
        <v>2672</v>
      </c>
      <c r="V292" s="4" t="s">
        <v>61</v>
      </c>
      <c r="W292" s="8" t="s">
        <v>4496</v>
      </c>
      <c r="X292" s="33">
        <v>25946</v>
      </c>
      <c r="Y292" s="4"/>
      <c r="AA292" s="4" t="s">
        <v>3533</v>
      </c>
      <c r="AB292" s="4" t="s">
        <v>2573</v>
      </c>
      <c r="AC292" s="1" t="s">
        <v>1694</v>
      </c>
      <c r="AD292" s="1" t="s">
        <v>3734</v>
      </c>
      <c r="AE292" s="1" t="s">
        <v>4829</v>
      </c>
      <c r="AF292" s="1" t="s">
        <v>4830</v>
      </c>
      <c r="AG292" s="1" t="s">
        <v>2903</v>
      </c>
    </row>
    <row r="293" spans="1:33" s="1" customFormat="1">
      <c r="A293" s="38" t="s">
        <v>2875</v>
      </c>
      <c r="B293" s="38" t="s">
        <v>2066</v>
      </c>
      <c r="C293" s="38" t="s">
        <v>4420</v>
      </c>
      <c r="D293" s="38" t="s">
        <v>3862</v>
      </c>
      <c r="E293" s="38" t="s">
        <v>1293</v>
      </c>
      <c r="F293" s="38" t="s">
        <v>3346</v>
      </c>
      <c r="G293" s="38" t="s">
        <v>2775</v>
      </c>
      <c r="H293" s="60"/>
      <c r="I293" s="11">
        <v>913</v>
      </c>
      <c r="J293" s="6">
        <v>931</v>
      </c>
      <c r="K293" s="53">
        <f t="shared" si="6"/>
        <v>1.2342292923752057E-3</v>
      </c>
      <c r="L293" s="7">
        <v>52</v>
      </c>
      <c r="M293" s="4">
        <v>103.46</v>
      </c>
      <c r="N293" s="6">
        <v>450</v>
      </c>
      <c r="O293" s="6">
        <v>350</v>
      </c>
      <c r="P293" s="11">
        <v>1500</v>
      </c>
      <c r="Q293" s="5">
        <v>36564</v>
      </c>
      <c r="R293" s="8" t="s">
        <v>4576</v>
      </c>
      <c r="S293" s="38" t="s">
        <v>3448</v>
      </c>
      <c r="T293" s="4" t="s">
        <v>2066</v>
      </c>
      <c r="U293" s="4" t="s">
        <v>3849</v>
      </c>
      <c r="V293" s="4" t="s">
        <v>60</v>
      </c>
      <c r="W293" s="8" t="s">
        <v>4500</v>
      </c>
      <c r="X293" s="33">
        <v>26081</v>
      </c>
      <c r="Y293" s="4" t="s">
        <v>4702</v>
      </c>
      <c r="AA293" s="4" t="s">
        <v>3533</v>
      </c>
      <c r="AB293" s="4" t="s">
        <v>2573</v>
      </c>
      <c r="AC293" s="1" t="s">
        <v>3820</v>
      </c>
      <c r="AD293" s="1" t="s">
        <v>3734</v>
      </c>
      <c r="AE293" s="1" t="s">
        <v>4829</v>
      </c>
      <c r="AF293" s="1" t="s">
        <v>4830</v>
      </c>
      <c r="AG293" s="1" t="s">
        <v>2903</v>
      </c>
    </row>
    <row r="294" spans="1:33" s="1" customFormat="1">
      <c r="A294" s="38" t="s">
        <v>2876</v>
      </c>
      <c r="B294" s="38" t="s">
        <v>2066</v>
      </c>
      <c r="C294" s="38" t="s">
        <v>4419</v>
      </c>
      <c r="D294" s="38" t="s">
        <v>3862</v>
      </c>
      <c r="E294" s="38" t="s">
        <v>1293</v>
      </c>
      <c r="F294" s="38" t="s">
        <v>3346</v>
      </c>
      <c r="G294" s="38" t="s">
        <v>2775</v>
      </c>
      <c r="H294" s="60"/>
      <c r="I294" s="11">
        <v>1412</v>
      </c>
      <c r="J294" s="6">
        <v>1414</v>
      </c>
      <c r="K294" s="53">
        <f t="shared" si="6"/>
        <v>1.2848515996402416E-4</v>
      </c>
      <c r="L294" s="7">
        <v>52</v>
      </c>
      <c r="M294" s="4">
        <v>114.07</v>
      </c>
      <c r="N294" s="6">
        <v>450</v>
      </c>
      <c r="O294" s="6">
        <v>350</v>
      </c>
      <c r="P294" s="11">
        <v>1500</v>
      </c>
      <c r="Q294" s="5">
        <v>36564</v>
      </c>
      <c r="R294" s="8" t="s">
        <v>4576</v>
      </c>
      <c r="S294" s="38" t="s">
        <v>3448</v>
      </c>
      <c r="T294" s="4" t="s">
        <v>2066</v>
      </c>
      <c r="U294" s="4" t="s">
        <v>3849</v>
      </c>
      <c r="V294" s="4" t="s">
        <v>60</v>
      </c>
      <c r="W294" s="8" t="s">
        <v>4501</v>
      </c>
      <c r="X294" s="33">
        <v>26082</v>
      </c>
      <c r="Y294" s="4"/>
      <c r="AA294" s="4" t="s">
        <v>3533</v>
      </c>
      <c r="AB294" s="4" t="s">
        <v>2573</v>
      </c>
      <c r="AC294" s="1" t="s">
        <v>3820</v>
      </c>
      <c r="AD294" s="1" t="s">
        <v>3734</v>
      </c>
      <c r="AE294" s="1" t="s">
        <v>4829</v>
      </c>
      <c r="AF294" s="1" t="s">
        <v>4830</v>
      </c>
      <c r="AG294" s="1" t="s">
        <v>2903</v>
      </c>
    </row>
    <row r="295" spans="1:33" s="1" customFormat="1">
      <c r="A295" s="38" t="s">
        <v>2877</v>
      </c>
      <c r="B295" s="38" t="s">
        <v>2066</v>
      </c>
      <c r="C295" s="38" t="s">
        <v>4419</v>
      </c>
      <c r="D295" s="38" t="s">
        <v>3862</v>
      </c>
      <c r="E295" s="38" t="s">
        <v>1293</v>
      </c>
      <c r="F295" s="38" t="s">
        <v>3346</v>
      </c>
      <c r="G295" s="38" t="s">
        <v>2775</v>
      </c>
      <c r="H295" s="60"/>
      <c r="I295" s="11">
        <v>923</v>
      </c>
      <c r="J295" s="6">
        <v>931</v>
      </c>
      <c r="K295" s="53">
        <f t="shared" si="6"/>
        <v>5.4817048101959704E-4</v>
      </c>
      <c r="L295" s="7">
        <v>52</v>
      </c>
      <c r="M295" s="4">
        <v>103.56</v>
      </c>
      <c r="N295" s="6">
        <v>450</v>
      </c>
      <c r="O295" s="6">
        <v>350</v>
      </c>
      <c r="P295" s="11">
        <v>1500</v>
      </c>
      <c r="Q295" s="5">
        <v>36564</v>
      </c>
      <c r="R295" s="8" t="s">
        <v>4576</v>
      </c>
      <c r="S295" s="38" t="s">
        <v>3448</v>
      </c>
      <c r="T295" s="4" t="s">
        <v>2066</v>
      </c>
      <c r="U295" s="4" t="s">
        <v>3849</v>
      </c>
      <c r="V295" s="4" t="s">
        <v>60</v>
      </c>
      <c r="W295" s="8" t="s">
        <v>4502</v>
      </c>
      <c r="X295" s="33">
        <v>26083</v>
      </c>
      <c r="Y295" s="4"/>
      <c r="AA295" s="4" t="s">
        <v>3533</v>
      </c>
      <c r="AB295" s="4" t="s">
        <v>2573</v>
      </c>
      <c r="AC295" s="1" t="s">
        <v>3820</v>
      </c>
      <c r="AD295" s="1" t="s">
        <v>3734</v>
      </c>
      <c r="AE295" s="1" t="s">
        <v>4829</v>
      </c>
      <c r="AF295" s="1" t="s">
        <v>4830</v>
      </c>
      <c r="AG295" s="1" t="s">
        <v>2903</v>
      </c>
    </row>
    <row r="296" spans="1:33" s="1" customFormat="1">
      <c r="A296" s="38" t="s">
        <v>1749</v>
      </c>
      <c r="B296" s="38" t="s">
        <v>2066</v>
      </c>
      <c r="C296" s="38" t="s">
        <v>2497</v>
      </c>
      <c r="D296" s="38" t="s">
        <v>3862</v>
      </c>
      <c r="E296" s="38" t="s">
        <v>1293</v>
      </c>
      <c r="F296" s="38" t="s">
        <v>3346</v>
      </c>
      <c r="G296" s="38" t="s">
        <v>2775</v>
      </c>
      <c r="H296" s="60"/>
      <c r="I296" s="11">
        <v>917</v>
      </c>
      <c r="J296" s="6">
        <v>935</v>
      </c>
      <c r="K296" s="53">
        <f t="shared" si="6"/>
        <v>1.2335526315789473E-3</v>
      </c>
      <c r="L296" s="7">
        <v>51.98</v>
      </c>
      <c r="M296" s="4">
        <v>103.53</v>
      </c>
      <c r="N296" s="6">
        <v>450</v>
      </c>
      <c r="O296" s="6">
        <v>350</v>
      </c>
      <c r="P296" s="11">
        <v>1500</v>
      </c>
      <c r="Q296" s="5">
        <v>39375</v>
      </c>
      <c r="R296" s="8" t="s">
        <v>4576</v>
      </c>
      <c r="S296" s="38" t="s">
        <v>2518</v>
      </c>
      <c r="T296" s="4" t="s">
        <v>1751</v>
      </c>
      <c r="U296" s="4" t="s">
        <v>2672</v>
      </c>
      <c r="V296" s="4" t="s">
        <v>2943</v>
      </c>
      <c r="W296" s="8" t="s">
        <v>1757</v>
      </c>
      <c r="X296" s="33" t="s">
        <v>1758</v>
      </c>
      <c r="Y296" s="4"/>
      <c r="AA296" s="4"/>
      <c r="AB296" s="4" t="s">
        <v>1762</v>
      </c>
    </row>
    <row r="297" spans="1:33" s="1" customFormat="1">
      <c r="A297" s="38" t="s">
        <v>1747</v>
      </c>
      <c r="B297" s="38" t="s">
        <v>2066</v>
      </c>
      <c r="C297" s="38" t="s">
        <v>2497</v>
      </c>
      <c r="D297" s="38" t="s">
        <v>3862</v>
      </c>
      <c r="E297" s="38" t="s">
        <v>1293</v>
      </c>
      <c r="F297" s="38" t="s">
        <v>3346</v>
      </c>
      <c r="G297" s="38" t="s">
        <v>2775</v>
      </c>
      <c r="H297" s="60"/>
      <c r="I297" s="11">
        <v>919</v>
      </c>
      <c r="J297" s="6">
        <v>934</v>
      </c>
      <c r="K297" s="53">
        <f t="shared" si="6"/>
        <v>1.0278900842869869E-3</v>
      </c>
      <c r="L297" s="7">
        <v>51.98</v>
      </c>
      <c r="M297" s="4">
        <v>103.55</v>
      </c>
      <c r="N297" s="6">
        <v>450</v>
      </c>
      <c r="O297" s="6">
        <v>350</v>
      </c>
      <c r="P297" s="11">
        <v>1500</v>
      </c>
      <c r="Q297" s="5">
        <v>39375</v>
      </c>
      <c r="R297" s="8" t="s">
        <v>4576</v>
      </c>
      <c r="S297" s="38" t="s">
        <v>2518</v>
      </c>
      <c r="T297" s="4" t="s">
        <v>1751</v>
      </c>
      <c r="U297" s="4" t="s">
        <v>2672</v>
      </c>
      <c r="V297" s="4" t="s">
        <v>2943</v>
      </c>
      <c r="W297" s="8" t="s">
        <v>1753</v>
      </c>
      <c r="X297" s="33" t="s">
        <v>1754</v>
      </c>
      <c r="Y297" s="4"/>
      <c r="AA297" s="4"/>
      <c r="AB297" s="1" t="s">
        <v>1763</v>
      </c>
    </row>
    <row r="298" spans="1:33" s="1" customFormat="1">
      <c r="A298" s="38" t="s">
        <v>1750</v>
      </c>
      <c r="B298" s="38" t="s">
        <v>2066</v>
      </c>
      <c r="C298" s="38" t="s">
        <v>2497</v>
      </c>
      <c r="D298" s="38" t="s">
        <v>3862</v>
      </c>
      <c r="E298" s="38" t="s">
        <v>1293</v>
      </c>
      <c r="F298" s="38" t="s">
        <v>3346</v>
      </c>
      <c r="G298" s="38" t="s">
        <v>2775</v>
      </c>
      <c r="H298" s="60"/>
      <c r="I298" s="11">
        <v>914</v>
      </c>
      <c r="J298" s="6">
        <v>937</v>
      </c>
      <c r="K298" s="53">
        <f t="shared" si="6"/>
        <v>1.5763141662668769E-3</v>
      </c>
      <c r="L298" s="7">
        <v>51.98</v>
      </c>
      <c r="M298" s="4">
        <v>103.53</v>
      </c>
      <c r="N298" s="6">
        <v>450</v>
      </c>
      <c r="O298" s="6">
        <v>350</v>
      </c>
      <c r="P298" s="11">
        <v>1500</v>
      </c>
      <c r="Q298" s="5">
        <v>39375</v>
      </c>
      <c r="R298" s="8" t="s">
        <v>4576</v>
      </c>
      <c r="S298" s="38" t="s">
        <v>2518</v>
      </c>
      <c r="T298" s="4" t="s">
        <v>1751</v>
      </c>
      <c r="U298" s="4" t="s">
        <v>2672</v>
      </c>
      <c r="V298" s="4" t="s">
        <v>1752</v>
      </c>
      <c r="W298" s="8" t="s">
        <v>1759</v>
      </c>
      <c r="X298" s="33" t="s">
        <v>1760</v>
      </c>
      <c r="Y298" s="4"/>
      <c r="AA298" s="4"/>
      <c r="AB298" s="4" t="s">
        <v>1761</v>
      </c>
    </row>
    <row r="299" spans="1:33" s="1" customFormat="1">
      <c r="A299" s="38" t="s">
        <v>1748</v>
      </c>
      <c r="B299" s="38" t="s">
        <v>2066</v>
      </c>
      <c r="C299" s="38" t="s">
        <v>2497</v>
      </c>
      <c r="D299" s="38" t="s">
        <v>3862</v>
      </c>
      <c r="E299" s="38" t="s">
        <v>1293</v>
      </c>
      <c r="F299" s="38" t="s">
        <v>3346</v>
      </c>
      <c r="G299" s="38" t="s">
        <v>2775</v>
      </c>
      <c r="H299" s="60"/>
      <c r="I299" s="11">
        <v>1413</v>
      </c>
      <c r="J299" s="6">
        <v>1415</v>
      </c>
      <c r="K299" s="53">
        <f t="shared" si="6"/>
        <v>1.2846865364850977E-4</v>
      </c>
      <c r="L299" s="7">
        <v>51.98</v>
      </c>
      <c r="M299" s="4">
        <v>114.09</v>
      </c>
      <c r="N299" s="6">
        <v>450</v>
      </c>
      <c r="O299" s="6">
        <v>350</v>
      </c>
      <c r="P299" s="11">
        <v>1500</v>
      </c>
      <c r="Q299" s="5">
        <v>39375</v>
      </c>
      <c r="R299" s="8" t="s">
        <v>4576</v>
      </c>
      <c r="S299" s="38" t="s">
        <v>2518</v>
      </c>
      <c r="T299" s="4" t="s">
        <v>1751</v>
      </c>
      <c r="U299" s="4" t="s">
        <v>2672</v>
      </c>
      <c r="V299" s="4" t="s">
        <v>2943</v>
      </c>
      <c r="W299" s="8" t="s">
        <v>1755</v>
      </c>
      <c r="X299" s="33" t="s">
        <v>1756</v>
      </c>
      <c r="Y299" s="4"/>
      <c r="AA299" s="4"/>
      <c r="AB299" s="1" t="s">
        <v>1764</v>
      </c>
    </row>
    <row r="300" spans="1:33" s="1" customFormat="1">
      <c r="A300" s="38" t="s">
        <v>1221</v>
      </c>
      <c r="B300" s="38" t="s">
        <v>1938</v>
      </c>
      <c r="C300" s="38" t="s">
        <v>4595</v>
      </c>
      <c r="D300" s="38" t="s">
        <v>1199</v>
      </c>
      <c r="E300" s="38" t="s">
        <v>999</v>
      </c>
      <c r="F300" s="38" t="s">
        <v>4996</v>
      </c>
      <c r="G300" s="38"/>
      <c r="H300" s="60"/>
      <c r="I300" s="11">
        <v>19134</v>
      </c>
      <c r="J300" s="11">
        <v>19141</v>
      </c>
      <c r="K300" s="53">
        <f t="shared" si="6"/>
        <v>1.3721454474174263E-4</v>
      </c>
      <c r="L300" s="7">
        <v>64.8</v>
      </c>
      <c r="M300" s="7">
        <v>676.1</v>
      </c>
      <c r="N300" s="6">
        <v>1480</v>
      </c>
      <c r="O300" s="6"/>
      <c r="P300" s="11">
        <v>1600</v>
      </c>
      <c r="Q300" s="5">
        <v>38347</v>
      </c>
      <c r="R300" s="8" t="s">
        <v>538</v>
      </c>
      <c r="S300" s="38" t="s">
        <v>3244</v>
      </c>
      <c r="T300" s="4" t="s">
        <v>1938</v>
      </c>
      <c r="U300" s="4" t="s">
        <v>2672</v>
      </c>
      <c r="V300" s="4" t="s">
        <v>4581</v>
      </c>
      <c r="W300" s="8" t="s">
        <v>2593</v>
      </c>
      <c r="X300" s="33" t="s">
        <v>5160</v>
      </c>
      <c r="Y300" s="4" t="s">
        <v>2592</v>
      </c>
      <c r="AA300" s="4" t="s">
        <v>1200</v>
      </c>
      <c r="AC300" s="1" t="s">
        <v>432</v>
      </c>
      <c r="AD300" s="1" t="s">
        <v>718</v>
      </c>
      <c r="AE300" s="1" t="s">
        <v>3385</v>
      </c>
      <c r="AF300" s="1" t="s">
        <v>2379</v>
      </c>
    </row>
    <row r="301" spans="1:33" s="1" customFormat="1">
      <c r="A301" s="38" t="s">
        <v>4690</v>
      </c>
      <c r="B301" s="38" t="s">
        <v>1938</v>
      </c>
      <c r="C301" s="38" t="s">
        <v>4595</v>
      </c>
      <c r="D301" s="38" t="s">
        <v>1199</v>
      </c>
      <c r="E301" s="38" t="s">
        <v>999</v>
      </c>
      <c r="F301" s="38" t="s">
        <v>4996</v>
      </c>
      <c r="G301" s="38"/>
      <c r="H301" s="60"/>
      <c r="I301" s="11">
        <v>19113</v>
      </c>
      <c r="J301" s="11">
        <v>19129</v>
      </c>
      <c r="K301" s="53">
        <f t="shared" si="6"/>
        <v>3.138362559334667E-4</v>
      </c>
      <c r="L301" s="7">
        <v>64.8</v>
      </c>
      <c r="M301" s="7">
        <v>675.37</v>
      </c>
      <c r="N301" s="6">
        <v>1480</v>
      </c>
      <c r="O301" s="6"/>
      <c r="P301" s="11">
        <v>1600</v>
      </c>
      <c r="Q301" s="5">
        <v>38711</v>
      </c>
      <c r="R301" s="8" t="s">
        <v>538</v>
      </c>
      <c r="S301" s="38" t="s">
        <v>3244</v>
      </c>
      <c r="T301" s="4" t="s">
        <v>1938</v>
      </c>
      <c r="U301" s="4" t="s">
        <v>2672</v>
      </c>
      <c r="V301" s="4" t="s">
        <v>4581</v>
      </c>
      <c r="W301" s="8" t="s">
        <v>4691</v>
      </c>
      <c r="X301" s="33" t="s">
        <v>3007</v>
      </c>
      <c r="Y301" s="4" t="s">
        <v>2592</v>
      </c>
      <c r="AA301" s="4" t="s">
        <v>161</v>
      </c>
      <c r="AB301" s="1" t="s">
        <v>4693</v>
      </c>
      <c r="AC301" s="1" t="s">
        <v>2226</v>
      </c>
      <c r="AD301" s="1" t="s">
        <v>3385</v>
      </c>
    </row>
    <row r="302" spans="1:33" s="1" customFormat="1">
      <c r="A302" s="38" t="s">
        <v>3005</v>
      </c>
      <c r="B302" s="38" t="s">
        <v>1938</v>
      </c>
      <c r="C302" s="38" t="s">
        <v>4595</v>
      </c>
      <c r="D302" s="38" t="s">
        <v>1199</v>
      </c>
      <c r="E302" s="38" t="s">
        <v>999</v>
      </c>
      <c r="F302" s="38" t="s">
        <v>4996</v>
      </c>
      <c r="G302" s="38"/>
      <c r="H302" s="60"/>
      <c r="I302" s="11">
        <v>19118</v>
      </c>
      <c r="J302" s="11">
        <v>19125</v>
      </c>
      <c r="K302" s="53">
        <f t="shared" si="6"/>
        <v>1.3730066885040112E-4</v>
      </c>
      <c r="L302" s="7">
        <v>64.8</v>
      </c>
      <c r="M302" s="7">
        <v>675.39</v>
      </c>
      <c r="N302" s="6">
        <v>1480</v>
      </c>
      <c r="O302" s="6"/>
      <c r="P302" s="11">
        <v>1600</v>
      </c>
      <c r="Q302" s="5">
        <v>38711</v>
      </c>
      <c r="R302" s="8" t="s">
        <v>538</v>
      </c>
      <c r="S302" s="38" t="s">
        <v>3244</v>
      </c>
      <c r="T302" s="4" t="s">
        <v>1938</v>
      </c>
      <c r="U302" s="4" t="s">
        <v>2672</v>
      </c>
      <c r="V302" s="4" t="s">
        <v>4581</v>
      </c>
      <c r="W302" s="8" t="s">
        <v>3006</v>
      </c>
      <c r="X302" s="33" t="s">
        <v>4692</v>
      </c>
      <c r="Y302" s="4" t="s">
        <v>2592</v>
      </c>
      <c r="AA302" s="4" t="s">
        <v>161</v>
      </c>
      <c r="AB302" s="1" t="s">
        <v>4693</v>
      </c>
      <c r="AC302" s="1" t="s">
        <v>2226</v>
      </c>
      <c r="AD302" s="1" t="s">
        <v>3385</v>
      </c>
    </row>
    <row r="303" spans="1:33" s="1" customFormat="1">
      <c r="A303" s="38" t="s">
        <v>4825</v>
      </c>
      <c r="B303" s="38" t="s">
        <v>1938</v>
      </c>
      <c r="C303" s="38" t="s">
        <v>4595</v>
      </c>
      <c r="D303" s="38" t="s">
        <v>1199</v>
      </c>
      <c r="E303" s="38" t="s">
        <v>999</v>
      </c>
      <c r="F303" s="38" t="s">
        <v>4996</v>
      </c>
      <c r="G303" s="38"/>
      <c r="H303" s="60"/>
      <c r="I303" s="11">
        <v>19130</v>
      </c>
      <c r="J303" s="11">
        <v>19130</v>
      </c>
      <c r="K303" s="53">
        <f t="shared" si="6"/>
        <v>0</v>
      </c>
      <c r="L303" s="7">
        <v>64.8</v>
      </c>
      <c r="M303" s="7">
        <v>675.75</v>
      </c>
      <c r="N303" s="6">
        <v>1480</v>
      </c>
      <c r="O303" s="6"/>
      <c r="P303" s="11">
        <v>1600</v>
      </c>
      <c r="Q303" s="5">
        <v>39076</v>
      </c>
      <c r="R303" s="8" t="s">
        <v>538</v>
      </c>
      <c r="S303" s="38" t="s">
        <v>3244</v>
      </c>
      <c r="T303" s="4" t="s">
        <v>1938</v>
      </c>
      <c r="U303" s="4" t="s">
        <v>2672</v>
      </c>
      <c r="V303" s="4" t="s">
        <v>4581</v>
      </c>
      <c r="W303" s="8" t="s">
        <v>953</v>
      </c>
      <c r="X303" s="33" t="s">
        <v>956</v>
      </c>
      <c r="Y303" s="4"/>
      <c r="AA303" s="4" t="s">
        <v>161</v>
      </c>
      <c r="AB303" s="1" t="s">
        <v>948</v>
      </c>
      <c r="AC303" s="1" t="s">
        <v>3008</v>
      </c>
    </row>
    <row r="304" spans="1:33" s="1" customFormat="1">
      <c r="A304" s="38" t="s">
        <v>4956</v>
      </c>
      <c r="B304" s="38" t="s">
        <v>1938</v>
      </c>
      <c r="C304" s="38" t="s">
        <v>4595</v>
      </c>
      <c r="D304" s="38" t="s">
        <v>1199</v>
      </c>
      <c r="E304" s="38" t="s">
        <v>999</v>
      </c>
      <c r="F304" s="38" t="s">
        <v>4996</v>
      </c>
      <c r="G304" s="38"/>
      <c r="H304" s="60"/>
      <c r="I304" s="11">
        <v>19130</v>
      </c>
      <c r="J304" s="11">
        <v>19130</v>
      </c>
      <c r="K304" s="53">
        <f t="shared" si="6"/>
        <v>0</v>
      </c>
      <c r="L304" s="7">
        <v>64.8</v>
      </c>
      <c r="M304" s="7">
        <v>675.75</v>
      </c>
      <c r="N304" s="6">
        <v>1480</v>
      </c>
      <c r="O304" s="6"/>
      <c r="P304" s="11">
        <v>1600</v>
      </c>
      <c r="Q304" s="5">
        <v>39076</v>
      </c>
      <c r="R304" s="8" t="s">
        <v>538</v>
      </c>
      <c r="S304" s="38" t="s">
        <v>3244</v>
      </c>
      <c r="T304" s="4" t="s">
        <v>1938</v>
      </c>
      <c r="U304" s="4" t="s">
        <v>2672</v>
      </c>
      <c r="V304" s="4" t="s">
        <v>4581</v>
      </c>
      <c r="W304" s="8" t="s">
        <v>954</v>
      </c>
      <c r="X304" s="33" t="s">
        <v>957</v>
      </c>
      <c r="Y304" s="4"/>
      <c r="AA304" s="4" t="s">
        <v>161</v>
      </c>
      <c r="AB304" s="1" t="s">
        <v>948</v>
      </c>
      <c r="AC304" s="1" t="s">
        <v>3008</v>
      </c>
    </row>
    <row r="305" spans="1:29" s="1" customFormat="1">
      <c r="A305" s="38" t="s">
        <v>4824</v>
      </c>
      <c r="B305" s="38" t="s">
        <v>1938</v>
      </c>
      <c r="C305" s="38" t="s">
        <v>4595</v>
      </c>
      <c r="D305" s="38" t="s">
        <v>1199</v>
      </c>
      <c r="E305" s="38" t="s">
        <v>999</v>
      </c>
      <c r="F305" s="38" t="s">
        <v>4996</v>
      </c>
      <c r="G305" s="38"/>
      <c r="H305" s="60"/>
      <c r="I305" s="11">
        <v>19130</v>
      </c>
      <c r="J305" s="11">
        <v>19130</v>
      </c>
      <c r="K305" s="53">
        <f t="shared" si="6"/>
        <v>0</v>
      </c>
      <c r="L305" s="7">
        <v>64.8</v>
      </c>
      <c r="M305" s="7">
        <v>675.75</v>
      </c>
      <c r="N305" s="6">
        <v>1480</v>
      </c>
      <c r="O305" s="6"/>
      <c r="P305" s="11">
        <v>1600</v>
      </c>
      <c r="Q305" s="5">
        <v>39076</v>
      </c>
      <c r="R305" s="8" t="s">
        <v>538</v>
      </c>
      <c r="S305" s="38" t="s">
        <v>3244</v>
      </c>
      <c r="T305" s="4" t="s">
        <v>1938</v>
      </c>
      <c r="U305" s="4" t="s">
        <v>2672</v>
      </c>
      <c r="V305" s="4" t="s">
        <v>4581</v>
      </c>
      <c r="W305" s="8" t="s">
        <v>955</v>
      </c>
      <c r="X305" s="33" t="s">
        <v>958</v>
      </c>
      <c r="Y305" s="4"/>
      <c r="AA305" s="4" t="s">
        <v>161</v>
      </c>
      <c r="AB305" s="1" t="s">
        <v>948</v>
      </c>
      <c r="AC305" s="1" t="s">
        <v>3008</v>
      </c>
    </row>
    <row r="306" spans="1:29" s="1" customFormat="1">
      <c r="A306" s="38" t="s">
        <v>5684</v>
      </c>
      <c r="B306" s="38" t="s">
        <v>1938</v>
      </c>
      <c r="C306" s="38" t="s">
        <v>4595</v>
      </c>
      <c r="D306" s="38" t="s">
        <v>1199</v>
      </c>
      <c r="E306" s="38" t="s">
        <v>999</v>
      </c>
      <c r="F306" s="38" t="s">
        <v>4996</v>
      </c>
      <c r="G306" s="38"/>
      <c r="H306" s="60"/>
      <c r="I306" s="11">
        <v>19083</v>
      </c>
      <c r="J306" s="11">
        <v>19177</v>
      </c>
      <c r="K306" s="53">
        <f t="shared" si="6"/>
        <v>1.8431372549019608E-3</v>
      </c>
      <c r="L306" s="7">
        <v>64.900000000000006</v>
      </c>
      <c r="M306" s="7">
        <v>675.75</v>
      </c>
      <c r="N306" s="6">
        <v>1480</v>
      </c>
      <c r="O306" s="6"/>
      <c r="P306" s="11">
        <v>1600</v>
      </c>
      <c r="Q306" s="5">
        <v>39381</v>
      </c>
      <c r="R306" s="8" t="s">
        <v>538</v>
      </c>
      <c r="S306" s="38" t="s">
        <v>3244</v>
      </c>
      <c r="T306" s="4" t="s">
        <v>1938</v>
      </c>
      <c r="U306" s="4" t="s">
        <v>2672</v>
      </c>
      <c r="V306" s="4" t="s">
        <v>4581</v>
      </c>
      <c r="W306" s="8" t="s">
        <v>1094</v>
      </c>
      <c r="X306" s="33" t="s">
        <v>1095</v>
      </c>
      <c r="Y306" s="4"/>
      <c r="AA306" s="4"/>
      <c r="AB306" s="1" t="s">
        <v>1100</v>
      </c>
      <c r="AC306" s="1" t="s">
        <v>3008</v>
      </c>
    </row>
    <row r="307" spans="1:29" s="1" customFormat="1">
      <c r="A307" s="38" t="s">
        <v>5685</v>
      </c>
      <c r="B307" s="38" t="s">
        <v>1938</v>
      </c>
      <c r="C307" s="38" t="s">
        <v>4595</v>
      </c>
      <c r="D307" s="38" t="s">
        <v>1199</v>
      </c>
      <c r="E307" s="38" t="s">
        <v>999</v>
      </c>
      <c r="F307" s="38" t="s">
        <v>4996</v>
      </c>
      <c r="G307" s="38"/>
      <c r="H307" s="60"/>
      <c r="I307" s="11">
        <v>19094</v>
      </c>
      <c r="J307" s="11">
        <v>19171</v>
      </c>
      <c r="K307" s="53">
        <f t="shared" si="6"/>
        <v>1.5096559160866581E-3</v>
      </c>
      <c r="L307" s="7">
        <v>64.900000000000006</v>
      </c>
      <c r="M307" s="7">
        <v>675.83</v>
      </c>
      <c r="N307" s="6">
        <v>1480</v>
      </c>
      <c r="O307" s="6"/>
      <c r="P307" s="11">
        <v>1600</v>
      </c>
      <c r="Q307" s="5">
        <v>39381</v>
      </c>
      <c r="R307" s="8" t="s">
        <v>538</v>
      </c>
      <c r="S307" s="38" t="s">
        <v>3244</v>
      </c>
      <c r="T307" s="4" t="s">
        <v>1938</v>
      </c>
      <c r="U307" s="4" t="s">
        <v>2672</v>
      </c>
      <c r="V307" s="4" t="s">
        <v>4581</v>
      </c>
      <c r="W307" s="8" t="s">
        <v>1096</v>
      </c>
      <c r="X307" s="33" t="s">
        <v>1097</v>
      </c>
      <c r="Y307" s="4"/>
      <c r="AA307" s="4"/>
      <c r="AB307" s="1" t="s">
        <v>2640</v>
      </c>
      <c r="AC307" s="1" t="s">
        <v>3008</v>
      </c>
    </row>
    <row r="308" spans="1:29" s="1" customFormat="1">
      <c r="A308" s="38" t="s">
        <v>5686</v>
      </c>
      <c r="B308" s="38" t="s">
        <v>1938</v>
      </c>
      <c r="C308" s="38" t="s">
        <v>4595</v>
      </c>
      <c r="D308" s="38" t="s">
        <v>1199</v>
      </c>
      <c r="E308" s="38" t="s">
        <v>999</v>
      </c>
      <c r="F308" s="38" t="s">
        <v>4996</v>
      </c>
      <c r="G308" s="38"/>
      <c r="H308" s="60"/>
      <c r="I308" s="11">
        <v>19124</v>
      </c>
      <c r="J308" s="11">
        <v>19133</v>
      </c>
      <c r="K308" s="53">
        <f t="shared" si="6"/>
        <v>1.7648096946879229E-4</v>
      </c>
      <c r="L308" s="7">
        <v>64.900000000000006</v>
      </c>
      <c r="M308" s="7">
        <v>675.67</v>
      </c>
      <c r="N308" s="6">
        <v>1480</v>
      </c>
      <c r="O308" s="6"/>
      <c r="P308" s="11">
        <v>1600</v>
      </c>
      <c r="Q308" s="5">
        <v>39381</v>
      </c>
      <c r="R308" s="8" t="s">
        <v>538</v>
      </c>
      <c r="S308" s="38" t="s">
        <v>3244</v>
      </c>
      <c r="T308" s="4" t="s">
        <v>1938</v>
      </c>
      <c r="U308" s="4" t="s">
        <v>2672</v>
      </c>
      <c r="V308" s="4" t="s">
        <v>4581</v>
      </c>
      <c r="W308" s="8" t="s">
        <v>1098</v>
      </c>
      <c r="X308" s="33" t="s">
        <v>1099</v>
      </c>
      <c r="Y308" s="4"/>
      <c r="AA308" s="4"/>
      <c r="AB308" s="1" t="s">
        <v>1740</v>
      </c>
      <c r="AC308" s="1" t="s">
        <v>3008</v>
      </c>
    </row>
    <row r="309" spans="1:29" s="1" customFormat="1">
      <c r="A309" s="38" t="s">
        <v>2786</v>
      </c>
      <c r="B309" s="38" t="s">
        <v>1938</v>
      </c>
      <c r="C309" s="38" t="s">
        <v>4595</v>
      </c>
      <c r="D309" s="38" t="s">
        <v>1199</v>
      </c>
      <c r="E309" s="38" t="s">
        <v>999</v>
      </c>
      <c r="F309" s="38" t="s">
        <v>4996</v>
      </c>
      <c r="G309" s="38"/>
      <c r="H309" s="60"/>
      <c r="I309" s="11">
        <v>19142</v>
      </c>
      <c r="J309" s="11">
        <v>19378</v>
      </c>
      <c r="K309" s="53">
        <f t="shared" si="6"/>
        <v>4.6039797112758483E-3</v>
      </c>
      <c r="L309" s="7">
        <v>64.66</v>
      </c>
      <c r="M309" s="7">
        <v>680.91</v>
      </c>
      <c r="N309" s="6">
        <v>1480</v>
      </c>
      <c r="O309" s="6"/>
      <c r="P309" s="11">
        <v>1600</v>
      </c>
      <c r="Q309" s="5">
        <v>39441</v>
      </c>
      <c r="R309" s="8" t="s">
        <v>538</v>
      </c>
      <c r="S309" s="38" t="s">
        <v>3244</v>
      </c>
      <c r="T309" s="4" t="s">
        <v>1938</v>
      </c>
      <c r="U309" s="4" t="s">
        <v>2672</v>
      </c>
      <c r="V309" s="4" t="s">
        <v>3299</v>
      </c>
      <c r="W309" s="8" t="s">
        <v>4213</v>
      </c>
      <c r="X309" s="33" t="s">
        <v>4228</v>
      </c>
      <c r="Y309" s="4"/>
      <c r="AA309" s="4"/>
      <c r="AB309" s="1" t="s">
        <v>5681</v>
      </c>
    </row>
    <row r="310" spans="1:29" s="1" customFormat="1">
      <c r="A310" s="38" t="s">
        <v>2787</v>
      </c>
      <c r="B310" s="38" t="s">
        <v>1938</v>
      </c>
      <c r="C310" s="38" t="s">
        <v>4595</v>
      </c>
      <c r="D310" s="38" t="s">
        <v>1199</v>
      </c>
      <c r="E310" s="38" t="s">
        <v>999</v>
      </c>
      <c r="F310" s="38" t="s">
        <v>4996</v>
      </c>
      <c r="G310" s="38"/>
      <c r="H310" s="60"/>
      <c r="I310" s="11">
        <v>18981</v>
      </c>
      <c r="J310" s="11">
        <v>19126</v>
      </c>
      <c r="K310" s="53">
        <f t="shared" si="6"/>
        <v>2.8516923318976537E-3</v>
      </c>
      <c r="L310" s="7">
        <v>64.650000000000006</v>
      </c>
      <c r="M310" s="7">
        <v>672.7</v>
      </c>
      <c r="N310" s="6">
        <v>1480</v>
      </c>
      <c r="O310" s="6"/>
      <c r="P310" s="11">
        <v>1600</v>
      </c>
      <c r="Q310" s="5">
        <v>39441</v>
      </c>
      <c r="R310" s="8" t="s">
        <v>538</v>
      </c>
      <c r="S310" s="38" t="s">
        <v>3244</v>
      </c>
      <c r="T310" s="4" t="s">
        <v>1938</v>
      </c>
      <c r="U310" s="4" t="s">
        <v>2672</v>
      </c>
      <c r="V310" s="4" t="s">
        <v>3299</v>
      </c>
      <c r="W310" s="8" t="s">
        <v>4226</v>
      </c>
      <c r="X310" s="33" t="s">
        <v>4229</v>
      </c>
      <c r="Y310" s="4"/>
      <c r="AA310" s="4"/>
      <c r="AB310" s="1" t="s">
        <v>5682</v>
      </c>
    </row>
    <row r="311" spans="1:29" s="1" customFormat="1">
      <c r="A311" s="38" t="s">
        <v>2788</v>
      </c>
      <c r="B311" s="38" t="s">
        <v>1938</v>
      </c>
      <c r="C311" s="38" t="s">
        <v>4595</v>
      </c>
      <c r="D311" s="38" t="s">
        <v>1199</v>
      </c>
      <c r="E311" s="38" t="s">
        <v>999</v>
      </c>
      <c r="F311" s="38" t="s">
        <v>4996</v>
      </c>
      <c r="G311" s="38"/>
      <c r="H311" s="60"/>
      <c r="I311" s="11">
        <v>19147</v>
      </c>
      <c r="J311" s="6">
        <v>19365</v>
      </c>
      <c r="K311" s="53">
        <f t="shared" si="6"/>
        <v>4.2534925466323264E-3</v>
      </c>
      <c r="L311" s="7">
        <v>64.67</v>
      </c>
      <c r="M311" s="4">
        <v>680.75</v>
      </c>
      <c r="N311" s="6">
        <v>1480</v>
      </c>
      <c r="O311" s="6"/>
      <c r="P311" s="6">
        <v>1600</v>
      </c>
      <c r="Q311" s="5">
        <v>39441</v>
      </c>
      <c r="R311" s="8" t="s">
        <v>538</v>
      </c>
      <c r="S311" s="38" t="s">
        <v>3244</v>
      </c>
      <c r="T311" s="4" t="s">
        <v>1938</v>
      </c>
      <c r="U311" s="4" t="s">
        <v>2672</v>
      </c>
      <c r="V311" s="4" t="s">
        <v>3299</v>
      </c>
      <c r="W311" s="8" t="s">
        <v>4227</v>
      </c>
      <c r="X311" s="33" t="s">
        <v>4230</v>
      </c>
      <c r="Y311" s="4"/>
      <c r="AA311" s="4"/>
      <c r="AB311" s="4" t="s">
        <v>5683</v>
      </c>
    </row>
    <row r="312" spans="1:29" s="1" customFormat="1">
      <c r="A312" s="38" t="s">
        <v>3490</v>
      </c>
      <c r="B312" s="38" t="s">
        <v>1938</v>
      </c>
      <c r="C312" s="38" t="s">
        <v>4595</v>
      </c>
      <c r="D312" s="38" t="s">
        <v>1199</v>
      </c>
      <c r="E312" s="38" t="s">
        <v>999</v>
      </c>
      <c r="F312" s="38" t="s">
        <v>4996</v>
      </c>
      <c r="G312" s="38"/>
      <c r="H312" s="60"/>
      <c r="I312" s="11">
        <v>19092</v>
      </c>
      <c r="J312" s="6">
        <v>19141</v>
      </c>
      <c r="K312" s="53">
        <f t="shared" si="6"/>
        <v>9.6129323367272874E-4</v>
      </c>
      <c r="L312" s="7">
        <v>64.790000000000006</v>
      </c>
      <c r="M312" s="4">
        <v>675.2</v>
      </c>
      <c r="N312" s="6">
        <v>1480</v>
      </c>
      <c r="O312" s="6"/>
      <c r="P312" s="6">
        <v>1600</v>
      </c>
      <c r="Q312" s="5">
        <v>39716</v>
      </c>
      <c r="R312" s="8" t="s">
        <v>538</v>
      </c>
      <c r="S312" s="38" t="s">
        <v>3244</v>
      </c>
      <c r="T312" s="4" t="s">
        <v>1938</v>
      </c>
      <c r="U312" s="4" t="s">
        <v>2672</v>
      </c>
      <c r="V312" s="4" t="s">
        <v>3299</v>
      </c>
      <c r="W312" s="8" t="s">
        <v>3493</v>
      </c>
      <c r="X312" s="33" t="s">
        <v>3494</v>
      </c>
      <c r="Y312" s="4"/>
      <c r="AA312" s="4" t="s">
        <v>161</v>
      </c>
      <c r="AB312" s="4" t="s">
        <v>1987</v>
      </c>
      <c r="AC312" s="1" t="s">
        <v>1229</v>
      </c>
    </row>
    <row r="313" spans="1:29" s="1" customFormat="1">
      <c r="A313" s="38" t="s">
        <v>3491</v>
      </c>
      <c r="B313" s="38" t="s">
        <v>1938</v>
      </c>
      <c r="C313" s="38" t="s">
        <v>4595</v>
      </c>
      <c r="D313" s="38" t="s">
        <v>1199</v>
      </c>
      <c r="E313" s="38" t="s">
        <v>999</v>
      </c>
      <c r="F313" s="38" t="s">
        <v>4996</v>
      </c>
      <c r="G313" s="38"/>
      <c r="H313" s="60"/>
      <c r="I313" s="11">
        <v>19134</v>
      </c>
      <c r="J313" s="6">
        <v>19145</v>
      </c>
      <c r="K313" s="53">
        <f t="shared" si="6"/>
        <v>2.1560595072423998E-4</v>
      </c>
      <c r="L313" s="7">
        <v>64.790000000000006</v>
      </c>
      <c r="M313" s="4">
        <v>676.1</v>
      </c>
      <c r="N313" s="6">
        <v>1480</v>
      </c>
      <c r="O313" s="6"/>
      <c r="P313" s="6">
        <v>1600</v>
      </c>
      <c r="Q313" s="5">
        <v>39716</v>
      </c>
      <c r="R313" s="8" t="s">
        <v>538</v>
      </c>
      <c r="S313" s="38" t="s">
        <v>3244</v>
      </c>
      <c r="T313" s="4" t="s">
        <v>1938</v>
      </c>
      <c r="U313" s="4" t="s">
        <v>2672</v>
      </c>
      <c r="V313" s="4" t="s">
        <v>3299</v>
      </c>
      <c r="W313" s="8" t="s">
        <v>3495</v>
      </c>
      <c r="X313" s="33" t="s">
        <v>3496</v>
      </c>
      <c r="Y313" s="4"/>
      <c r="AA313" s="4" t="s">
        <v>161</v>
      </c>
      <c r="AB313" s="1" t="s">
        <v>1987</v>
      </c>
      <c r="AC313" s="1" t="s">
        <v>1229</v>
      </c>
    </row>
    <row r="314" spans="1:29" s="1" customFormat="1">
      <c r="A314" s="38" t="s">
        <v>3492</v>
      </c>
      <c r="B314" s="38" t="s">
        <v>1938</v>
      </c>
      <c r="C314" s="38" t="s">
        <v>4595</v>
      </c>
      <c r="D314" s="38" t="s">
        <v>1199</v>
      </c>
      <c r="E314" s="38" t="s">
        <v>999</v>
      </c>
      <c r="F314" s="38" t="s">
        <v>4996</v>
      </c>
      <c r="G314" s="38"/>
      <c r="H314" s="60"/>
      <c r="I314" s="11">
        <v>19136</v>
      </c>
      <c r="J314" s="6">
        <v>19141</v>
      </c>
      <c r="K314" s="53">
        <f t="shared" si="6"/>
        <v>9.8006546837328738E-5</v>
      </c>
      <c r="L314" s="7">
        <v>64.819999999999993</v>
      </c>
      <c r="M314" s="4">
        <v>676.07</v>
      </c>
      <c r="N314" s="6">
        <v>1480</v>
      </c>
      <c r="O314" s="6"/>
      <c r="P314" s="6">
        <v>1600</v>
      </c>
      <c r="Q314" s="5">
        <v>39716</v>
      </c>
      <c r="R314" s="8" t="s">
        <v>538</v>
      </c>
      <c r="S314" s="38" t="s">
        <v>3244</v>
      </c>
      <c r="T314" s="4" t="s">
        <v>1938</v>
      </c>
      <c r="U314" s="4" t="s">
        <v>2672</v>
      </c>
      <c r="V314" s="4" t="s">
        <v>3299</v>
      </c>
      <c r="W314" s="8" t="s">
        <v>3497</v>
      </c>
      <c r="X314" s="33" t="s">
        <v>3498</v>
      </c>
      <c r="Y314" s="4"/>
      <c r="AA314" s="4" t="s">
        <v>161</v>
      </c>
      <c r="AB314" s="1" t="s">
        <v>1987</v>
      </c>
      <c r="AC314" s="1" t="s">
        <v>1229</v>
      </c>
    </row>
    <row r="315" spans="1:29" s="1" customFormat="1">
      <c r="A315" s="38" t="s">
        <v>656</v>
      </c>
      <c r="B315" s="38" t="s">
        <v>1938</v>
      </c>
      <c r="C315" s="38" t="s">
        <v>4595</v>
      </c>
      <c r="D315" s="38" t="s">
        <v>1199</v>
      </c>
      <c r="E315" s="38" t="s">
        <v>999</v>
      </c>
      <c r="F315" s="38" t="s">
        <v>4996</v>
      </c>
      <c r="G315" s="38"/>
      <c r="H315" s="60"/>
      <c r="I315" s="11">
        <v>19112</v>
      </c>
      <c r="J315" s="11">
        <v>19142</v>
      </c>
      <c r="K315" s="53">
        <f t="shared" si="6"/>
        <v>5.8830450641251912E-4</v>
      </c>
      <c r="L315" s="7">
        <v>64.83</v>
      </c>
      <c r="M315" s="7">
        <v>675.62</v>
      </c>
      <c r="N315" s="6">
        <v>1415</v>
      </c>
      <c r="O315" s="6"/>
      <c r="P315" s="11">
        <v>1000</v>
      </c>
      <c r="Q315" s="5">
        <v>39807</v>
      </c>
      <c r="R315" s="8" t="s">
        <v>538</v>
      </c>
      <c r="S315" s="38" t="s">
        <v>3244</v>
      </c>
      <c r="T315" s="4" t="s">
        <v>1938</v>
      </c>
      <c r="U315" s="4" t="s">
        <v>2672</v>
      </c>
      <c r="V315" s="4" t="s">
        <v>3299</v>
      </c>
      <c r="W315" s="8" t="s">
        <v>659</v>
      </c>
      <c r="X315" s="33" t="s">
        <v>660</v>
      </c>
      <c r="Y315" s="4"/>
      <c r="AA315" s="4" t="s">
        <v>3575</v>
      </c>
      <c r="AB315" s="1" t="s">
        <v>1119</v>
      </c>
    </row>
    <row r="316" spans="1:29" s="1" customFormat="1">
      <c r="A316" s="38" t="s">
        <v>657</v>
      </c>
      <c r="B316" s="38" t="s">
        <v>1938</v>
      </c>
      <c r="C316" s="38" t="s">
        <v>4595</v>
      </c>
      <c r="D316" s="38" t="s">
        <v>1199</v>
      </c>
      <c r="E316" s="38" t="s">
        <v>999</v>
      </c>
      <c r="F316" s="38" t="s">
        <v>4996</v>
      </c>
      <c r="G316" s="38"/>
      <c r="H316" s="60"/>
      <c r="I316" s="11">
        <v>18880</v>
      </c>
      <c r="J316" s="11">
        <v>19129</v>
      </c>
      <c r="K316" s="53">
        <f t="shared" si="6"/>
        <v>4.906500620701886E-3</v>
      </c>
      <c r="L316" s="7">
        <v>64.790000000000006</v>
      </c>
      <c r="M316" s="7">
        <v>670.75</v>
      </c>
      <c r="N316" s="6">
        <v>1415</v>
      </c>
      <c r="O316" s="6"/>
      <c r="P316" s="11">
        <v>1000</v>
      </c>
      <c r="Q316" s="5">
        <v>39807</v>
      </c>
      <c r="R316" s="8" t="s">
        <v>538</v>
      </c>
      <c r="S316" s="38" t="s">
        <v>3244</v>
      </c>
      <c r="T316" s="4" t="s">
        <v>1938</v>
      </c>
      <c r="U316" s="4" t="s">
        <v>2672</v>
      </c>
      <c r="V316" s="4" t="s">
        <v>3299</v>
      </c>
      <c r="W316" s="8" t="s">
        <v>661</v>
      </c>
      <c r="X316" s="33" t="s">
        <v>662</v>
      </c>
      <c r="Y316" s="4"/>
      <c r="AA316" s="4" t="s">
        <v>3575</v>
      </c>
      <c r="AB316" s="1" t="s">
        <v>1119</v>
      </c>
    </row>
    <row r="317" spans="1:29" s="1" customFormat="1">
      <c r="A317" s="38" t="s">
        <v>658</v>
      </c>
      <c r="B317" s="38" t="s">
        <v>1938</v>
      </c>
      <c r="C317" s="38" t="s">
        <v>4595</v>
      </c>
      <c r="D317" s="38" t="s">
        <v>1199</v>
      </c>
      <c r="E317" s="38" t="s">
        <v>999</v>
      </c>
      <c r="F317" s="38" t="s">
        <v>4996</v>
      </c>
      <c r="G317" s="38"/>
      <c r="H317" s="60"/>
      <c r="I317" s="11">
        <v>18922</v>
      </c>
      <c r="J317" s="11">
        <v>19135</v>
      </c>
      <c r="K317" s="53">
        <f t="shared" si="6"/>
        <v>4.1931610134456759E-3</v>
      </c>
      <c r="L317" s="7">
        <v>64.790000000000006</v>
      </c>
      <c r="M317" s="7">
        <v>671.71</v>
      </c>
      <c r="N317" s="6">
        <v>1415</v>
      </c>
      <c r="O317" s="6"/>
      <c r="P317" s="11">
        <v>1000</v>
      </c>
      <c r="Q317" s="5">
        <v>39807</v>
      </c>
      <c r="R317" s="8" t="s">
        <v>538</v>
      </c>
      <c r="S317" s="38" t="s">
        <v>3244</v>
      </c>
      <c r="T317" s="4" t="s">
        <v>1938</v>
      </c>
      <c r="U317" s="4" t="s">
        <v>2672</v>
      </c>
      <c r="V317" s="4" t="s">
        <v>3299</v>
      </c>
      <c r="W317" s="8" t="s">
        <v>663</v>
      </c>
      <c r="X317" s="33" t="s">
        <v>664</v>
      </c>
      <c r="Y317" s="4"/>
      <c r="AA317" s="4" t="s">
        <v>3575</v>
      </c>
      <c r="AB317" s="1" t="s">
        <v>1119</v>
      </c>
    </row>
    <row r="318" spans="1:29" s="1" customFormat="1">
      <c r="A318" s="38" t="s">
        <v>5403</v>
      </c>
      <c r="B318" s="38" t="s">
        <v>1938</v>
      </c>
      <c r="C318" s="38" t="s">
        <v>4595</v>
      </c>
      <c r="D318" s="38" t="s">
        <v>1199</v>
      </c>
      <c r="E318" s="38" t="s">
        <v>999</v>
      </c>
      <c r="F318" s="38" t="s">
        <v>4996</v>
      </c>
      <c r="G318" s="38"/>
      <c r="H318" s="60"/>
      <c r="I318" s="11">
        <v>19132</v>
      </c>
      <c r="J318" s="11">
        <v>19419</v>
      </c>
      <c r="K318" s="53">
        <f t="shared" si="6"/>
        <v>5.5955235811350921E-3</v>
      </c>
      <c r="L318" s="7">
        <v>64.81</v>
      </c>
      <c r="M318" s="7">
        <v>681.53</v>
      </c>
      <c r="N318" s="6">
        <v>1415</v>
      </c>
      <c r="O318" s="6"/>
      <c r="P318" s="11">
        <v>1000</v>
      </c>
      <c r="Q318" s="5">
        <v>40161</v>
      </c>
      <c r="R318" s="8" t="s">
        <v>538</v>
      </c>
      <c r="S318" s="38" t="s">
        <v>3244</v>
      </c>
      <c r="T318" s="4" t="s">
        <v>1938</v>
      </c>
      <c r="U318" s="4" t="s">
        <v>2672</v>
      </c>
      <c r="V318" s="4" t="s">
        <v>3299</v>
      </c>
      <c r="W318" s="8" t="s">
        <v>5406</v>
      </c>
      <c r="X318" s="33" t="s">
        <v>5407</v>
      </c>
      <c r="Y318" s="4"/>
      <c r="AA318" s="4" t="s">
        <v>161</v>
      </c>
      <c r="AB318" s="1" t="s">
        <v>5412</v>
      </c>
      <c r="AC318" s="1" t="s">
        <v>5413</v>
      </c>
    </row>
    <row r="319" spans="1:29" s="1" customFormat="1">
      <c r="A319" s="38" t="s">
        <v>5404</v>
      </c>
      <c r="B319" s="38" t="s">
        <v>1938</v>
      </c>
      <c r="C319" s="38" t="s">
        <v>4595</v>
      </c>
      <c r="D319" s="38" t="s">
        <v>1199</v>
      </c>
      <c r="E319" s="38" t="s">
        <v>999</v>
      </c>
      <c r="F319" s="38" t="s">
        <v>4996</v>
      </c>
      <c r="G319" s="38"/>
      <c r="H319" s="60"/>
      <c r="I319" s="11">
        <v>18864</v>
      </c>
      <c r="J319" s="11">
        <v>19130</v>
      </c>
      <c r="K319" s="53">
        <f t="shared" si="6"/>
        <v>5.2430322860409192E-3</v>
      </c>
      <c r="L319" s="7">
        <v>64.78</v>
      </c>
      <c r="M319" s="7">
        <v>670.47</v>
      </c>
      <c r="N319" s="6">
        <v>1415</v>
      </c>
      <c r="O319" s="6"/>
      <c r="P319" s="11">
        <v>1000</v>
      </c>
      <c r="Q319" s="5">
        <v>40161</v>
      </c>
      <c r="R319" s="8" t="s">
        <v>538</v>
      </c>
      <c r="S319" s="38" t="s">
        <v>3244</v>
      </c>
      <c r="T319" s="4" t="s">
        <v>1938</v>
      </c>
      <c r="U319" s="4" t="s">
        <v>2672</v>
      </c>
      <c r="V319" s="4" t="s">
        <v>3299</v>
      </c>
      <c r="W319" s="8" t="s">
        <v>5408</v>
      </c>
      <c r="X319" s="33" t="s">
        <v>5409</v>
      </c>
      <c r="Y319" s="4"/>
      <c r="AA319" s="4" t="s">
        <v>161</v>
      </c>
      <c r="AB319" s="1" t="s">
        <v>5412</v>
      </c>
      <c r="AC319" s="1" t="s">
        <v>5414</v>
      </c>
    </row>
    <row r="320" spans="1:29" s="1" customFormat="1">
      <c r="A320" s="38" t="s">
        <v>5405</v>
      </c>
      <c r="B320" s="38" t="s">
        <v>1938</v>
      </c>
      <c r="C320" s="38" t="s">
        <v>4595</v>
      </c>
      <c r="D320" s="38" t="s">
        <v>1199</v>
      </c>
      <c r="E320" s="38" t="s">
        <v>999</v>
      </c>
      <c r="F320" s="38" t="s">
        <v>4996</v>
      </c>
      <c r="G320" s="38"/>
      <c r="H320" s="60"/>
      <c r="I320" s="11">
        <v>19098</v>
      </c>
      <c r="J320" s="11">
        <v>19129</v>
      </c>
      <c r="K320" s="53">
        <f t="shared" si="6"/>
        <v>6.082367021798419E-4</v>
      </c>
      <c r="L320" s="7">
        <v>64.8</v>
      </c>
      <c r="M320" s="7">
        <v>675.08</v>
      </c>
      <c r="N320" s="6">
        <v>1415</v>
      </c>
      <c r="O320" s="6"/>
      <c r="P320" s="11">
        <v>1000</v>
      </c>
      <c r="Q320" s="5">
        <v>40161</v>
      </c>
      <c r="R320" s="8" t="s">
        <v>538</v>
      </c>
      <c r="S320" s="38" t="s">
        <v>3244</v>
      </c>
      <c r="T320" s="4" t="s">
        <v>1938</v>
      </c>
      <c r="U320" s="4" t="s">
        <v>2672</v>
      </c>
      <c r="V320" s="4" t="s">
        <v>3299</v>
      </c>
      <c r="W320" s="8" t="s">
        <v>5410</v>
      </c>
      <c r="X320" s="33" t="s">
        <v>5411</v>
      </c>
      <c r="Y320" s="4"/>
      <c r="AA320" s="4" t="s">
        <v>161</v>
      </c>
      <c r="AB320" s="1" t="s">
        <v>5412</v>
      </c>
      <c r="AC320" s="1" t="s">
        <v>5415</v>
      </c>
    </row>
    <row r="321" spans="1:31" s="1" customFormat="1">
      <c r="A321" s="38" t="s">
        <v>3281</v>
      </c>
      <c r="B321" s="38" t="s">
        <v>2906</v>
      </c>
      <c r="C321" s="37" t="s">
        <v>3282</v>
      </c>
      <c r="D321" s="38" t="s">
        <v>3094</v>
      </c>
      <c r="E321" s="38" t="s">
        <v>3347</v>
      </c>
      <c r="F321" s="38" t="s">
        <v>3346</v>
      </c>
      <c r="G321" s="38" t="s">
        <v>4110</v>
      </c>
      <c r="H321" s="60"/>
      <c r="I321" s="11">
        <v>273</v>
      </c>
      <c r="J321" s="11">
        <v>290</v>
      </c>
      <c r="K321" s="53">
        <f t="shared" si="6"/>
        <v>1.2779072389686537E-3</v>
      </c>
      <c r="L321" s="7">
        <v>96.71</v>
      </c>
      <c r="M321" s="7">
        <v>90.14</v>
      </c>
      <c r="N321" s="6">
        <v>1100</v>
      </c>
      <c r="O321" s="6"/>
      <c r="P321" s="11">
        <v>1300</v>
      </c>
      <c r="Q321" s="5">
        <v>39889</v>
      </c>
      <c r="R321" s="8"/>
      <c r="S321" s="38" t="s">
        <v>3284</v>
      </c>
      <c r="T321" s="4" t="s">
        <v>1171</v>
      </c>
      <c r="U321" s="4" t="s">
        <v>2671</v>
      </c>
      <c r="V321" s="4" t="s">
        <v>5205</v>
      </c>
      <c r="W321" s="8" t="s">
        <v>3285</v>
      </c>
      <c r="X321" s="33" t="s">
        <v>3286</v>
      </c>
      <c r="Y321" s="4" t="s">
        <v>3287</v>
      </c>
      <c r="AA321" s="4" t="s">
        <v>3288</v>
      </c>
      <c r="AB321" s="1" t="s">
        <v>3283</v>
      </c>
      <c r="AC321" s="3" t="s">
        <v>3280</v>
      </c>
      <c r="AD321" s="1" t="s">
        <v>3267</v>
      </c>
    </row>
    <row r="322" spans="1:31" s="1" customFormat="1">
      <c r="A322" s="38" t="s">
        <v>2800</v>
      </c>
      <c r="B322" s="38" t="s">
        <v>2066</v>
      </c>
      <c r="C322" s="38" t="s">
        <v>4974</v>
      </c>
      <c r="D322" s="38" t="s">
        <v>3094</v>
      </c>
      <c r="E322" s="38" t="s">
        <v>998</v>
      </c>
      <c r="F322" s="38" t="s">
        <v>1292</v>
      </c>
      <c r="G322" s="38"/>
      <c r="H322" s="60" t="s">
        <v>177</v>
      </c>
      <c r="I322" s="11">
        <v>35761</v>
      </c>
      <c r="J322" s="6">
        <v>35811</v>
      </c>
      <c r="K322" s="53">
        <f t="shared" si="6"/>
        <v>5.9303539235221561E-4</v>
      </c>
      <c r="L322" s="7">
        <v>0.06</v>
      </c>
      <c r="M322" s="4">
        <v>1436.11</v>
      </c>
      <c r="N322" s="6">
        <v>2105</v>
      </c>
      <c r="O322" s="6">
        <v>977</v>
      </c>
      <c r="P322" s="7"/>
      <c r="Q322" s="5">
        <v>36649</v>
      </c>
      <c r="R322" s="8" t="s">
        <v>887</v>
      </c>
      <c r="S322" s="38" t="s">
        <v>2065</v>
      </c>
      <c r="T322" s="4" t="s">
        <v>2066</v>
      </c>
      <c r="U322" s="4" t="s">
        <v>3849</v>
      </c>
      <c r="V322" s="4" t="s">
        <v>3850</v>
      </c>
      <c r="W322" s="8" t="s">
        <v>2394</v>
      </c>
      <c r="X322" s="33">
        <v>26352</v>
      </c>
      <c r="Y322" s="4" t="s">
        <v>2197</v>
      </c>
      <c r="AA322" s="4" t="s">
        <v>667</v>
      </c>
      <c r="AB322" s="1" t="s">
        <v>3851</v>
      </c>
      <c r="AC322" s="1" t="s">
        <v>2938</v>
      </c>
      <c r="AD322" s="1" t="s">
        <v>2227</v>
      </c>
    </row>
    <row r="323" spans="1:31" s="1" customFormat="1">
      <c r="A323" s="38" t="s">
        <v>5204</v>
      </c>
      <c r="B323" s="38" t="s">
        <v>2066</v>
      </c>
      <c r="C323" s="38" t="s">
        <v>4974</v>
      </c>
      <c r="D323" s="38" t="s">
        <v>3094</v>
      </c>
      <c r="E323" s="38" t="s">
        <v>998</v>
      </c>
      <c r="F323" s="38" t="s">
        <v>1292</v>
      </c>
      <c r="G323" s="38"/>
      <c r="H323" s="60" t="s">
        <v>602</v>
      </c>
      <c r="I323" s="11">
        <v>35782</v>
      </c>
      <c r="J323" s="6">
        <v>35791</v>
      </c>
      <c r="K323" s="53">
        <f t="shared" si="6"/>
        <v>1.0674510455089963E-4</v>
      </c>
      <c r="L323" s="7">
        <v>0.42</v>
      </c>
      <c r="M323" s="4">
        <v>1436.09</v>
      </c>
      <c r="N323" s="6">
        <v>2105</v>
      </c>
      <c r="O323" s="6">
        <v>977</v>
      </c>
      <c r="P323" s="7"/>
      <c r="Q323" s="5">
        <v>37095</v>
      </c>
      <c r="R323" s="8" t="s">
        <v>887</v>
      </c>
      <c r="S323" s="38" t="s">
        <v>2065</v>
      </c>
      <c r="T323" s="4" t="s">
        <v>2066</v>
      </c>
      <c r="U323" s="4" t="s">
        <v>3849</v>
      </c>
      <c r="V323" s="4" t="s">
        <v>3850</v>
      </c>
      <c r="W323" s="8" t="s">
        <v>2228</v>
      </c>
      <c r="X323" s="33">
        <v>26871</v>
      </c>
      <c r="Y323" s="4" t="s">
        <v>4975</v>
      </c>
      <c r="AA323" s="4" t="s">
        <v>667</v>
      </c>
      <c r="AB323" s="1" t="s">
        <v>3851</v>
      </c>
      <c r="AC323" s="1" t="s">
        <v>2938</v>
      </c>
      <c r="AD323" s="1" t="s">
        <v>1463</v>
      </c>
    </row>
    <row r="324" spans="1:31" s="1" customFormat="1">
      <c r="A324" s="38" t="s">
        <v>2690</v>
      </c>
      <c r="B324" s="38" t="s">
        <v>2066</v>
      </c>
      <c r="C324" s="38" t="s">
        <v>4974</v>
      </c>
      <c r="D324" s="38" t="s">
        <v>3094</v>
      </c>
      <c r="E324" s="38" t="s">
        <v>998</v>
      </c>
      <c r="F324" s="38" t="s">
        <v>1292</v>
      </c>
      <c r="G324" s="38"/>
      <c r="H324" s="60" t="s">
        <v>4106</v>
      </c>
      <c r="I324" s="11">
        <v>35768</v>
      </c>
      <c r="J324" s="6">
        <v>35801</v>
      </c>
      <c r="K324" s="53">
        <f t="shared" si="6"/>
        <v>3.914172864107035E-4</v>
      </c>
      <c r="L324" s="7">
        <v>0.28000000000000003</v>
      </c>
      <c r="M324" s="4">
        <v>1436</v>
      </c>
      <c r="N324" s="6">
        <v>3200</v>
      </c>
      <c r="O324" s="6">
        <v>1533</v>
      </c>
      <c r="P324" s="11">
        <v>2300</v>
      </c>
      <c r="Q324" s="5">
        <v>38861</v>
      </c>
      <c r="R324" s="8" t="s">
        <v>538</v>
      </c>
      <c r="S324" s="38" t="s">
        <v>2688</v>
      </c>
      <c r="T324" s="4" t="s">
        <v>2066</v>
      </c>
      <c r="U324" s="4" t="s">
        <v>3849</v>
      </c>
      <c r="V324" s="4" t="s">
        <v>2312</v>
      </c>
      <c r="W324" s="8" t="s">
        <v>2691</v>
      </c>
      <c r="X324" s="33" t="s">
        <v>2692</v>
      </c>
      <c r="Y324" s="55" t="s">
        <v>2693</v>
      </c>
      <c r="AA324" s="4" t="s">
        <v>667</v>
      </c>
      <c r="AB324" s="1" t="s">
        <v>4177</v>
      </c>
      <c r="AC324" s="1" t="s">
        <v>1227</v>
      </c>
    </row>
    <row r="325" spans="1:31" s="1" customFormat="1">
      <c r="A325" s="38" t="s">
        <v>3779</v>
      </c>
      <c r="B325" s="38" t="s">
        <v>2066</v>
      </c>
      <c r="C325" s="38" t="s">
        <v>4974</v>
      </c>
      <c r="D325" s="38" t="s">
        <v>3094</v>
      </c>
      <c r="E325" s="38" t="s">
        <v>998</v>
      </c>
      <c r="F325" s="38" t="s">
        <v>1292</v>
      </c>
      <c r="G325" s="38"/>
      <c r="H325" s="60" t="s">
        <v>3780</v>
      </c>
      <c r="I325" s="11">
        <v>35170</v>
      </c>
      <c r="J325" s="6">
        <v>35170</v>
      </c>
      <c r="K325" s="53">
        <f t="shared" ref="K325:K388" si="7">(J325-I325)/(J325+I325+12740)</f>
        <v>0</v>
      </c>
      <c r="L325" s="7">
        <v>0</v>
      </c>
      <c r="M325" s="4">
        <v>1436</v>
      </c>
      <c r="N325" s="6">
        <v>3200</v>
      </c>
      <c r="O325" s="6">
        <v>1533</v>
      </c>
      <c r="P325" s="11">
        <v>2300</v>
      </c>
      <c r="Q325" s="5">
        <v>39991</v>
      </c>
      <c r="R325" s="8" t="s">
        <v>4576</v>
      </c>
      <c r="S325" s="38" t="s">
        <v>2688</v>
      </c>
      <c r="T325" s="4" t="s">
        <v>2066</v>
      </c>
      <c r="U325" s="4" t="s">
        <v>3849</v>
      </c>
      <c r="V325" s="4" t="s">
        <v>2312</v>
      </c>
      <c r="W325" s="8" t="s">
        <v>3781</v>
      </c>
      <c r="X325" s="33" t="s">
        <v>3782</v>
      </c>
      <c r="Y325" s="55" t="s">
        <v>3783</v>
      </c>
      <c r="AA325" s="4" t="s">
        <v>161</v>
      </c>
      <c r="AB325" s="1" t="s">
        <v>3785</v>
      </c>
      <c r="AD325" s="1" t="s">
        <v>3784</v>
      </c>
    </row>
    <row r="326" spans="1:31" s="1" customFormat="1">
      <c r="A326" s="38" t="s">
        <v>578</v>
      </c>
      <c r="B326" s="38" t="s">
        <v>2066</v>
      </c>
      <c r="C326" s="38" t="s">
        <v>579</v>
      </c>
      <c r="D326" s="38" t="s">
        <v>4891</v>
      </c>
      <c r="E326" s="38" t="s">
        <v>1293</v>
      </c>
      <c r="F326" s="38" t="s">
        <v>1292</v>
      </c>
      <c r="G326" s="38"/>
      <c r="H326" s="60" t="s">
        <v>4114</v>
      </c>
      <c r="I326" s="11">
        <v>35772</v>
      </c>
      <c r="J326" s="6">
        <v>35800</v>
      </c>
      <c r="K326" s="53">
        <f t="shared" si="7"/>
        <v>3.3209981971724073E-4</v>
      </c>
      <c r="L326" s="7">
        <v>14.3</v>
      </c>
      <c r="M326" s="4">
        <v>1436.08</v>
      </c>
      <c r="N326" s="6">
        <v>627</v>
      </c>
      <c r="O326" s="6"/>
      <c r="P326" s="11"/>
      <c r="Q326" s="5">
        <v>28657</v>
      </c>
      <c r="R326" s="8" t="s">
        <v>538</v>
      </c>
      <c r="S326" s="38" t="s">
        <v>3351</v>
      </c>
      <c r="T326" s="4" t="s">
        <v>2066</v>
      </c>
      <c r="U326" s="4" t="s">
        <v>3849</v>
      </c>
      <c r="V326" s="4" t="s">
        <v>4242</v>
      </c>
      <c r="W326" s="8" t="s">
        <v>2508</v>
      </c>
      <c r="X326" s="33" t="s">
        <v>2507</v>
      </c>
      <c r="Y326" s="55" t="s">
        <v>1260</v>
      </c>
      <c r="AA326" s="4" t="s">
        <v>667</v>
      </c>
      <c r="AB326" s="1" t="s">
        <v>580</v>
      </c>
      <c r="AC326" s="1" t="s">
        <v>1261</v>
      </c>
    </row>
    <row r="327" spans="1:31" s="1" customFormat="1">
      <c r="A327" s="38" t="s">
        <v>3642</v>
      </c>
      <c r="B327" s="38" t="s">
        <v>1938</v>
      </c>
      <c r="C327" s="38" t="s">
        <v>4714</v>
      </c>
      <c r="D327" s="38" t="s">
        <v>3862</v>
      </c>
      <c r="E327" s="38" t="s">
        <v>1293</v>
      </c>
      <c r="F327" s="38" t="s">
        <v>3346</v>
      </c>
      <c r="G327" s="38" t="s">
        <v>2775</v>
      </c>
      <c r="H327" s="60"/>
      <c r="I327" s="11">
        <v>1400</v>
      </c>
      <c r="J327" s="6">
        <v>1413</v>
      </c>
      <c r="K327" s="53">
        <f t="shared" si="7"/>
        <v>8.3585160419211732E-4</v>
      </c>
      <c r="L327" s="7">
        <v>82.5</v>
      </c>
      <c r="M327" s="4">
        <v>113.92</v>
      </c>
      <c r="N327" s="6">
        <v>225</v>
      </c>
      <c r="O327" s="6"/>
      <c r="P327" s="7">
        <v>40</v>
      </c>
      <c r="Q327" s="5">
        <v>35113</v>
      </c>
      <c r="R327" s="8"/>
      <c r="S327" s="38" t="s">
        <v>2935</v>
      </c>
      <c r="T327" s="4" t="s">
        <v>1938</v>
      </c>
      <c r="U327" s="4" t="s">
        <v>2671</v>
      </c>
      <c r="V327" s="4" t="s">
        <v>1357</v>
      </c>
      <c r="W327" s="8" t="s">
        <v>3211</v>
      </c>
      <c r="X327" s="33">
        <v>23787</v>
      </c>
      <c r="Y327" s="4" t="s">
        <v>5569</v>
      </c>
      <c r="AA327" s="4" t="s">
        <v>3797</v>
      </c>
      <c r="AB327" s="1" t="s">
        <v>4560</v>
      </c>
      <c r="AC327" s="1" t="s">
        <v>43</v>
      </c>
      <c r="AD327" s="1" t="s">
        <v>3025</v>
      </c>
      <c r="AE327" s="1" t="s">
        <v>3898</v>
      </c>
    </row>
    <row r="328" spans="1:31" s="1" customFormat="1">
      <c r="A328" s="38" t="s">
        <v>642</v>
      </c>
      <c r="B328" s="38" t="s">
        <v>1938</v>
      </c>
      <c r="C328" s="38" t="s">
        <v>4714</v>
      </c>
      <c r="D328" s="38" t="s">
        <v>3862</v>
      </c>
      <c r="E328" s="38" t="s">
        <v>1293</v>
      </c>
      <c r="F328" s="38" t="s">
        <v>3346</v>
      </c>
      <c r="G328" s="38" t="s">
        <v>2775</v>
      </c>
      <c r="H328" s="60"/>
      <c r="I328" s="11">
        <v>1407</v>
      </c>
      <c r="J328" s="11">
        <v>1413</v>
      </c>
      <c r="K328" s="53">
        <f t="shared" si="7"/>
        <v>3.8560411311053987E-4</v>
      </c>
      <c r="L328" s="7">
        <v>82.5</v>
      </c>
      <c r="M328" s="4">
        <v>114</v>
      </c>
      <c r="N328" s="6">
        <v>225</v>
      </c>
      <c r="O328" s="6"/>
      <c r="P328" s="7">
        <v>40</v>
      </c>
      <c r="Q328" s="5">
        <v>35113</v>
      </c>
      <c r="R328" s="8"/>
      <c r="S328" s="38" t="s">
        <v>2935</v>
      </c>
      <c r="T328" s="4" t="s">
        <v>1938</v>
      </c>
      <c r="U328" s="4" t="s">
        <v>2671</v>
      </c>
      <c r="V328" s="4" t="s">
        <v>1357</v>
      </c>
      <c r="W328" s="8" t="s">
        <v>5570</v>
      </c>
      <c r="X328" s="33">
        <v>23788</v>
      </c>
      <c r="Y328" s="4" t="s">
        <v>5569</v>
      </c>
      <c r="AA328" s="4" t="s">
        <v>3797</v>
      </c>
      <c r="AB328" s="4" t="s">
        <v>4560</v>
      </c>
      <c r="AC328" s="1" t="s">
        <v>43</v>
      </c>
      <c r="AD328" s="21" t="s">
        <v>3025</v>
      </c>
      <c r="AE328" s="1" t="s">
        <v>3898</v>
      </c>
    </row>
    <row r="329" spans="1:31" s="1" customFormat="1">
      <c r="A329" s="38" t="s">
        <v>643</v>
      </c>
      <c r="B329" s="38" t="s">
        <v>1938</v>
      </c>
      <c r="C329" s="38" t="s">
        <v>4714</v>
      </c>
      <c r="D329" s="38" t="s">
        <v>3862</v>
      </c>
      <c r="E329" s="38" t="s">
        <v>1293</v>
      </c>
      <c r="F329" s="38" t="s">
        <v>3346</v>
      </c>
      <c r="G329" s="38" t="s">
        <v>2775</v>
      </c>
      <c r="H329" s="60"/>
      <c r="I329" s="11">
        <v>1409</v>
      </c>
      <c r="J329" s="6">
        <v>1416</v>
      </c>
      <c r="K329" s="53">
        <f t="shared" si="7"/>
        <v>4.4972695149373597E-4</v>
      </c>
      <c r="L329" s="7">
        <v>82.5</v>
      </c>
      <c r="M329" s="4">
        <v>114.05</v>
      </c>
      <c r="N329" s="6">
        <v>225</v>
      </c>
      <c r="O329" s="6"/>
      <c r="P329" s="7">
        <v>40</v>
      </c>
      <c r="Q329" s="5">
        <v>35113</v>
      </c>
      <c r="R329" s="8"/>
      <c r="S329" s="38" t="s">
        <v>2935</v>
      </c>
      <c r="T329" s="4" t="s">
        <v>1938</v>
      </c>
      <c r="U329" s="4" t="s">
        <v>2671</v>
      </c>
      <c r="V329" s="4" t="s">
        <v>1357</v>
      </c>
      <c r="W329" s="8" t="s">
        <v>5208</v>
      </c>
      <c r="X329" s="33">
        <v>23789</v>
      </c>
      <c r="Y329" s="4" t="s">
        <v>5569</v>
      </c>
      <c r="AA329" s="4" t="s">
        <v>3797</v>
      </c>
      <c r="AB329" s="4" t="s">
        <v>4560</v>
      </c>
      <c r="AC329" s="1" t="s">
        <v>43</v>
      </c>
      <c r="AD329" s="1" t="s">
        <v>3025</v>
      </c>
      <c r="AE329" s="1" t="s">
        <v>3898</v>
      </c>
    </row>
    <row r="330" spans="1:31" s="1" customFormat="1">
      <c r="A330" s="38" t="s">
        <v>1168</v>
      </c>
      <c r="B330" s="38" t="s">
        <v>1938</v>
      </c>
      <c r="C330" s="38" t="s">
        <v>4714</v>
      </c>
      <c r="D330" s="38" t="s">
        <v>3862</v>
      </c>
      <c r="E330" s="38" t="s">
        <v>1293</v>
      </c>
      <c r="F330" s="38" t="s">
        <v>3346</v>
      </c>
      <c r="G330" s="38" t="s">
        <v>2775</v>
      </c>
      <c r="H330" s="60"/>
      <c r="I330" s="11">
        <v>1412</v>
      </c>
      <c r="J330" s="6">
        <v>1429</v>
      </c>
      <c r="K330" s="53">
        <f t="shared" si="7"/>
        <v>1.0910724600474938E-3</v>
      </c>
      <c r="L330" s="7">
        <v>82.6</v>
      </c>
      <c r="M330" s="4">
        <v>114.23</v>
      </c>
      <c r="N330" s="6">
        <v>225</v>
      </c>
      <c r="O330" s="6"/>
      <c r="P330" s="7">
        <v>40</v>
      </c>
      <c r="Q330" s="5">
        <v>35475</v>
      </c>
      <c r="R330" s="8"/>
      <c r="S330" s="38" t="s">
        <v>2935</v>
      </c>
      <c r="T330" s="4" t="s">
        <v>1938</v>
      </c>
      <c r="U330" s="4" t="s">
        <v>2671</v>
      </c>
      <c r="V330" s="4" t="s">
        <v>1357</v>
      </c>
      <c r="W330" s="8" t="s">
        <v>5209</v>
      </c>
      <c r="X330" s="33">
        <v>24725</v>
      </c>
      <c r="Y330" s="4" t="s">
        <v>5569</v>
      </c>
      <c r="AA330" s="4" t="s">
        <v>3797</v>
      </c>
      <c r="AB330" s="4" t="s">
        <v>4560</v>
      </c>
      <c r="AC330" s="1" t="s">
        <v>5210</v>
      </c>
      <c r="AD330" s="21" t="s">
        <v>3025</v>
      </c>
      <c r="AE330" s="1" t="s">
        <v>3898</v>
      </c>
    </row>
    <row r="331" spans="1:31" s="1" customFormat="1">
      <c r="A331" s="38" t="s">
        <v>1169</v>
      </c>
      <c r="B331" s="38" t="s">
        <v>1938</v>
      </c>
      <c r="C331" s="38" t="s">
        <v>4714</v>
      </c>
      <c r="D331" s="38" t="s">
        <v>3862</v>
      </c>
      <c r="E331" s="38" t="s">
        <v>1293</v>
      </c>
      <c r="F331" s="38" t="s">
        <v>3346</v>
      </c>
      <c r="G331" s="38" t="s">
        <v>2775</v>
      </c>
      <c r="H331" s="60"/>
      <c r="I331" s="11">
        <v>1412</v>
      </c>
      <c r="J331" s="6">
        <v>1423</v>
      </c>
      <c r="K331" s="53">
        <f t="shared" si="7"/>
        <v>7.0626003210272868E-4</v>
      </c>
      <c r="L331" s="7">
        <v>82.6</v>
      </c>
      <c r="M331" s="4">
        <v>114.16</v>
      </c>
      <c r="N331" s="6">
        <v>225</v>
      </c>
      <c r="O331" s="6"/>
      <c r="P331" s="7">
        <v>40</v>
      </c>
      <c r="Q331" s="5">
        <v>35475</v>
      </c>
      <c r="R331" s="8"/>
      <c r="S331" s="38" t="s">
        <v>2935</v>
      </c>
      <c r="T331" s="4" t="s">
        <v>1938</v>
      </c>
      <c r="U331" s="4" t="s">
        <v>2671</v>
      </c>
      <c r="V331" s="4" t="s">
        <v>1357</v>
      </c>
      <c r="W331" s="8" t="s">
        <v>5211</v>
      </c>
      <c r="X331" s="33">
        <v>24726</v>
      </c>
      <c r="Y331" s="4" t="s">
        <v>5569</v>
      </c>
      <c r="AA331" s="4" t="s">
        <v>3797</v>
      </c>
      <c r="AB331" s="4" t="s">
        <v>4560</v>
      </c>
      <c r="AC331" s="1" t="s">
        <v>5210</v>
      </c>
      <c r="AD331" s="1" t="s">
        <v>3025</v>
      </c>
      <c r="AE331" s="1" t="s">
        <v>3898</v>
      </c>
    </row>
    <row r="332" spans="1:31" s="1" customFormat="1">
      <c r="A332" s="38" t="s">
        <v>1170</v>
      </c>
      <c r="B332" s="38" t="s">
        <v>1938</v>
      </c>
      <c r="C332" s="38" t="s">
        <v>4714</v>
      </c>
      <c r="D332" s="38" t="s">
        <v>3862</v>
      </c>
      <c r="E332" s="38" t="s">
        <v>1293</v>
      </c>
      <c r="F332" s="38" t="s">
        <v>3346</v>
      </c>
      <c r="G332" s="38" t="s">
        <v>2775</v>
      </c>
      <c r="H332" s="60"/>
      <c r="I332" s="11">
        <v>1412</v>
      </c>
      <c r="J332" s="6">
        <v>1415</v>
      </c>
      <c r="K332" s="53">
        <f t="shared" si="7"/>
        <v>1.927153594141453E-4</v>
      </c>
      <c r="L332" s="7">
        <v>82.6</v>
      </c>
      <c r="M332" s="4">
        <v>114.07</v>
      </c>
      <c r="N332" s="6">
        <v>225</v>
      </c>
      <c r="O332" s="6"/>
      <c r="P332" s="7">
        <v>40</v>
      </c>
      <c r="Q332" s="5">
        <v>35475</v>
      </c>
      <c r="R332" s="8"/>
      <c r="S332" s="38" t="s">
        <v>2935</v>
      </c>
      <c r="T332" s="4" t="s">
        <v>1938</v>
      </c>
      <c r="U332" s="4" t="s">
        <v>2671</v>
      </c>
      <c r="V332" s="4" t="s">
        <v>1357</v>
      </c>
      <c r="W332" s="8" t="s">
        <v>5212</v>
      </c>
      <c r="X332" s="33">
        <v>24727</v>
      </c>
      <c r="Y332" s="4" t="s">
        <v>5569</v>
      </c>
      <c r="AA332" s="4" t="s">
        <v>3797</v>
      </c>
      <c r="AB332" s="4" t="s">
        <v>4560</v>
      </c>
      <c r="AC332" s="1" t="s">
        <v>5210</v>
      </c>
      <c r="AD332" s="21" t="s">
        <v>3025</v>
      </c>
      <c r="AE332" s="1" t="s">
        <v>3898</v>
      </c>
    </row>
    <row r="333" spans="1:31" s="1" customFormat="1">
      <c r="A333" s="38" t="s">
        <v>2481</v>
      </c>
      <c r="B333" s="38" t="s">
        <v>1938</v>
      </c>
      <c r="C333" s="38" t="s">
        <v>4714</v>
      </c>
      <c r="D333" s="38" t="s">
        <v>3862</v>
      </c>
      <c r="E333" s="38" t="s">
        <v>1293</v>
      </c>
      <c r="F333" s="38" t="s">
        <v>3346</v>
      </c>
      <c r="G333" s="38" t="s">
        <v>2775</v>
      </c>
      <c r="H333" s="60"/>
      <c r="I333" s="11">
        <v>1411</v>
      </c>
      <c r="J333" s="11">
        <v>1418</v>
      </c>
      <c r="K333" s="53">
        <f t="shared" si="7"/>
        <v>4.496114072837048E-4</v>
      </c>
      <c r="L333" s="7">
        <v>82.5</v>
      </c>
      <c r="M333" s="4">
        <v>114.1</v>
      </c>
      <c r="N333" s="6">
        <v>225</v>
      </c>
      <c r="O333" s="6"/>
      <c r="P333" s="7">
        <v>40</v>
      </c>
      <c r="Q333" s="5">
        <v>37253</v>
      </c>
      <c r="R333" s="8"/>
      <c r="S333" s="38" t="s">
        <v>2935</v>
      </c>
      <c r="T333" s="4" t="s">
        <v>1938</v>
      </c>
      <c r="U333" s="4" t="s">
        <v>2671</v>
      </c>
      <c r="V333" s="4" t="s">
        <v>1357</v>
      </c>
      <c r="W333" s="8" t="s">
        <v>3481</v>
      </c>
      <c r="X333" s="33">
        <v>27055</v>
      </c>
      <c r="Y333" s="4" t="s">
        <v>1693</v>
      </c>
      <c r="AA333" s="4" t="s">
        <v>3797</v>
      </c>
      <c r="AB333" s="4" t="s">
        <v>4560</v>
      </c>
      <c r="AC333" s="1" t="s">
        <v>3480</v>
      </c>
      <c r="AD333" s="1" t="s">
        <v>3025</v>
      </c>
      <c r="AE333" s="1" t="s">
        <v>3898</v>
      </c>
    </row>
    <row r="334" spans="1:31" s="1" customFormat="1">
      <c r="A334" s="38" t="s">
        <v>2480</v>
      </c>
      <c r="B334" s="38" t="s">
        <v>1938</v>
      </c>
      <c r="C334" s="38" t="s">
        <v>4714</v>
      </c>
      <c r="D334" s="38" t="s">
        <v>3862</v>
      </c>
      <c r="E334" s="38" t="s">
        <v>1293</v>
      </c>
      <c r="F334" s="38" t="s">
        <v>3346</v>
      </c>
      <c r="G334" s="38" t="s">
        <v>2775</v>
      </c>
      <c r="H334" s="60"/>
      <c r="I334" s="11">
        <v>1404</v>
      </c>
      <c r="J334" s="11">
        <v>1417</v>
      </c>
      <c r="K334" s="53">
        <f t="shared" si="7"/>
        <v>8.3542188805346695E-4</v>
      </c>
      <c r="L334" s="7">
        <v>82.5</v>
      </c>
      <c r="M334" s="4">
        <v>114.01</v>
      </c>
      <c r="N334" s="6">
        <v>225</v>
      </c>
      <c r="O334" s="6"/>
      <c r="P334" s="7">
        <v>40</v>
      </c>
      <c r="Q334" s="5">
        <v>37253</v>
      </c>
      <c r="R334" s="8"/>
      <c r="S334" s="38" t="s">
        <v>2935</v>
      </c>
      <c r="T334" s="4" t="s">
        <v>1938</v>
      </c>
      <c r="U334" s="4" t="s">
        <v>2671</v>
      </c>
      <c r="V334" s="4" t="s">
        <v>1357</v>
      </c>
      <c r="W334" s="8" t="s">
        <v>756</v>
      </c>
      <c r="X334" s="33">
        <v>27057</v>
      </c>
      <c r="Y334" s="4" t="s">
        <v>1693</v>
      </c>
      <c r="AA334" s="4" t="s">
        <v>3797</v>
      </c>
      <c r="AB334" s="4" t="s">
        <v>4560</v>
      </c>
      <c r="AC334" s="1" t="s">
        <v>3480</v>
      </c>
      <c r="AD334" s="1" t="s">
        <v>3025</v>
      </c>
      <c r="AE334" s="1" t="s">
        <v>3898</v>
      </c>
    </row>
    <row r="335" spans="1:31" s="1" customFormat="1">
      <c r="A335" s="38" t="s">
        <v>3428</v>
      </c>
      <c r="B335" s="38" t="s">
        <v>1938</v>
      </c>
      <c r="C335" s="38" t="s">
        <v>3429</v>
      </c>
      <c r="D335" s="38" t="s">
        <v>3862</v>
      </c>
      <c r="E335" s="38" t="s">
        <v>1293</v>
      </c>
      <c r="F335" s="38" t="s">
        <v>3346</v>
      </c>
      <c r="G335" s="38" t="s">
        <v>2775</v>
      </c>
      <c r="H335" s="60"/>
      <c r="I335" s="11">
        <v>1437</v>
      </c>
      <c r="J335" s="11">
        <v>1447</v>
      </c>
      <c r="K335" s="53">
        <f t="shared" si="7"/>
        <v>6.4004096262160778E-4</v>
      </c>
      <c r="L335" s="7">
        <v>82.4</v>
      </c>
      <c r="M335" s="4">
        <v>114.7</v>
      </c>
      <c r="N335" s="6">
        <v>280</v>
      </c>
      <c r="O335" s="6"/>
      <c r="P335" s="7">
        <v>40</v>
      </c>
      <c r="Q335" s="5">
        <v>38707</v>
      </c>
      <c r="R335" s="8" t="s">
        <v>887</v>
      </c>
      <c r="S335" s="38" t="s">
        <v>2935</v>
      </c>
      <c r="T335" s="4" t="s">
        <v>1938</v>
      </c>
      <c r="U335" s="4" t="s">
        <v>2671</v>
      </c>
      <c r="V335" s="4" t="s">
        <v>3215</v>
      </c>
      <c r="W335" s="8" t="s">
        <v>3896</v>
      </c>
      <c r="X335" s="33" t="s">
        <v>3897</v>
      </c>
      <c r="Y335" s="4" t="s">
        <v>3427</v>
      </c>
      <c r="AA335" s="4" t="s">
        <v>4881</v>
      </c>
      <c r="AB335" s="1" t="s">
        <v>2226</v>
      </c>
      <c r="AC335" s="1" t="s">
        <v>3895</v>
      </c>
      <c r="AE335" s="1" t="s">
        <v>3898</v>
      </c>
    </row>
    <row r="336" spans="1:31" s="1" customFormat="1">
      <c r="A336" s="38" t="s">
        <v>1963</v>
      </c>
      <c r="B336" s="38" t="s">
        <v>2199</v>
      </c>
      <c r="C336" s="38" t="s">
        <v>3537</v>
      </c>
      <c r="D336" s="38" t="s">
        <v>4891</v>
      </c>
      <c r="E336" s="38" t="s">
        <v>3347</v>
      </c>
      <c r="F336" s="38" t="s">
        <v>3346</v>
      </c>
      <c r="G336" s="38" t="s">
        <v>2777</v>
      </c>
      <c r="H336" s="60"/>
      <c r="I336" s="7">
        <v>482</v>
      </c>
      <c r="J336" s="4">
        <v>506</v>
      </c>
      <c r="K336" s="53">
        <f t="shared" si="7"/>
        <v>1.7482517482517483E-3</v>
      </c>
      <c r="L336" s="7">
        <v>89</v>
      </c>
      <c r="M336" s="4">
        <v>94.49</v>
      </c>
      <c r="N336" s="11">
        <v>480</v>
      </c>
      <c r="O336" s="11">
        <v>445</v>
      </c>
      <c r="P336" s="7">
        <v>150</v>
      </c>
      <c r="Q336" s="5">
        <v>37332</v>
      </c>
      <c r="R336" s="8" t="s">
        <v>887</v>
      </c>
      <c r="S336" s="38" t="s">
        <v>2519</v>
      </c>
      <c r="T336" s="4" t="s">
        <v>2199</v>
      </c>
      <c r="U336" s="4" t="s">
        <v>2671</v>
      </c>
      <c r="V336" s="4" t="s">
        <v>5205</v>
      </c>
      <c r="W336" s="8" t="s">
        <v>3535</v>
      </c>
      <c r="X336" s="33">
        <v>27391</v>
      </c>
      <c r="Y336" s="20" t="s">
        <v>2590</v>
      </c>
      <c r="AA336" s="4" t="s">
        <v>3797</v>
      </c>
      <c r="AB336" s="1" t="s">
        <v>2903</v>
      </c>
      <c r="AC336" s="1" t="s">
        <v>3534</v>
      </c>
      <c r="AD336" s="1" t="s">
        <v>4363</v>
      </c>
    </row>
    <row r="337" spans="1:38">
      <c r="A337" s="38" t="s">
        <v>3807</v>
      </c>
      <c r="B337" s="38" t="s">
        <v>2199</v>
      </c>
      <c r="C337" s="38" t="s">
        <v>3537</v>
      </c>
      <c r="D337" s="38" t="s">
        <v>4891</v>
      </c>
      <c r="E337" s="38" t="s">
        <v>3347</v>
      </c>
      <c r="F337" s="38" t="s">
        <v>3346</v>
      </c>
      <c r="G337" s="38" t="s">
        <v>2777</v>
      </c>
      <c r="H337" s="60"/>
      <c r="I337" s="7">
        <v>482</v>
      </c>
      <c r="J337" s="4">
        <v>507</v>
      </c>
      <c r="K337" s="53">
        <f t="shared" si="7"/>
        <v>1.820962925194843E-3</v>
      </c>
      <c r="L337" s="7">
        <v>89</v>
      </c>
      <c r="M337" s="4">
        <v>94.5</v>
      </c>
      <c r="N337" s="11">
        <v>480</v>
      </c>
      <c r="O337" s="11">
        <v>445</v>
      </c>
      <c r="P337" s="7">
        <v>150</v>
      </c>
      <c r="Q337" s="5">
        <v>37332</v>
      </c>
      <c r="R337" s="8" t="s">
        <v>887</v>
      </c>
      <c r="S337" s="38" t="s">
        <v>2519</v>
      </c>
      <c r="T337" s="4" t="s">
        <v>2199</v>
      </c>
      <c r="U337" s="4" t="s">
        <v>2671</v>
      </c>
      <c r="V337" s="4" t="s">
        <v>5205</v>
      </c>
      <c r="W337" s="8" t="s">
        <v>3536</v>
      </c>
      <c r="X337" s="33">
        <v>27392</v>
      </c>
      <c r="Y337" s="20" t="s">
        <v>2590</v>
      </c>
      <c r="AA337" s="4" t="s">
        <v>3797</v>
      </c>
      <c r="AB337" s="21" t="s">
        <v>2903</v>
      </c>
      <c r="AC337" s="21" t="s">
        <v>3534</v>
      </c>
      <c r="AD337" s="21" t="s">
        <v>4363</v>
      </c>
    </row>
    <row r="338" spans="1:38" s="40" customFormat="1">
      <c r="A338" s="37" t="s">
        <v>3968</v>
      </c>
      <c r="B338" s="37" t="s">
        <v>2067</v>
      </c>
      <c r="C338" s="37" t="s">
        <v>4480</v>
      </c>
      <c r="D338" s="37" t="s">
        <v>4891</v>
      </c>
      <c r="E338" s="37" t="s">
        <v>3347</v>
      </c>
      <c r="F338" s="37" t="s">
        <v>3346</v>
      </c>
      <c r="G338" s="37" t="s">
        <v>4110</v>
      </c>
      <c r="H338" s="67"/>
      <c r="I338" s="40">
        <v>668</v>
      </c>
      <c r="J338" s="40">
        <v>670</v>
      </c>
      <c r="K338" s="53">
        <f t="shared" si="7"/>
        <v>1.4206563432305724E-4</v>
      </c>
      <c r="L338" s="40">
        <v>98.05</v>
      </c>
      <c r="M338" s="40">
        <v>98.12</v>
      </c>
      <c r="N338" s="65">
        <v>1750</v>
      </c>
      <c r="O338" s="65"/>
      <c r="P338" s="65">
        <v>3800</v>
      </c>
      <c r="Q338" s="66">
        <v>39836</v>
      </c>
      <c r="R338" s="2" t="s">
        <v>887</v>
      </c>
      <c r="S338" s="37" t="s">
        <v>2077</v>
      </c>
      <c r="T338" s="64" t="s">
        <v>2067</v>
      </c>
      <c r="U338" s="64" t="s">
        <v>874</v>
      </c>
      <c r="V338" s="64" t="s">
        <v>3971</v>
      </c>
      <c r="W338" s="2" t="s">
        <v>3972</v>
      </c>
      <c r="X338" s="34" t="s">
        <v>3973</v>
      </c>
      <c r="Y338" s="64" t="s">
        <v>3974</v>
      </c>
      <c r="AA338" s="64" t="s">
        <v>3975</v>
      </c>
      <c r="AB338" s="64" t="s">
        <v>3969</v>
      </c>
      <c r="AC338" s="64" t="s">
        <v>3970</v>
      </c>
    </row>
    <row r="339" spans="1:38" s="1" customFormat="1">
      <c r="A339" s="38" t="s">
        <v>3808</v>
      </c>
      <c r="B339" s="38" t="s">
        <v>2686</v>
      </c>
      <c r="C339" s="38" t="s">
        <v>4793</v>
      </c>
      <c r="D339" s="38" t="s">
        <v>3094</v>
      </c>
      <c r="E339" s="38" t="s">
        <v>2858</v>
      </c>
      <c r="F339" s="38" t="s">
        <v>1292</v>
      </c>
      <c r="G339" s="38"/>
      <c r="H339" s="60" t="s">
        <v>711</v>
      </c>
      <c r="I339" s="11">
        <v>35776</v>
      </c>
      <c r="J339" s="6">
        <v>35796</v>
      </c>
      <c r="K339" s="53">
        <f t="shared" si="7"/>
        <v>2.3721415694088623E-4</v>
      </c>
      <c r="L339" s="7">
        <v>0.04</v>
      </c>
      <c r="M339" s="4">
        <v>1436.07</v>
      </c>
      <c r="N339" s="6">
        <v>1825</v>
      </c>
      <c r="O339" s="6"/>
      <c r="P339" s="7"/>
      <c r="Q339" s="5">
        <v>37749</v>
      </c>
      <c r="R339" s="8" t="s">
        <v>3798</v>
      </c>
      <c r="S339" s="38" t="s">
        <v>4794</v>
      </c>
      <c r="T339" s="4" t="s">
        <v>2686</v>
      </c>
      <c r="U339" s="4" t="s">
        <v>4795</v>
      </c>
      <c r="V339" s="4" t="s">
        <v>4796</v>
      </c>
      <c r="W339" s="8" t="s">
        <v>4792</v>
      </c>
      <c r="X339" s="33">
        <v>27807</v>
      </c>
      <c r="Y339" s="4" t="s">
        <v>4785</v>
      </c>
      <c r="AA339" s="4" t="s">
        <v>667</v>
      </c>
      <c r="AB339" s="4" t="s">
        <v>4561</v>
      </c>
      <c r="AC339" s="1" t="s">
        <v>1373</v>
      </c>
      <c r="AD339" s="1" t="s">
        <v>4791</v>
      </c>
    </row>
    <row r="340" spans="1:38" s="1" customFormat="1">
      <c r="A340" s="38" t="s">
        <v>68</v>
      </c>
      <c r="B340" s="38" t="s">
        <v>1941</v>
      </c>
      <c r="C340" s="37" t="s">
        <v>1596</v>
      </c>
      <c r="D340" s="38" t="s">
        <v>3094</v>
      </c>
      <c r="E340" s="38" t="s">
        <v>1003</v>
      </c>
      <c r="F340" s="38" t="s">
        <v>3346</v>
      </c>
      <c r="G340" s="38"/>
      <c r="H340" s="60"/>
      <c r="I340" s="11">
        <v>783</v>
      </c>
      <c r="J340" s="6">
        <v>813</v>
      </c>
      <c r="K340" s="53">
        <f t="shared" si="7"/>
        <v>2.0926339285714285E-3</v>
      </c>
      <c r="L340" s="7">
        <v>98.6</v>
      </c>
      <c r="M340" s="4">
        <v>100.84</v>
      </c>
      <c r="N340" s="6">
        <v>500</v>
      </c>
      <c r="O340" s="6"/>
      <c r="P340" s="7">
        <v>450</v>
      </c>
      <c r="Q340" s="5">
        <v>39183</v>
      </c>
      <c r="R340" s="8" t="s">
        <v>3345</v>
      </c>
      <c r="S340" s="37" t="s">
        <v>67</v>
      </c>
      <c r="T340" s="4" t="s">
        <v>1941</v>
      </c>
      <c r="U340" s="4" t="s">
        <v>2338</v>
      </c>
      <c r="V340" s="4" t="s">
        <v>782</v>
      </c>
      <c r="W340" s="8" t="s">
        <v>265</v>
      </c>
      <c r="X340" s="33" t="s">
        <v>266</v>
      </c>
      <c r="Y340" s="4" t="s">
        <v>267</v>
      </c>
      <c r="AA340" s="4"/>
      <c r="AB340" s="4"/>
      <c r="AC340" s="1" t="s">
        <v>263</v>
      </c>
      <c r="AD340" s="1" t="s">
        <v>268</v>
      </c>
    </row>
    <row r="341" spans="1:38" s="1" customFormat="1">
      <c r="A341" s="38" t="s">
        <v>2191</v>
      </c>
      <c r="B341" s="38" t="s">
        <v>2686</v>
      </c>
      <c r="C341" s="38" t="s">
        <v>4794</v>
      </c>
      <c r="D341" s="38" t="s">
        <v>3608</v>
      </c>
      <c r="E341" s="38" t="s">
        <v>1293</v>
      </c>
      <c r="F341" s="38" t="s">
        <v>3346</v>
      </c>
      <c r="G341" s="38" t="s">
        <v>4110</v>
      </c>
      <c r="H341" s="60"/>
      <c r="I341" s="7">
        <v>618</v>
      </c>
      <c r="J341" s="6">
        <v>646</v>
      </c>
      <c r="K341" s="53">
        <f t="shared" si="7"/>
        <v>1.9994287346472438E-3</v>
      </c>
      <c r="L341" s="7">
        <v>97.2</v>
      </c>
      <c r="M341" s="4">
        <v>97.2</v>
      </c>
      <c r="N341" s="6">
        <v>42.5</v>
      </c>
      <c r="O341" s="6">
        <v>42</v>
      </c>
      <c r="P341" s="7"/>
      <c r="Q341" s="5">
        <v>38477</v>
      </c>
      <c r="R341" s="8"/>
      <c r="S341" s="38" t="s">
        <v>4794</v>
      </c>
      <c r="T341" s="4" t="s">
        <v>2686</v>
      </c>
      <c r="U341" s="4" t="s">
        <v>4795</v>
      </c>
      <c r="V341" s="4" t="s">
        <v>2784</v>
      </c>
      <c r="W341" s="8" t="s">
        <v>2780</v>
      </c>
      <c r="X341" s="33" t="s">
        <v>2781</v>
      </c>
      <c r="Y341" s="4" t="s">
        <v>2189</v>
      </c>
      <c r="AA341" s="4" t="s">
        <v>161</v>
      </c>
      <c r="AB341" s="1" t="s">
        <v>2782</v>
      </c>
      <c r="AC341" s="1" t="s">
        <v>2783</v>
      </c>
      <c r="AD341" s="1" t="s">
        <v>2190</v>
      </c>
      <c r="AE341" s="1" t="s">
        <v>3170</v>
      </c>
      <c r="AF341" s="1" t="s">
        <v>2192</v>
      </c>
    </row>
    <row r="342" spans="1:38" s="1" customFormat="1">
      <c r="A342" s="38" t="s">
        <v>4322</v>
      </c>
      <c r="B342" s="38" t="s">
        <v>2066</v>
      </c>
      <c r="C342" s="38" t="s">
        <v>4323</v>
      </c>
      <c r="D342" s="38" t="s">
        <v>4891</v>
      </c>
      <c r="E342" s="38" t="s">
        <v>729</v>
      </c>
      <c r="F342" s="38" t="s">
        <v>3346</v>
      </c>
      <c r="G342" s="38"/>
      <c r="H342" s="60"/>
      <c r="I342" s="7">
        <v>427</v>
      </c>
      <c r="J342" s="6">
        <v>467</v>
      </c>
      <c r="K342" s="53">
        <f t="shared" si="7"/>
        <v>2.9338418659234267E-3</v>
      </c>
      <c r="L342" s="7">
        <v>40.47</v>
      </c>
      <c r="M342" s="4">
        <v>93.52</v>
      </c>
      <c r="N342" s="6">
        <v>1</v>
      </c>
      <c r="O342" s="6"/>
      <c r="P342" s="7"/>
      <c r="Q342" s="5">
        <v>39952</v>
      </c>
      <c r="R342" s="8"/>
      <c r="S342" s="38" t="s">
        <v>4325</v>
      </c>
      <c r="T342" s="4" t="s">
        <v>2066</v>
      </c>
      <c r="U342" s="4" t="s">
        <v>3411</v>
      </c>
      <c r="V342" s="4" t="s">
        <v>482</v>
      </c>
      <c r="W342" s="8" t="s">
        <v>4326</v>
      </c>
      <c r="X342" s="33" t="s">
        <v>4327</v>
      </c>
      <c r="Y342" s="4" t="s">
        <v>4328</v>
      </c>
      <c r="AA342" s="4" t="s">
        <v>161</v>
      </c>
      <c r="AB342" s="1" t="s">
        <v>4329</v>
      </c>
      <c r="AE342" s="1" t="s">
        <v>4324</v>
      </c>
    </row>
    <row r="343" spans="1:38" s="1" customFormat="1">
      <c r="A343" s="38" t="s">
        <v>3809</v>
      </c>
      <c r="B343" s="38" t="s">
        <v>433</v>
      </c>
      <c r="C343" s="37" t="s">
        <v>2732</v>
      </c>
      <c r="D343" s="38" t="s">
        <v>5515</v>
      </c>
      <c r="E343" s="38" t="s">
        <v>1697</v>
      </c>
      <c r="F343" s="38" t="s">
        <v>3346</v>
      </c>
      <c r="G343" s="38" t="s">
        <v>4110</v>
      </c>
      <c r="H343" s="60"/>
      <c r="I343" s="11">
        <v>679</v>
      </c>
      <c r="J343" s="6">
        <v>681</v>
      </c>
      <c r="K343" s="53">
        <f t="shared" si="7"/>
        <v>1.4184397163120567E-4</v>
      </c>
      <c r="L343" s="7">
        <v>98</v>
      </c>
      <c r="M343" s="4">
        <v>98.35</v>
      </c>
      <c r="N343" s="6">
        <v>2494</v>
      </c>
      <c r="O343" s="6">
        <v>1210</v>
      </c>
      <c r="P343" s="11">
        <v>2200</v>
      </c>
      <c r="Q343" s="5">
        <v>34887</v>
      </c>
      <c r="R343" s="8" t="s">
        <v>887</v>
      </c>
      <c r="S343" s="38" t="s">
        <v>4743</v>
      </c>
      <c r="T343" s="4" t="s">
        <v>877</v>
      </c>
      <c r="U343" s="4" t="s">
        <v>2670</v>
      </c>
      <c r="V343" s="4" t="s">
        <v>3847</v>
      </c>
      <c r="W343" s="8" t="s">
        <v>4742</v>
      </c>
      <c r="X343" s="33">
        <v>23605</v>
      </c>
      <c r="Y343" s="4" t="s">
        <v>2059</v>
      </c>
      <c r="AA343" s="4" t="s">
        <v>3475</v>
      </c>
      <c r="AB343" s="4" t="s">
        <v>2903</v>
      </c>
      <c r="AD343" s="1" t="s">
        <v>4741</v>
      </c>
      <c r="AE343" s="1" t="s">
        <v>5434</v>
      </c>
    </row>
    <row r="344" spans="1:38" s="1" customFormat="1">
      <c r="A344" s="38" t="s">
        <v>3810</v>
      </c>
      <c r="B344" s="38" t="s">
        <v>5426</v>
      </c>
      <c r="C344" s="37" t="s">
        <v>2732</v>
      </c>
      <c r="D344" s="38" t="s">
        <v>5515</v>
      </c>
      <c r="E344" s="38" t="s">
        <v>1697</v>
      </c>
      <c r="F344" s="38" t="s">
        <v>3346</v>
      </c>
      <c r="G344" s="38" t="s">
        <v>4110</v>
      </c>
      <c r="H344" s="60"/>
      <c r="I344" s="11">
        <v>681</v>
      </c>
      <c r="J344" s="11">
        <v>683</v>
      </c>
      <c r="K344" s="53">
        <f t="shared" si="7"/>
        <v>1.4180374361883155E-4</v>
      </c>
      <c r="L344" s="7">
        <v>98.1</v>
      </c>
      <c r="M344" s="7">
        <v>98</v>
      </c>
      <c r="N344" s="6">
        <v>4200</v>
      </c>
      <c r="O344" s="11" t="s">
        <v>5181</v>
      </c>
      <c r="P344" s="11">
        <v>2900</v>
      </c>
      <c r="Q344" s="5">
        <v>38339</v>
      </c>
      <c r="R344" s="8" t="s">
        <v>887</v>
      </c>
      <c r="S344" s="38" t="s">
        <v>947</v>
      </c>
      <c r="T344" s="4" t="s">
        <v>1216</v>
      </c>
      <c r="U344" s="4" t="s">
        <v>2670</v>
      </c>
      <c r="V344" s="4" t="s">
        <v>2056</v>
      </c>
      <c r="W344" s="8" t="s">
        <v>1041</v>
      </c>
      <c r="X344" s="33">
        <v>28492</v>
      </c>
      <c r="Y344" s="4" t="s">
        <v>5428</v>
      </c>
      <c r="AA344" s="4" t="s">
        <v>161</v>
      </c>
      <c r="AB344" s="4" t="s">
        <v>3752</v>
      </c>
      <c r="AC344" s="1" t="s">
        <v>719</v>
      </c>
      <c r="AD344" s="1" t="s">
        <v>718</v>
      </c>
      <c r="AE344" s="1" t="s">
        <v>3753</v>
      </c>
      <c r="AF344" s="1" t="s">
        <v>824</v>
      </c>
      <c r="AG344" s="1" t="s">
        <v>2903</v>
      </c>
    </row>
    <row r="345" spans="1:38" s="1" customFormat="1">
      <c r="A345" s="38" t="s">
        <v>5425</v>
      </c>
      <c r="B345" s="38" t="s">
        <v>5426</v>
      </c>
      <c r="C345" s="37" t="s">
        <v>2732</v>
      </c>
      <c r="D345" s="38" t="s">
        <v>5515</v>
      </c>
      <c r="E345" s="38" t="s">
        <v>1697</v>
      </c>
      <c r="F345" s="38" t="s">
        <v>3346</v>
      </c>
      <c r="G345" s="38" t="s">
        <v>4110</v>
      </c>
      <c r="H345" s="60"/>
      <c r="I345" s="11">
        <v>679</v>
      </c>
      <c r="J345" s="11">
        <v>682</v>
      </c>
      <c r="K345" s="53">
        <f t="shared" si="7"/>
        <v>2.1275086873271399E-4</v>
      </c>
      <c r="L345" s="7">
        <v>98.1</v>
      </c>
      <c r="M345" s="7">
        <v>98.37</v>
      </c>
      <c r="N345" s="6">
        <v>4200</v>
      </c>
      <c r="O345" s="11" t="s">
        <v>5181</v>
      </c>
      <c r="P345" s="11">
        <v>2900</v>
      </c>
      <c r="Q345" s="5">
        <v>40165</v>
      </c>
      <c r="R345" s="8" t="s">
        <v>887</v>
      </c>
      <c r="S345" s="38" t="s">
        <v>947</v>
      </c>
      <c r="T345" s="4" t="s">
        <v>1216</v>
      </c>
      <c r="U345" s="4" t="s">
        <v>2670</v>
      </c>
      <c r="V345" s="4" t="s">
        <v>3847</v>
      </c>
      <c r="W345" s="8" t="s">
        <v>5430</v>
      </c>
      <c r="X345" s="33" t="s">
        <v>5431</v>
      </c>
      <c r="Y345" s="4" t="s">
        <v>5427</v>
      </c>
      <c r="AA345" s="4" t="s">
        <v>161</v>
      </c>
      <c r="AB345" s="4" t="s">
        <v>5429</v>
      </c>
      <c r="AC345" s="1" t="s">
        <v>5432</v>
      </c>
      <c r="AD345" s="1" t="s">
        <v>5433</v>
      </c>
      <c r="AE345" s="1" t="s">
        <v>5434</v>
      </c>
    </row>
    <row r="346" spans="1:38" s="1" customFormat="1">
      <c r="A346" s="38" t="s">
        <v>3811</v>
      </c>
      <c r="B346" s="38" t="s">
        <v>5262</v>
      </c>
      <c r="C346" s="38" t="s">
        <v>5261</v>
      </c>
      <c r="D346" s="38" t="s">
        <v>3862</v>
      </c>
      <c r="E346" s="38" t="s">
        <v>1293</v>
      </c>
      <c r="F346" s="38" t="s">
        <v>1292</v>
      </c>
      <c r="G346" s="38"/>
      <c r="H346" s="60" t="s">
        <v>5025</v>
      </c>
      <c r="I346" s="11">
        <v>35769</v>
      </c>
      <c r="J346" s="6">
        <v>35803</v>
      </c>
      <c r="K346" s="53">
        <f t="shared" si="7"/>
        <v>4.0326406679950659E-4</v>
      </c>
      <c r="L346" s="7">
        <v>0.01</v>
      </c>
      <c r="M346" s="4">
        <v>1436.08</v>
      </c>
      <c r="N346" s="6">
        <v>3300</v>
      </c>
      <c r="O346" s="6"/>
      <c r="P346" s="11">
        <v>7600</v>
      </c>
      <c r="Q346" s="5">
        <v>37753</v>
      </c>
      <c r="R346" s="8" t="s">
        <v>4575</v>
      </c>
      <c r="S346" s="38" t="s">
        <v>2925</v>
      </c>
      <c r="T346" s="4" t="s">
        <v>3836</v>
      </c>
      <c r="U346" s="4" t="s">
        <v>3849</v>
      </c>
      <c r="V346" s="4" t="s">
        <v>5263</v>
      </c>
      <c r="W346" s="8" t="s">
        <v>5260</v>
      </c>
      <c r="X346" s="33">
        <v>27811</v>
      </c>
      <c r="Y346" s="4" t="s">
        <v>5264</v>
      </c>
      <c r="AA346" s="4" t="s">
        <v>667</v>
      </c>
      <c r="AB346" s="1" t="s">
        <v>5259</v>
      </c>
      <c r="AC346" s="1" t="s">
        <v>1373</v>
      </c>
      <c r="AD346" s="1" t="s">
        <v>3486</v>
      </c>
      <c r="AE346" s="1" t="s">
        <v>2882</v>
      </c>
    </row>
    <row r="347" spans="1:38">
      <c r="A347" s="38" t="s">
        <v>3812</v>
      </c>
      <c r="B347" s="38" t="s">
        <v>2066</v>
      </c>
      <c r="C347" s="38" t="s">
        <v>3104</v>
      </c>
      <c r="D347" s="38" t="s">
        <v>3608</v>
      </c>
      <c r="E347" s="38" t="s">
        <v>1284</v>
      </c>
      <c r="F347" s="38" t="s">
        <v>3346</v>
      </c>
      <c r="G347" s="38" t="s">
        <v>2775</v>
      </c>
      <c r="H347" s="60"/>
      <c r="I347" s="7">
        <v>588</v>
      </c>
      <c r="J347" s="4">
        <v>609</v>
      </c>
      <c r="K347" s="53">
        <f t="shared" si="7"/>
        <v>1.5067805123053742E-3</v>
      </c>
      <c r="L347" s="7">
        <v>38</v>
      </c>
      <c r="M347" s="4">
        <v>96.65</v>
      </c>
      <c r="N347" s="6">
        <v>293</v>
      </c>
      <c r="O347" s="6"/>
      <c r="P347" s="7">
        <v>414</v>
      </c>
      <c r="Q347" s="5">
        <v>37292</v>
      </c>
      <c r="R347" s="8" t="s">
        <v>3345</v>
      </c>
      <c r="S347" s="38" t="s">
        <v>3103</v>
      </c>
      <c r="T347" s="4" t="s">
        <v>2066</v>
      </c>
      <c r="U347" s="4" t="s">
        <v>3849</v>
      </c>
      <c r="V347" s="4" t="s">
        <v>3043</v>
      </c>
      <c r="W347" s="8" t="s">
        <v>4857</v>
      </c>
      <c r="X347" s="33">
        <v>27370</v>
      </c>
      <c r="Y347" s="4" t="s">
        <v>3102</v>
      </c>
      <c r="AA347" s="4" t="s">
        <v>3797</v>
      </c>
      <c r="AB347" s="4" t="s">
        <v>4508</v>
      </c>
      <c r="AC347" s="21" t="s">
        <v>4856</v>
      </c>
      <c r="AD347" s="21" t="s">
        <v>3105</v>
      </c>
    </row>
    <row r="348" spans="1:38">
      <c r="A348" s="38" t="s">
        <v>3763</v>
      </c>
      <c r="B348" s="38" t="s">
        <v>1962</v>
      </c>
      <c r="C348" s="38" t="s">
        <v>3767</v>
      </c>
      <c r="D348" s="38" t="s">
        <v>3094</v>
      </c>
      <c r="E348" s="38" t="s">
        <v>5019</v>
      </c>
      <c r="F348" s="38" t="s">
        <v>3346</v>
      </c>
      <c r="G348" s="38"/>
      <c r="H348" s="60"/>
      <c r="I348" s="7">
        <v>674</v>
      </c>
      <c r="J348" s="4">
        <v>695</v>
      </c>
      <c r="K348" s="53">
        <f t="shared" si="7"/>
        <v>1.4884116521369339E-3</v>
      </c>
      <c r="L348" s="7">
        <v>98.09</v>
      </c>
      <c r="M348" s="4">
        <v>98.45</v>
      </c>
      <c r="N348" s="6">
        <v>700</v>
      </c>
      <c r="O348" s="6">
        <v>530</v>
      </c>
      <c r="P348" s="6">
        <v>1000</v>
      </c>
      <c r="Q348" s="5">
        <v>39012</v>
      </c>
      <c r="R348" s="8" t="s">
        <v>3345</v>
      </c>
      <c r="S348" s="38" t="s">
        <v>3768</v>
      </c>
      <c r="T348" s="4" t="s">
        <v>3769</v>
      </c>
      <c r="U348" s="4" t="s">
        <v>1555</v>
      </c>
      <c r="V348" s="4" t="s">
        <v>3762</v>
      </c>
      <c r="W348" s="8" t="s">
        <v>3764</v>
      </c>
      <c r="X348" s="33" t="s">
        <v>3765</v>
      </c>
      <c r="Y348" s="4" t="s">
        <v>3771</v>
      </c>
      <c r="AA348" s="4" t="s">
        <v>161</v>
      </c>
      <c r="AB348" s="4" t="s">
        <v>3766</v>
      </c>
      <c r="AC348" s="21" t="s">
        <v>3770</v>
      </c>
      <c r="AD348" s="21" t="s">
        <v>913</v>
      </c>
    </row>
    <row r="349" spans="1:38" s="1" customFormat="1">
      <c r="A349" s="38" t="s">
        <v>3813</v>
      </c>
      <c r="B349" s="38" t="s">
        <v>1983</v>
      </c>
      <c r="C349" s="38" t="s">
        <v>62</v>
      </c>
      <c r="D349" s="38" t="s">
        <v>4628</v>
      </c>
      <c r="E349" s="38" t="s">
        <v>1293</v>
      </c>
      <c r="F349" s="38" t="s">
        <v>1292</v>
      </c>
      <c r="G349" s="38"/>
      <c r="H349" s="60" t="s">
        <v>170</v>
      </c>
      <c r="I349" s="11">
        <v>35764</v>
      </c>
      <c r="J349" s="6">
        <v>35808</v>
      </c>
      <c r="K349" s="53">
        <f t="shared" si="7"/>
        <v>5.2187114526994975E-4</v>
      </c>
      <c r="L349" s="7">
        <v>0.03</v>
      </c>
      <c r="M349" s="4">
        <v>1436.08</v>
      </c>
      <c r="N349" s="6">
        <v>3112</v>
      </c>
      <c r="O349" s="6">
        <v>1304</v>
      </c>
      <c r="P349" s="11">
        <v>6000</v>
      </c>
      <c r="Q349" s="5">
        <v>36560</v>
      </c>
      <c r="R349" s="8" t="s">
        <v>4575</v>
      </c>
      <c r="S349" s="38" t="s">
        <v>218</v>
      </c>
      <c r="T349" s="4" t="s">
        <v>877</v>
      </c>
      <c r="U349" s="4" t="s">
        <v>3849</v>
      </c>
      <c r="V349" s="4" t="s">
        <v>2928</v>
      </c>
      <c r="W349" s="8" t="s">
        <v>4588</v>
      </c>
      <c r="X349" s="33">
        <v>26071</v>
      </c>
      <c r="Y349" s="4" t="s">
        <v>1435</v>
      </c>
      <c r="Z349" s="21"/>
      <c r="AA349" s="4" t="s">
        <v>667</v>
      </c>
      <c r="AB349" s="4" t="s">
        <v>3675</v>
      </c>
      <c r="AH349" s="21"/>
      <c r="AI349" s="21"/>
      <c r="AJ349" s="21"/>
      <c r="AK349" s="21"/>
      <c r="AL349" s="21"/>
    </row>
    <row r="350" spans="1:38">
      <c r="A350" s="38" t="s">
        <v>3814</v>
      </c>
      <c r="B350" s="38" t="s">
        <v>1983</v>
      </c>
      <c r="C350" s="38" t="s">
        <v>62</v>
      </c>
      <c r="D350" s="38" t="s">
        <v>4628</v>
      </c>
      <c r="E350" s="38" t="s">
        <v>1293</v>
      </c>
      <c r="F350" s="38" t="s">
        <v>1292</v>
      </c>
      <c r="G350" s="38"/>
      <c r="H350" s="60" t="s">
        <v>4941</v>
      </c>
      <c r="I350" s="11">
        <v>35764</v>
      </c>
      <c r="J350" s="6">
        <v>35809</v>
      </c>
      <c r="K350" s="53">
        <f t="shared" si="7"/>
        <v>5.3372552275449809E-4</v>
      </c>
      <c r="L350" s="7">
        <v>0.02</v>
      </c>
      <c r="M350" s="4">
        <v>1436.11</v>
      </c>
      <c r="N350" s="6">
        <v>3288</v>
      </c>
      <c r="O350" s="6">
        <v>1382</v>
      </c>
      <c r="P350" s="11">
        <v>6200</v>
      </c>
      <c r="Q350" s="5">
        <v>37517</v>
      </c>
      <c r="R350" s="8" t="s">
        <v>4575</v>
      </c>
      <c r="S350" s="38" t="s">
        <v>2886</v>
      </c>
      <c r="T350" s="4" t="s">
        <v>877</v>
      </c>
      <c r="U350" s="4" t="s">
        <v>3849</v>
      </c>
      <c r="V350" s="4" t="s">
        <v>2928</v>
      </c>
      <c r="W350" s="8" t="s">
        <v>4589</v>
      </c>
      <c r="X350" s="33">
        <v>27528</v>
      </c>
      <c r="Y350" s="4" t="s">
        <v>1436</v>
      </c>
      <c r="AA350" s="4" t="s">
        <v>667</v>
      </c>
      <c r="AB350" s="4" t="s">
        <v>3676</v>
      </c>
    </row>
    <row r="351" spans="1:38">
      <c r="A351" s="38" t="s">
        <v>1597</v>
      </c>
      <c r="B351" s="38" t="s">
        <v>1941</v>
      </c>
      <c r="C351" s="38" t="s">
        <v>1598</v>
      </c>
      <c r="D351" s="38" t="s">
        <v>3094</v>
      </c>
      <c r="E351" s="38" t="s">
        <v>3746</v>
      </c>
      <c r="F351" s="38" t="s">
        <v>3346</v>
      </c>
      <c r="G351" s="38" t="s">
        <v>2777</v>
      </c>
      <c r="H351" s="60"/>
      <c r="I351" s="11">
        <v>625</v>
      </c>
      <c r="J351" s="6">
        <v>661</v>
      </c>
      <c r="K351" s="53">
        <f t="shared" si="7"/>
        <v>2.5666619135890491E-3</v>
      </c>
      <c r="L351" s="7">
        <v>98.1</v>
      </c>
      <c r="M351" s="4">
        <v>97.58</v>
      </c>
      <c r="N351" s="6">
        <v>470</v>
      </c>
      <c r="O351" s="6"/>
      <c r="P351" s="11"/>
      <c r="Q351" s="5">
        <v>39696</v>
      </c>
      <c r="R351" s="8" t="s">
        <v>3345</v>
      </c>
      <c r="S351" s="38" t="s">
        <v>4460</v>
      </c>
      <c r="T351" s="4" t="s">
        <v>1941</v>
      </c>
      <c r="U351" s="4" t="s">
        <v>2338</v>
      </c>
      <c r="V351" s="4" t="s">
        <v>782</v>
      </c>
      <c r="W351" s="8" t="s">
        <v>1599</v>
      </c>
      <c r="X351" s="33" t="s">
        <v>1600</v>
      </c>
      <c r="Y351" s="4" t="s">
        <v>1601</v>
      </c>
      <c r="AA351" s="4" t="s">
        <v>161</v>
      </c>
      <c r="AB351" s="4" t="s">
        <v>1602</v>
      </c>
      <c r="AC351" s="3" t="s">
        <v>1603</v>
      </c>
      <c r="AD351" s="14" t="s">
        <v>1604</v>
      </c>
      <c r="AK351" s="1"/>
      <c r="AL351" s="1"/>
    </row>
    <row r="352" spans="1:38">
      <c r="A352" s="38" t="s">
        <v>1605</v>
      </c>
      <c r="B352" s="38" t="s">
        <v>1941</v>
      </c>
      <c r="C352" s="38" t="s">
        <v>1598</v>
      </c>
      <c r="D352" s="38" t="s">
        <v>3094</v>
      </c>
      <c r="E352" s="38" t="s">
        <v>3746</v>
      </c>
      <c r="F352" s="38" t="s">
        <v>3346</v>
      </c>
      <c r="G352" s="38" t="s">
        <v>2777</v>
      </c>
      <c r="H352" s="60"/>
      <c r="I352" s="11">
        <v>629</v>
      </c>
      <c r="J352" s="6">
        <v>669</v>
      </c>
      <c r="K352" s="53">
        <f t="shared" si="7"/>
        <v>2.8494087476848553E-3</v>
      </c>
      <c r="L352" s="7">
        <v>98.1</v>
      </c>
      <c r="M352" s="4">
        <v>97.71</v>
      </c>
      <c r="N352" s="6">
        <v>470</v>
      </c>
      <c r="O352" s="6"/>
      <c r="P352" s="11"/>
      <c r="Q352" s="5">
        <v>39696</v>
      </c>
      <c r="R352" s="8" t="s">
        <v>3345</v>
      </c>
      <c r="S352" s="38" t="s">
        <v>4460</v>
      </c>
      <c r="T352" s="4" t="s">
        <v>1941</v>
      </c>
      <c r="U352" s="4" t="s">
        <v>2338</v>
      </c>
      <c r="V352" s="4" t="s">
        <v>782</v>
      </c>
      <c r="W352" s="8" t="s">
        <v>1606</v>
      </c>
      <c r="X352" s="33" t="s">
        <v>1607</v>
      </c>
      <c r="Y352" s="4" t="s">
        <v>1601</v>
      </c>
      <c r="AA352" s="4" t="s">
        <v>161</v>
      </c>
      <c r="AB352" s="4" t="s">
        <v>1602</v>
      </c>
      <c r="AC352" s="1" t="s">
        <v>1603</v>
      </c>
      <c r="AD352" s="14" t="s">
        <v>1604</v>
      </c>
      <c r="AK352" s="1"/>
      <c r="AL352" s="1"/>
    </row>
    <row r="353" spans="1:38">
      <c r="A353" s="38" t="s">
        <v>5687</v>
      </c>
      <c r="B353" s="38" t="s">
        <v>4404</v>
      </c>
      <c r="C353" s="38" t="s">
        <v>5688</v>
      </c>
      <c r="D353" s="38" t="s">
        <v>3862</v>
      </c>
      <c r="E353" s="38" t="s">
        <v>1293</v>
      </c>
      <c r="F353" s="38" t="s">
        <v>1292</v>
      </c>
      <c r="G353" s="38"/>
      <c r="H353" s="60" t="s">
        <v>4310</v>
      </c>
      <c r="I353" s="11">
        <v>35777</v>
      </c>
      <c r="J353" s="6">
        <v>35796</v>
      </c>
      <c r="K353" s="53">
        <f t="shared" si="7"/>
        <v>2.2535077627412143E-4</v>
      </c>
      <c r="L353" s="7">
        <v>0</v>
      </c>
      <c r="M353" s="4">
        <v>1436.1</v>
      </c>
      <c r="N353" s="6">
        <v>2300</v>
      </c>
      <c r="O353" s="6"/>
      <c r="P353" s="6">
        <v>4700</v>
      </c>
      <c r="Q353" s="5">
        <v>39437</v>
      </c>
      <c r="R353" s="8" t="s">
        <v>4575</v>
      </c>
      <c r="S353" s="38" t="s">
        <v>3042</v>
      </c>
      <c r="T353" s="4" t="s">
        <v>2066</v>
      </c>
      <c r="U353" s="4" t="s">
        <v>2670</v>
      </c>
      <c r="V353" s="4" t="s">
        <v>3847</v>
      </c>
      <c r="W353" s="8" t="s">
        <v>5689</v>
      </c>
      <c r="X353" s="33" t="s">
        <v>5690</v>
      </c>
      <c r="Y353" s="4" t="s">
        <v>3354</v>
      </c>
      <c r="AA353" s="4" t="s">
        <v>667</v>
      </c>
      <c r="AB353" s="4" t="s">
        <v>3355</v>
      </c>
      <c r="AC353" s="21" t="s">
        <v>3356</v>
      </c>
    </row>
    <row r="354" spans="1:38">
      <c r="A354" s="38" t="s">
        <v>1729</v>
      </c>
      <c r="B354" s="38" t="s">
        <v>1962</v>
      </c>
      <c r="C354" s="38" t="s">
        <v>4930</v>
      </c>
      <c r="D354" s="38" t="s">
        <v>3862</v>
      </c>
      <c r="E354" s="38" t="s">
        <v>1293</v>
      </c>
      <c r="F354" s="38" t="s">
        <v>1292</v>
      </c>
      <c r="G354" s="38"/>
      <c r="H354" s="60" t="s">
        <v>1730</v>
      </c>
      <c r="I354" s="11">
        <v>35766</v>
      </c>
      <c r="J354" s="6">
        <v>35806</v>
      </c>
      <c r="K354" s="53">
        <f t="shared" si="7"/>
        <v>4.7442831388177245E-4</v>
      </c>
      <c r="L354" s="7">
        <v>0.06</v>
      </c>
      <c r="M354" s="4">
        <v>1436.07</v>
      </c>
      <c r="N354" s="6">
        <v>4892</v>
      </c>
      <c r="O354" s="6">
        <v>2240</v>
      </c>
      <c r="P354" s="11">
        <v>11000</v>
      </c>
      <c r="Q354" s="5">
        <v>39855</v>
      </c>
      <c r="R354" s="8" t="s">
        <v>4575</v>
      </c>
      <c r="S354" s="38" t="s">
        <v>947</v>
      </c>
      <c r="T354" s="4" t="s">
        <v>877</v>
      </c>
      <c r="U354" s="4" t="s">
        <v>2670</v>
      </c>
      <c r="V354" s="4" t="s">
        <v>4912</v>
      </c>
      <c r="W354" s="8" t="s">
        <v>3248</v>
      </c>
      <c r="X354" s="33" t="s">
        <v>3249</v>
      </c>
      <c r="Y354" s="4" t="s">
        <v>2011</v>
      </c>
      <c r="AA354" s="4" t="s">
        <v>161</v>
      </c>
      <c r="AB354" s="4" t="s">
        <v>3250</v>
      </c>
      <c r="AC354" s="1" t="s">
        <v>1709</v>
      </c>
      <c r="AD354" s="14"/>
      <c r="AE354" s="21" t="s">
        <v>1731</v>
      </c>
      <c r="AK354" s="1"/>
      <c r="AL354" s="1"/>
    </row>
    <row r="355" spans="1:38">
      <c r="A355" s="38" t="s">
        <v>3815</v>
      </c>
      <c r="B355" s="38" t="s">
        <v>1962</v>
      </c>
      <c r="C355" s="38" t="s">
        <v>4930</v>
      </c>
      <c r="D355" s="38" t="s">
        <v>3862</v>
      </c>
      <c r="E355" s="38" t="s">
        <v>1293</v>
      </c>
      <c r="F355" s="38" t="s">
        <v>1292</v>
      </c>
      <c r="G355" s="38"/>
      <c r="H355" s="60" t="s">
        <v>622</v>
      </c>
      <c r="I355" s="11">
        <v>35756</v>
      </c>
      <c r="J355" s="6">
        <v>35815</v>
      </c>
      <c r="K355" s="53">
        <f t="shared" si="7"/>
        <v>6.9979006298110562E-4</v>
      </c>
      <c r="L355" s="7">
        <v>0.09</v>
      </c>
      <c r="M355" s="4">
        <v>1436.06</v>
      </c>
      <c r="N355" s="6">
        <v>3800</v>
      </c>
      <c r="O355" s="6">
        <v>1900</v>
      </c>
      <c r="P355" s="11">
        <v>9000</v>
      </c>
      <c r="Q355" s="5">
        <v>37496</v>
      </c>
      <c r="R355" s="8" t="s">
        <v>3147</v>
      </c>
      <c r="S355" s="38" t="s">
        <v>218</v>
      </c>
      <c r="T355" s="4" t="s">
        <v>877</v>
      </c>
      <c r="U355" s="4" t="s">
        <v>3849</v>
      </c>
      <c r="V355" s="4" t="s">
        <v>5263</v>
      </c>
      <c r="W355" s="8" t="s">
        <v>2360</v>
      </c>
      <c r="X355" s="33" t="s">
        <v>623</v>
      </c>
      <c r="Y355" s="4" t="s">
        <v>2141</v>
      </c>
      <c r="AA355" s="4" t="s">
        <v>667</v>
      </c>
      <c r="AB355" s="4" t="s">
        <v>1030</v>
      </c>
      <c r="AC355" s="3" t="s">
        <v>251</v>
      </c>
      <c r="AD355" s="21" t="s">
        <v>2903</v>
      </c>
      <c r="AK355" s="1"/>
      <c r="AL355" s="1"/>
    </row>
    <row r="356" spans="1:38">
      <c r="A356" s="38" t="s">
        <v>4256</v>
      </c>
      <c r="B356" s="38" t="s">
        <v>1962</v>
      </c>
      <c r="C356" s="38" t="s">
        <v>4930</v>
      </c>
      <c r="D356" s="38" t="s">
        <v>3862</v>
      </c>
      <c r="E356" s="38" t="s">
        <v>1293</v>
      </c>
      <c r="F356" s="38" t="s">
        <v>1292</v>
      </c>
      <c r="G356" s="38"/>
      <c r="H356" s="60" t="s">
        <v>4284</v>
      </c>
      <c r="I356" s="11">
        <v>35759</v>
      </c>
      <c r="J356" s="6">
        <v>35812</v>
      </c>
      <c r="K356" s="53">
        <f t="shared" si="7"/>
        <v>6.2862497183048473E-4</v>
      </c>
      <c r="L356" s="7">
        <v>0.02</v>
      </c>
      <c r="M356" s="4">
        <v>1436.06</v>
      </c>
      <c r="N356" s="6">
        <v>4900</v>
      </c>
      <c r="O356" s="6"/>
      <c r="P356" s="11">
        <v>14000</v>
      </c>
      <c r="Q356" s="5">
        <v>38933</v>
      </c>
      <c r="R356" s="8" t="s">
        <v>4575</v>
      </c>
      <c r="S356" s="38" t="s">
        <v>4678</v>
      </c>
      <c r="T356" s="4" t="s">
        <v>1216</v>
      </c>
      <c r="U356" s="4" t="s">
        <v>2672</v>
      </c>
      <c r="V356" s="4" t="s">
        <v>4679</v>
      </c>
      <c r="W356" s="8" t="s">
        <v>2012</v>
      </c>
      <c r="X356" s="33" t="s">
        <v>2013</v>
      </c>
      <c r="Y356" s="4" t="s">
        <v>2011</v>
      </c>
      <c r="AA356" s="4" t="s">
        <v>667</v>
      </c>
      <c r="AB356" s="4" t="s">
        <v>4680</v>
      </c>
      <c r="AC356" s="3" t="s">
        <v>2014</v>
      </c>
      <c r="AD356" s="14" t="s">
        <v>2015</v>
      </c>
      <c r="AK356" s="1"/>
      <c r="AL356" s="1"/>
    </row>
    <row r="357" spans="1:38">
      <c r="A357" s="38" t="s">
        <v>672</v>
      </c>
      <c r="B357" s="38" t="s">
        <v>1962</v>
      </c>
      <c r="C357" s="38" t="s">
        <v>4930</v>
      </c>
      <c r="D357" s="38" t="s">
        <v>3862</v>
      </c>
      <c r="E357" s="38" t="s">
        <v>1293</v>
      </c>
      <c r="F357" s="38" t="s">
        <v>1292</v>
      </c>
      <c r="G357" s="38"/>
      <c r="H357" s="60" t="s">
        <v>673</v>
      </c>
      <c r="I357" s="11">
        <v>35786</v>
      </c>
      <c r="J357" s="6">
        <v>35787</v>
      </c>
      <c r="K357" s="53">
        <f t="shared" si="7"/>
        <v>1.1860567172322181E-5</v>
      </c>
      <c r="L357" s="7">
        <v>0.06</v>
      </c>
      <c r="M357" s="4">
        <v>1436.09</v>
      </c>
      <c r="N357" s="6">
        <v>4880</v>
      </c>
      <c r="O357" s="6">
        <v>2338</v>
      </c>
      <c r="P357" s="11">
        <v>14500</v>
      </c>
      <c r="Q357" s="5">
        <v>39802</v>
      </c>
      <c r="R357" s="8" t="s">
        <v>4575</v>
      </c>
      <c r="S357" s="38" t="s">
        <v>947</v>
      </c>
      <c r="T357" s="4" t="s">
        <v>877</v>
      </c>
      <c r="U357" s="4" t="s">
        <v>2670</v>
      </c>
      <c r="V357" s="4" t="s">
        <v>3847</v>
      </c>
      <c r="W357" s="8" t="s">
        <v>674</v>
      </c>
      <c r="X357" s="33" t="s">
        <v>675</v>
      </c>
      <c r="Y357" s="4" t="s">
        <v>2011</v>
      </c>
      <c r="AA357" s="4" t="s">
        <v>667</v>
      </c>
      <c r="AB357" s="4" t="s">
        <v>676</v>
      </c>
      <c r="AC357" s="3"/>
      <c r="AD357" s="14"/>
      <c r="AK357" s="1"/>
      <c r="AL357" s="1"/>
    </row>
    <row r="358" spans="1:38" s="1" customFormat="1">
      <c r="A358" s="38" t="s">
        <v>3816</v>
      </c>
      <c r="B358" s="38" t="s">
        <v>2905</v>
      </c>
      <c r="C358" s="38" t="s">
        <v>5238</v>
      </c>
      <c r="D358" s="38" t="s">
        <v>3094</v>
      </c>
      <c r="E358" s="38" t="s">
        <v>1005</v>
      </c>
      <c r="F358" s="38" t="s">
        <v>3346</v>
      </c>
      <c r="G358" s="38" t="s">
        <v>2775</v>
      </c>
      <c r="H358" s="60"/>
      <c r="I358" s="11">
        <v>611</v>
      </c>
      <c r="J358" s="6">
        <v>620</v>
      </c>
      <c r="K358" s="53">
        <f t="shared" si="7"/>
        <v>6.4419153961777973E-4</v>
      </c>
      <c r="L358" s="7">
        <v>28.4</v>
      </c>
      <c r="M358" s="4">
        <v>97.01</v>
      </c>
      <c r="N358" s="6">
        <v>11110</v>
      </c>
      <c r="O358" s="6"/>
      <c r="P358" s="11">
        <v>2400</v>
      </c>
      <c r="Q358" s="5">
        <v>32988</v>
      </c>
      <c r="R358" s="8" t="s">
        <v>4576</v>
      </c>
      <c r="S358" s="38" t="s">
        <v>5238</v>
      </c>
      <c r="T358" s="4" t="s">
        <v>3846</v>
      </c>
      <c r="U358" s="4" t="s">
        <v>3849</v>
      </c>
      <c r="V358" s="4" t="s">
        <v>1969</v>
      </c>
      <c r="W358" s="8" t="s">
        <v>5299</v>
      </c>
      <c r="X358" s="33">
        <v>20580</v>
      </c>
      <c r="Y358" s="4" t="s">
        <v>856</v>
      </c>
      <c r="Z358" s="21"/>
      <c r="AA358" s="4" t="s">
        <v>3797</v>
      </c>
      <c r="AB358" s="4" t="s">
        <v>1031</v>
      </c>
      <c r="AC358" s="1" t="s">
        <v>1970</v>
      </c>
      <c r="AD358" s="1" t="s">
        <v>857</v>
      </c>
      <c r="AE358" s="1" t="s">
        <v>650</v>
      </c>
      <c r="AH358" s="21"/>
      <c r="AI358" s="21"/>
      <c r="AJ358" s="21"/>
      <c r="AK358" s="21"/>
      <c r="AL358" s="21"/>
    </row>
    <row r="359" spans="1:38" s="1" customFormat="1">
      <c r="A359" s="38" t="s">
        <v>2626</v>
      </c>
      <c r="B359" s="38" t="s">
        <v>2066</v>
      </c>
      <c r="C359" s="38" t="s">
        <v>1259</v>
      </c>
      <c r="D359" s="38" t="s">
        <v>3608</v>
      </c>
      <c r="E359" s="38" t="s">
        <v>3347</v>
      </c>
      <c r="F359" s="38" t="s">
        <v>3346</v>
      </c>
      <c r="G359" s="38" t="s">
        <v>2777</v>
      </c>
      <c r="H359" s="60"/>
      <c r="I359" s="11">
        <v>585</v>
      </c>
      <c r="J359" s="6">
        <v>601</v>
      </c>
      <c r="K359" s="53">
        <f t="shared" si="7"/>
        <v>1.1489300588826655E-3</v>
      </c>
      <c r="L359" s="7">
        <v>94</v>
      </c>
      <c r="M359" s="4">
        <v>96.55</v>
      </c>
      <c r="N359" s="6">
        <v>1270</v>
      </c>
      <c r="O359" s="6">
        <v>970</v>
      </c>
      <c r="P359" s="7">
        <v>350</v>
      </c>
      <c r="Q359" s="5">
        <v>37633</v>
      </c>
      <c r="R359" s="8" t="s">
        <v>887</v>
      </c>
      <c r="S359" s="38" t="s">
        <v>4798</v>
      </c>
      <c r="T359" s="4" t="s">
        <v>2066</v>
      </c>
      <c r="U359" s="4" t="s">
        <v>1294</v>
      </c>
      <c r="V359" s="4" t="s">
        <v>3694</v>
      </c>
      <c r="W359" s="8" t="s">
        <v>1454</v>
      </c>
      <c r="X359" s="33">
        <v>27642</v>
      </c>
      <c r="Y359" s="4" t="s">
        <v>3550</v>
      </c>
      <c r="Z359" s="21"/>
      <c r="AA359" s="4" t="s">
        <v>3797</v>
      </c>
      <c r="AB359" s="4" t="s">
        <v>1453</v>
      </c>
      <c r="AC359" s="1" t="s">
        <v>2798</v>
      </c>
      <c r="AD359" s="1" t="s">
        <v>3549</v>
      </c>
      <c r="AE359" s="1" t="s">
        <v>2903</v>
      </c>
      <c r="AH359" s="21"/>
      <c r="AI359" s="21"/>
      <c r="AJ359" s="21"/>
      <c r="AK359" s="21"/>
      <c r="AL359" s="21"/>
    </row>
    <row r="360" spans="1:38" s="1" customFormat="1">
      <c r="A360" s="38" t="s">
        <v>1639</v>
      </c>
      <c r="B360" s="38" t="s">
        <v>2066</v>
      </c>
      <c r="C360" s="38" t="s">
        <v>4787</v>
      </c>
      <c r="D360" s="38" t="s">
        <v>3862</v>
      </c>
      <c r="E360" s="38" t="s">
        <v>1293</v>
      </c>
      <c r="F360" s="38" t="s">
        <v>1292</v>
      </c>
      <c r="G360" s="38"/>
      <c r="H360" s="60" t="s">
        <v>4317</v>
      </c>
      <c r="I360" s="11">
        <v>35773</v>
      </c>
      <c r="J360" s="6">
        <v>35799</v>
      </c>
      <c r="K360" s="53">
        <f t="shared" si="7"/>
        <v>3.0837840402315211E-4</v>
      </c>
      <c r="L360" s="7">
        <v>5.73</v>
      </c>
      <c r="M360" s="4">
        <v>1436.1</v>
      </c>
      <c r="N360" s="6">
        <v>6600</v>
      </c>
      <c r="O360" s="11"/>
      <c r="P360" s="11">
        <v>16000</v>
      </c>
      <c r="Q360" s="5">
        <v>39552</v>
      </c>
      <c r="R360" s="8" t="s">
        <v>4575</v>
      </c>
      <c r="S360" s="38" t="s">
        <v>3448</v>
      </c>
      <c r="T360" s="4" t="s">
        <v>2066</v>
      </c>
      <c r="U360" s="4" t="s">
        <v>3849</v>
      </c>
      <c r="V360" s="4" t="s">
        <v>5263</v>
      </c>
      <c r="W360" s="8" t="s">
        <v>1640</v>
      </c>
      <c r="X360" s="33" t="s">
        <v>1641</v>
      </c>
      <c r="Y360" s="4" t="s">
        <v>1643</v>
      </c>
      <c r="AA360" s="4" t="s">
        <v>667</v>
      </c>
      <c r="AB360" s="4" t="s">
        <v>1646</v>
      </c>
      <c r="AC360" s="1" t="s">
        <v>1642</v>
      </c>
      <c r="AD360" s="1" t="s">
        <v>1647</v>
      </c>
    </row>
    <row r="361" spans="1:38" s="1" customFormat="1">
      <c r="A361" s="38" t="s">
        <v>1644</v>
      </c>
      <c r="B361" s="38" t="s">
        <v>3994</v>
      </c>
      <c r="C361" s="38" t="s">
        <v>4787</v>
      </c>
      <c r="D361" s="38" t="s">
        <v>3862</v>
      </c>
      <c r="E361" s="38" t="s">
        <v>1293</v>
      </c>
      <c r="F361" s="38" t="s">
        <v>4996</v>
      </c>
      <c r="G361" s="38"/>
      <c r="H361" s="60"/>
      <c r="I361" s="11">
        <v>10103</v>
      </c>
      <c r="J361" s="6">
        <v>10126</v>
      </c>
      <c r="K361" s="53">
        <f t="shared" si="7"/>
        <v>6.9762504170584484E-4</v>
      </c>
      <c r="L361" s="7">
        <v>44.9</v>
      </c>
      <c r="M361" s="4">
        <v>351.31</v>
      </c>
      <c r="N361" s="6">
        <v>2750</v>
      </c>
      <c r="O361" s="11" t="s">
        <v>1851</v>
      </c>
      <c r="P361" s="11">
        <v>8700</v>
      </c>
      <c r="Q361" s="5">
        <v>37061</v>
      </c>
      <c r="R361" s="8" t="s">
        <v>3147</v>
      </c>
      <c r="S361" s="38" t="s">
        <v>5213</v>
      </c>
      <c r="T361" s="4" t="s">
        <v>2066</v>
      </c>
      <c r="U361" s="4" t="s">
        <v>3849</v>
      </c>
      <c r="V361" s="4" t="s">
        <v>2928</v>
      </c>
      <c r="W361" s="8" t="s">
        <v>4786</v>
      </c>
      <c r="X361" s="33">
        <v>26857</v>
      </c>
      <c r="Y361" s="4" t="s">
        <v>1645</v>
      </c>
      <c r="AA361" s="4" t="s">
        <v>3797</v>
      </c>
      <c r="AB361" s="4" t="s">
        <v>1852</v>
      </c>
      <c r="AC361" s="1" t="s">
        <v>5016</v>
      </c>
      <c r="AD361" s="1" t="s">
        <v>3024</v>
      </c>
      <c r="AE361" s="1" t="s">
        <v>3125</v>
      </c>
    </row>
    <row r="362" spans="1:38" s="1" customFormat="1">
      <c r="A362" s="38" t="s">
        <v>2812</v>
      </c>
      <c r="B362" s="38" t="s">
        <v>2067</v>
      </c>
      <c r="C362" s="38" t="s">
        <v>4463</v>
      </c>
      <c r="D362" s="38" t="s">
        <v>3094</v>
      </c>
      <c r="E362" s="38" t="s">
        <v>1697</v>
      </c>
      <c r="F362" s="38" t="s">
        <v>3346</v>
      </c>
      <c r="G362" s="38" t="s">
        <v>4110</v>
      </c>
      <c r="H362" s="60"/>
      <c r="I362" s="7">
        <v>485</v>
      </c>
      <c r="J362" s="4">
        <v>491</v>
      </c>
      <c r="K362" s="53">
        <f t="shared" si="7"/>
        <v>4.3744531933508313E-4</v>
      </c>
      <c r="L362" s="7">
        <v>97.3</v>
      </c>
      <c r="M362" s="4">
        <v>94.36</v>
      </c>
      <c r="N362" s="6">
        <v>850</v>
      </c>
      <c r="O362" s="6"/>
      <c r="P362" s="4"/>
      <c r="Q362" s="5">
        <v>37708</v>
      </c>
      <c r="R362" s="8" t="s">
        <v>887</v>
      </c>
      <c r="S362" s="38" t="s">
        <v>5023</v>
      </c>
      <c r="T362" s="4" t="s">
        <v>2067</v>
      </c>
      <c r="U362" s="4" t="s">
        <v>874</v>
      </c>
      <c r="V362" s="4" t="s">
        <v>5024</v>
      </c>
      <c r="W362" s="8" t="s">
        <v>5021</v>
      </c>
      <c r="X362" s="33">
        <v>27698</v>
      </c>
      <c r="Y362" s="4" t="s">
        <v>4161</v>
      </c>
      <c r="AA362" s="4" t="s">
        <v>3797</v>
      </c>
      <c r="AB362" s="4" t="s">
        <v>1032</v>
      </c>
      <c r="AC362" s="1" t="s">
        <v>2042</v>
      </c>
      <c r="AD362" s="1" t="s">
        <v>3512</v>
      </c>
    </row>
    <row r="363" spans="1:38">
      <c r="A363" s="38" t="s">
        <v>914</v>
      </c>
      <c r="B363" s="38" t="s">
        <v>2067</v>
      </c>
      <c r="C363" s="38" t="s">
        <v>4463</v>
      </c>
      <c r="D363" s="38" t="s">
        <v>3094</v>
      </c>
      <c r="E363" s="38" t="s">
        <v>1697</v>
      </c>
      <c r="F363" s="38" t="s">
        <v>3346</v>
      </c>
      <c r="G363" s="38" t="s">
        <v>4110</v>
      </c>
      <c r="H363" s="60"/>
      <c r="I363" s="7">
        <v>484</v>
      </c>
      <c r="J363" s="4">
        <v>492</v>
      </c>
      <c r="K363" s="53">
        <f t="shared" si="7"/>
        <v>5.8326042578011087E-4</v>
      </c>
      <c r="L363" s="7">
        <v>97.3</v>
      </c>
      <c r="M363" s="4">
        <v>94.37</v>
      </c>
      <c r="N363" s="6">
        <v>850</v>
      </c>
      <c r="O363" s="6"/>
      <c r="P363" s="4"/>
      <c r="Q363" s="5">
        <v>38971</v>
      </c>
      <c r="R363" s="8" t="s">
        <v>887</v>
      </c>
      <c r="S363" s="38" t="s">
        <v>5023</v>
      </c>
      <c r="T363" s="4" t="s">
        <v>2067</v>
      </c>
      <c r="U363" s="4" t="s">
        <v>874</v>
      </c>
      <c r="V363" s="4" t="s">
        <v>5024</v>
      </c>
      <c r="W363" s="8" t="s">
        <v>915</v>
      </c>
      <c r="X363" s="33" t="s">
        <v>916</v>
      </c>
      <c r="Y363" s="4" t="s">
        <v>2332</v>
      </c>
      <c r="AA363" s="4" t="s">
        <v>161</v>
      </c>
      <c r="AB363" s="4" t="s">
        <v>2331</v>
      </c>
      <c r="AC363" s="21" t="s">
        <v>3503</v>
      </c>
    </row>
    <row r="364" spans="1:38" s="1" customFormat="1">
      <c r="A364" s="38" t="s">
        <v>2951</v>
      </c>
      <c r="B364" s="38" t="s">
        <v>2067</v>
      </c>
      <c r="C364" s="38" t="s">
        <v>4463</v>
      </c>
      <c r="D364" s="38" t="s">
        <v>3094</v>
      </c>
      <c r="E364" s="38" t="s">
        <v>1697</v>
      </c>
      <c r="F364" s="38" t="s">
        <v>3346</v>
      </c>
      <c r="G364" s="38" t="s">
        <v>4110</v>
      </c>
      <c r="H364" s="60"/>
      <c r="I364" s="7">
        <v>484</v>
      </c>
      <c r="J364" s="4">
        <v>491</v>
      </c>
      <c r="K364" s="53">
        <f t="shared" si="7"/>
        <v>5.103900838497995E-4</v>
      </c>
      <c r="L364" s="7">
        <v>97.3</v>
      </c>
      <c r="M364" s="4">
        <v>94.37</v>
      </c>
      <c r="N364" s="6">
        <v>1200</v>
      </c>
      <c r="O364" s="6"/>
      <c r="P364" s="4"/>
      <c r="Q364" s="5">
        <v>39137</v>
      </c>
      <c r="R364" s="8" t="s">
        <v>887</v>
      </c>
      <c r="S364" s="38" t="s">
        <v>5023</v>
      </c>
      <c r="T364" s="4" t="s">
        <v>2067</v>
      </c>
      <c r="U364" s="4" t="s">
        <v>874</v>
      </c>
      <c r="V364" s="4" t="s">
        <v>5024</v>
      </c>
      <c r="W364" s="8" t="s">
        <v>2952</v>
      </c>
      <c r="X364" s="33" t="s">
        <v>2953</v>
      </c>
      <c r="Y364" s="4" t="s">
        <v>2332</v>
      </c>
      <c r="AA364" s="4" t="s">
        <v>411</v>
      </c>
      <c r="AB364" s="3" t="s">
        <v>410</v>
      </c>
    </row>
    <row r="365" spans="1:38" s="1" customFormat="1">
      <c r="A365" s="38" t="s">
        <v>409</v>
      </c>
      <c r="B365" s="38" t="s">
        <v>2067</v>
      </c>
      <c r="C365" s="38" t="s">
        <v>4463</v>
      </c>
      <c r="D365" s="38" t="s">
        <v>3094</v>
      </c>
      <c r="E365" s="38" t="s">
        <v>1697</v>
      </c>
      <c r="F365" s="38" t="s">
        <v>3346</v>
      </c>
      <c r="G365" s="38" t="s">
        <v>4110</v>
      </c>
      <c r="H365" s="60"/>
      <c r="I365" s="7">
        <v>484</v>
      </c>
      <c r="J365" s="4">
        <v>491</v>
      </c>
      <c r="K365" s="53">
        <f t="shared" si="7"/>
        <v>5.103900838497995E-4</v>
      </c>
      <c r="L365" s="7">
        <v>97.3</v>
      </c>
      <c r="M365" s="4">
        <v>94.37</v>
      </c>
      <c r="N365" s="6">
        <v>850</v>
      </c>
      <c r="O365" s="6"/>
      <c r="P365" s="4"/>
      <c r="Q365" s="5">
        <v>39137</v>
      </c>
      <c r="R365" s="8" t="s">
        <v>2210</v>
      </c>
      <c r="S365" s="38" t="s">
        <v>5023</v>
      </c>
      <c r="T365" s="4" t="s">
        <v>2067</v>
      </c>
      <c r="U365" s="4" t="s">
        <v>874</v>
      </c>
      <c r="V365" s="4" t="s">
        <v>5024</v>
      </c>
      <c r="W365" s="8" t="s">
        <v>2954</v>
      </c>
      <c r="X365" s="33" t="s">
        <v>2955</v>
      </c>
      <c r="Y365" s="4" t="s">
        <v>2209</v>
      </c>
      <c r="AA365" s="4" t="s">
        <v>411</v>
      </c>
      <c r="AB365" s="3" t="s">
        <v>410</v>
      </c>
    </row>
    <row r="366" spans="1:38" s="1" customFormat="1">
      <c r="A366" s="38" t="s">
        <v>5369</v>
      </c>
      <c r="B366" s="38" t="s">
        <v>2067</v>
      </c>
      <c r="C366" s="38" t="s">
        <v>4463</v>
      </c>
      <c r="D366" s="38" t="s">
        <v>3094</v>
      </c>
      <c r="E366" s="38" t="s">
        <v>1697</v>
      </c>
      <c r="F366" s="38" t="s">
        <v>3346</v>
      </c>
      <c r="G366" s="38" t="s">
        <v>4110</v>
      </c>
      <c r="H366" s="60"/>
      <c r="I366" s="7">
        <v>484</v>
      </c>
      <c r="J366" s="4">
        <v>492</v>
      </c>
      <c r="K366" s="53">
        <f t="shared" si="7"/>
        <v>5.8326042578011087E-4</v>
      </c>
      <c r="L366" s="7">
        <v>97.31</v>
      </c>
      <c r="M366" s="4">
        <v>94.37</v>
      </c>
      <c r="N366" s="6">
        <v>1600</v>
      </c>
      <c r="O366" s="6"/>
      <c r="P366" s="4"/>
      <c r="Q366" s="5">
        <v>40145</v>
      </c>
      <c r="R366" s="8" t="s">
        <v>887</v>
      </c>
      <c r="S366" s="38" t="s">
        <v>5373</v>
      </c>
      <c r="T366" s="4" t="s">
        <v>2067</v>
      </c>
      <c r="U366" s="4" t="s">
        <v>874</v>
      </c>
      <c r="V366" s="4" t="s">
        <v>5024</v>
      </c>
      <c r="W366" s="8" t="s">
        <v>5371</v>
      </c>
      <c r="X366" s="33" t="s">
        <v>5372</v>
      </c>
      <c r="Y366" s="4" t="s">
        <v>2332</v>
      </c>
      <c r="AA366" s="4" t="s">
        <v>161</v>
      </c>
      <c r="AB366" s="3" t="s">
        <v>5374</v>
      </c>
      <c r="AC366" s="1" t="s">
        <v>5375</v>
      </c>
      <c r="AD366" s="1" t="s">
        <v>5370</v>
      </c>
    </row>
    <row r="367" spans="1:38" s="1" customFormat="1">
      <c r="A367" s="38" t="s">
        <v>2813</v>
      </c>
      <c r="B367" s="38" t="s">
        <v>2066</v>
      </c>
      <c r="C367" s="38" t="s">
        <v>1608</v>
      </c>
      <c r="D367" s="38" t="s">
        <v>3862</v>
      </c>
      <c r="E367" s="38" t="s">
        <v>3746</v>
      </c>
      <c r="F367" s="38" t="s">
        <v>3346</v>
      </c>
      <c r="G367" s="38" t="s">
        <v>4110</v>
      </c>
      <c r="H367" s="60"/>
      <c r="I367" s="7">
        <v>677</v>
      </c>
      <c r="J367" s="4">
        <v>682</v>
      </c>
      <c r="K367" s="53">
        <f t="shared" si="7"/>
        <v>3.5463508050216327E-4</v>
      </c>
      <c r="L367" s="7">
        <v>98.1</v>
      </c>
      <c r="M367" s="4">
        <v>98.34</v>
      </c>
      <c r="N367" s="6">
        <v>726</v>
      </c>
      <c r="O367" s="6"/>
      <c r="P367" s="7"/>
      <c r="Q367" s="5">
        <v>36427</v>
      </c>
      <c r="R367" s="8" t="s">
        <v>538</v>
      </c>
      <c r="S367" s="38" t="s">
        <v>468</v>
      </c>
      <c r="T367" s="4" t="s">
        <v>2066</v>
      </c>
      <c r="U367" s="4" t="s">
        <v>1294</v>
      </c>
      <c r="V367" s="4" t="s">
        <v>469</v>
      </c>
      <c r="W367" s="8" t="s">
        <v>467</v>
      </c>
      <c r="X367" s="33">
        <v>25919</v>
      </c>
      <c r="Y367" s="4" t="s">
        <v>2250</v>
      </c>
      <c r="AA367" s="4" t="s">
        <v>3797</v>
      </c>
      <c r="AB367" s="4" t="s">
        <v>4650</v>
      </c>
      <c r="AC367" s="1" t="s">
        <v>1033</v>
      </c>
      <c r="AD367" s="1" t="s">
        <v>466</v>
      </c>
      <c r="AE367" s="1" t="s">
        <v>2122</v>
      </c>
      <c r="AF367" s="1" t="s">
        <v>4651</v>
      </c>
    </row>
    <row r="368" spans="1:38" s="1" customFormat="1">
      <c r="A368" s="38" t="s">
        <v>5712</v>
      </c>
      <c r="B368" s="38" t="s">
        <v>2686</v>
      </c>
      <c r="C368" s="38" t="s">
        <v>4794</v>
      </c>
      <c r="D368" s="38" t="s">
        <v>3094</v>
      </c>
      <c r="E368" s="38" t="s">
        <v>3746</v>
      </c>
      <c r="F368" s="38" t="s">
        <v>3346</v>
      </c>
      <c r="G368" s="38" t="s">
        <v>4110</v>
      </c>
      <c r="H368" s="60"/>
      <c r="I368" s="7">
        <v>624</v>
      </c>
      <c r="J368" s="4">
        <v>635</v>
      </c>
      <c r="K368" s="53">
        <f t="shared" si="7"/>
        <v>7.8577041217229801E-4</v>
      </c>
      <c r="L368" s="7">
        <v>98.02</v>
      </c>
      <c r="M368" s="4">
        <v>97.3</v>
      </c>
      <c r="N368" s="6">
        <v>83</v>
      </c>
      <c r="O368" s="6"/>
      <c r="P368" s="7">
        <v>220</v>
      </c>
      <c r="Q368" s="5">
        <v>39566</v>
      </c>
      <c r="R368" s="8"/>
      <c r="S368" s="38" t="s">
        <v>4794</v>
      </c>
      <c r="T368" s="4" t="s">
        <v>2686</v>
      </c>
      <c r="U368" s="4" t="s">
        <v>4026</v>
      </c>
      <c r="V368" s="4" t="s">
        <v>4173</v>
      </c>
      <c r="W368" s="8" t="s">
        <v>4176</v>
      </c>
      <c r="X368" s="33" t="s">
        <v>5711</v>
      </c>
      <c r="Y368" s="4" t="s">
        <v>5710</v>
      </c>
      <c r="AA368" s="4" t="s">
        <v>161</v>
      </c>
      <c r="AB368" s="1" t="s">
        <v>1642</v>
      </c>
    </row>
    <row r="369" spans="1:32" s="1" customFormat="1">
      <c r="A369" s="38" t="s">
        <v>2959</v>
      </c>
      <c r="B369" s="38" t="s">
        <v>3994</v>
      </c>
      <c r="C369" s="38" t="s">
        <v>4861</v>
      </c>
      <c r="D369" s="38" t="s">
        <v>3862</v>
      </c>
      <c r="E369" s="38" t="s">
        <v>1293</v>
      </c>
      <c r="F369" s="38" t="s">
        <v>1292</v>
      </c>
      <c r="G369" s="38"/>
      <c r="H369" s="60" t="s">
        <v>4121</v>
      </c>
      <c r="I369" s="11">
        <v>35773</v>
      </c>
      <c r="J369" s="6">
        <v>35802</v>
      </c>
      <c r="K369" s="53">
        <f t="shared" si="7"/>
        <v>3.4394828915376859E-4</v>
      </c>
      <c r="L369" s="7">
        <v>6.24</v>
      </c>
      <c r="M369" s="4">
        <v>1436.16</v>
      </c>
      <c r="N369" s="6">
        <v>1382</v>
      </c>
      <c r="O369" s="11" t="s">
        <v>4843</v>
      </c>
      <c r="P369" s="11">
        <v>1200</v>
      </c>
      <c r="Q369" s="5">
        <v>33176</v>
      </c>
      <c r="R369" s="8" t="s">
        <v>4576</v>
      </c>
      <c r="S369" s="38" t="s">
        <v>4057</v>
      </c>
      <c r="T369" s="4" t="s">
        <v>877</v>
      </c>
      <c r="U369" s="4" t="s">
        <v>3849</v>
      </c>
      <c r="V369" s="4" t="s">
        <v>4594</v>
      </c>
      <c r="W369" s="8" t="s">
        <v>425</v>
      </c>
      <c r="X369" s="33">
        <v>20918</v>
      </c>
      <c r="Y369" s="4" t="s">
        <v>1512</v>
      </c>
      <c r="AA369" s="4" t="s">
        <v>667</v>
      </c>
      <c r="AB369" s="1" t="s">
        <v>2615</v>
      </c>
      <c r="AC369" s="1" t="s">
        <v>2903</v>
      </c>
    </row>
    <row r="370" spans="1:32" s="1" customFormat="1">
      <c r="A370" s="38" t="s">
        <v>2960</v>
      </c>
      <c r="B370" s="38" t="s">
        <v>3994</v>
      </c>
      <c r="C370" s="38" t="s">
        <v>4861</v>
      </c>
      <c r="D370" s="38" t="s">
        <v>3862</v>
      </c>
      <c r="E370" s="38" t="s">
        <v>1293</v>
      </c>
      <c r="F370" s="38" t="s">
        <v>1292</v>
      </c>
      <c r="G370" s="38"/>
      <c r="H370" s="60" t="s">
        <v>4122</v>
      </c>
      <c r="I370" s="11">
        <v>35770</v>
      </c>
      <c r="J370" s="6">
        <v>35802</v>
      </c>
      <c r="K370" s="53">
        <f t="shared" si="7"/>
        <v>3.7954265110541797E-4</v>
      </c>
      <c r="L370" s="7">
        <v>5.47</v>
      </c>
      <c r="M370" s="4">
        <v>1436.09</v>
      </c>
      <c r="N370" s="6">
        <v>1382</v>
      </c>
      <c r="O370" s="11" t="s">
        <v>4843</v>
      </c>
      <c r="P370" s="11">
        <v>1200</v>
      </c>
      <c r="Q370" s="5">
        <v>33305</v>
      </c>
      <c r="R370" s="8" t="s">
        <v>4576</v>
      </c>
      <c r="S370" s="38" t="s">
        <v>4057</v>
      </c>
      <c r="T370" s="4" t="s">
        <v>877</v>
      </c>
      <c r="U370" s="4" t="s">
        <v>3849</v>
      </c>
      <c r="V370" s="4" t="s">
        <v>4594</v>
      </c>
      <c r="W370" s="8" t="s">
        <v>426</v>
      </c>
      <c r="X370" s="33">
        <v>21149</v>
      </c>
      <c r="Y370" s="4" t="s">
        <v>1513</v>
      </c>
      <c r="AA370" s="4" t="s">
        <v>667</v>
      </c>
      <c r="AB370" s="1" t="s">
        <v>2615</v>
      </c>
      <c r="AC370" s="1" t="s">
        <v>2903</v>
      </c>
    </row>
    <row r="371" spans="1:32" s="1" customFormat="1">
      <c r="A371" s="38" t="s">
        <v>2961</v>
      </c>
      <c r="B371" s="38" t="s">
        <v>3994</v>
      </c>
      <c r="C371" s="38" t="s">
        <v>4861</v>
      </c>
      <c r="D371" s="38" t="s">
        <v>3862</v>
      </c>
      <c r="E371" s="38" t="s">
        <v>1293</v>
      </c>
      <c r="F371" s="38" t="s">
        <v>1292</v>
      </c>
      <c r="G371" s="38"/>
      <c r="H371" s="60" t="s">
        <v>5693</v>
      </c>
      <c r="I371" s="11">
        <v>35779</v>
      </c>
      <c r="J371" s="6">
        <v>35796</v>
      </c>
      <c r="K371" s="53">
        <f t="shared" si="7"/>
        <v>2.0162485915910572E-4</v>
      </c>
      <c r="L371" s="7">
        <v>4.12</v>
      </c>
      <c r="M371" s="4">
        <v>1436.17</v>
      </c>
      <c r="N371" s="6">
        <v>1382</v>
      </c>
      <c r="O371" s="6">
        <v>690</v>
      </c>
      <c r="P371" s="11">
        <v>1200</v>
      </c>
      <c r="Q371" s="5">
        <v>33709</v>
      </c>
      <c r="R371" s="8" t="s">
        <v>4576</v>
      </c>
      <c r="S371" s="38" t="s">
        <v>4057</v>
      </c>
      <c r="T371" s="4" t="s">
        <v>877</v>
      </c>
      <c r="U371" s="4" t="s">
        <v>2670</v>
      </c>
      <c r="V371" s="4" t="s">
        <v>1291</v>
      </c>
      <c r="W371" s="8" t="s">
        <v>2255</v>
      </c>
      <c r="X371" s="33">
        <v>21940</v>
      </c>
      <c r="Y371" s="4" t="s">
        <v>3031</v>
      </c>
      <c r="AA371" s="4" t="s">
        <v>667</v>
      </c>
      <c r="AB371" s="1" t="s">
        <v>2615</v>
      </c>
      <c r="AC371" s="1" t="s">
        <v>2903</v>
      </c>
    </row>
    <row r="372" spans="1:32">
      <c r="A372" s="38" t="s">
        <v>2962</v>
      </c>
      <c r="B372" s="38" t="s">
        <v>3994</v>
      </c>
      <c r="C372" s="38" t="s">
        <v>4861</v>
      </c>
      <c r="D372" s="38" t="s">
        <v>3862</v>
      </c>
      <c r="E372" s="38" t="s">
        <v>1293</v>
      </c>
      <c r="F372" s="38" t="s">
        <v>1292</v>
      </c>
      <c r="G372" s="38"/>
      <c r="H372" s="60" t="s">
        <v>2634</v>
      </c>
      <c r="I372" s="11">
        <v>35764</v>
      </c>
      <c r="J372" s="6">
        <v>35808</v>
      </c>
      <c r="K372" s="53">
        <f t="shared" si="7"/>
        <v>5.2187114526994975E-4</v>
      </c>
      <c r="L372" s="7">
        <v>0.08</v>
      </c>
      <c r="M372" s="4">
        <v>1436.08</v>
      </c>
      <c r="N372" s="6">
        <v>2064</v>
      </c>
      <c r="O372" s="6">
        <v>860</v>
      </c>
      <c r="P372" s="7"/>
      <c r="Q372" s="5">
        <v>35158</v>
      </c>
      <c r="R372" s="8" t="s">
        <v>2918</v>
      </c>
      <c r="S372" s="38" t="s">
        <v>217</v>
      </c>
      <c r="T372" s="4" t="s">
        <v>2066</v>
      </c>
      <c r="U372" s="4" t="s">
        <v>3849</v>
      </c>
      <c r="V372" s="4" t="s">
        <v>3850</v>
      </c>
      <c r="W372" s="8" t="s">
        <v>2256</v>
      </c>
      <c r="X372" s="33">
        <v>23839</v>
      </c>
      <c r="Y372" s="4" t="s">
        <v>4445</v>
      </c>
      <c r="AA372" s="4" t="s">
        <v>667</v>
      </c>
      <c r="AB372" s="21" t="s">
        <v>2615</v>
      </c>
      <c r="AC372" s="21" t="s">
        <v>2903</v>
      </c>
      <c r="AD372" s="21" t="s">
        <v>4844</v>
      </c>
    </row>
    <row r="373" spans="1:32" s="1" customFormat="1">
      <c r="A373" s="38" t="s">
        <v>2963</v>
      </c>
      <c r="B373" s="38" t="s">
        <v>3994</v>
      </c>
      <c r="C373" s="38" t="s">
        <v>4861</v>
      </c>
      <c r="D373" s="38" t="s">
        <v>3862</v>
      </c>
      <c r="E373" s="38" t="s">
        <v>1293</v>
      </c>
      <c r="F373" s="38" t="s">
        <v>1292</v>
      </c>
      <c r="G373" s="38"/>
      <c r="H373" s="60" t="s">
        <v>1734</v>
      </c>
      <c r="I373" s="11">
        <v>35763</v>
      </c>
      <c r="J373" s="6">
        <v>35809</v>
      </c>
      <c r="K373" s="53">
        <f t="shared" si="7"/>
        <v>5.4559256096403837E-4</v>
      </c>
      <c r="L373" s="7">
        <v>0.08</v>
      </c>
      <c r="M373" s="4">
        <v>1436.1</v>
      </c>
      <c r="N373" s="6">
        <v>2070</v>
      </c>
      <c r="O373" s="6">
        <v>860</v>
      </c>
      <c r="P373" s="7"/>
      <c r="Q373" s="5">
        <v>35314</v>
      </c>
      <c r="R373" s="8" t="s">
        <v>2918</v>
      </c>
      <c r="S373" s="38" t="s">
        <v>217</v>
      </c>
      <c r="T373" s="4" t="s">
        <v>2066</v>
      </c>
      <c r="U373" s="4" t="s">
        <v>2672</v>
      </c>
      <c r="V373" s="4" t="s">
        <v>4597</v>
      </c>
      <c r="W373" s="8" t="s">
        <v>2257</v>
      </c>
      <c r="X373" s="33">
        <v>24307</v>
      </c>
      <c r="Y373" s="4" t="s">
        <v>1417</v>
      </c>
      <c r="AA373" s="4" t="s">
        <v>667</v>
      </c>
      <c r="AB373" s="1" t="s">
        <v>2615</v>
      </c>
      <c r="AC373" s="1" t="s">
        <v>4845</v>
      </c>
    </row>
    <row r="374" spans="1:32">
      <c r="A374" s="38" t="s">
        <v>2964</v>
      </c>
      <c r="B374" s="38" t="s">
        <v>3994</v>
      </c>
      <c r="C374" s="38" t="s">
        <v>4861</v>
      </c>
      <c r="D374" s="38" t="s">
        <v>3862</v>
      </c>
      <c r="E374" s="38" t="s">
        <v>1293</v>
      </c>
      <c r="F374" s="38" t="s">
        <v>1292</v>
      </c>
      <c r="G374" s="38"/>
      <c r="H374" s="60" t="s">
        <v>1738</v>
      </c>
      <c r="I374" s="11">
        <v>35761</v>
      </c>
      <c r="J374" s="6">
        <v>35810</v>
      </c>
      <c r="K374" s="53">
        <f t="shared" si="7"/>
        <v>5.8118157773007076E-4</v>
      </c>
      <c r="L374" s="7">
        <v>0.09</v>
      </c>
      <c r="M374" s="4">
        <v>1436.07</v>
      </c>
      <c r="N374" s="6">
        <v>2074</v>
      </c>
      <c r="O374" s="6">
        <v>860</v>
      </c>
      <c r="P374" s="7"/>
      <c r="Q374" s="5">
        <v>35417</v>
      </c>
      <c r="R374" s="8" t="s">
        <v>2918</v>
      </c>
      <c r="S374" s="38" t="s">
        <v>217</v>
      </c>
      <c r="T374" s="4" t="s">
        <v>2066</v>
      </c>
      <c r="U374" s="4" t="s">
        <v>3849</v>
      </c>
      <c r="V374" s="4" t="s">
        <v>4645</v>
      </c>
      <c r="W374" s="8" t="s">
        <v>1945</v>
      </c>
      <c r="X374" s="33">
        <v>24674</v>
      </c>
      <c r="Y374" s="4" t="s">
        <v>2939</v>
      </c>
      <c r="AA374" s="4" t="s">
        <v>667</v>
      </c>
      <c r="AB374" s="21" t="s">
        <v>2615</v>
      </c>
      <c r="AC374" s="21" t="s">
        <v>2903</v>
      </c>
      <c r="AD374" s="21" t="s">
        <v>4846</v>
      </c>
    </row>
    <row r="375" spans="1:32" s="1" customFormat="1">
      <c r="A375" s="38" t="s">
        <v>2965</v>
      </c>
      <c r="B375" s="38" t="s">
        <v>3994</v>
      </c>
      <c r="C375" s="38" t="s">
        <v>4861</v>
      </c>
      <c r="D375" s="38" t="s">
        <v>3862</v>
      </c>
      <c r="E375" s="38" t="s">
        <v>1293</v>
      </c>
      <c r="F375" s="38" t="s">
        <v>1292</v>
      </c>
      <c r="G375" s="38"/>
      <c r="H375" s="60" t="s">
        <v>1860</v>
      </c>
      <c r="I375" s="11">
        <v>35609</v>
      </c>
      <c r="J375" s="6">
        <v>35642</v>
      </c>
      <c r="K375" s="53">
        <f t="shared" si="7"/>
        <v>3.9289923920420044E-4</v>
      </c>
      <c r="L375" s="7">
        <v>0.06</v>
      </c>
      <c r="M375" s="4">
        <v>1427.91</v>
      </c>
      <c r="N375" s="6">
        <v>2066</v>
      </c>
      <c r="O375" s="6">
        <v>860</v>
      </c>
      <c r="P375" s="7"/>
      <c r="Q375" s="5">
        <v>35584</v>
      </c>
      <c r="R375" s="8" t="s">
        <v>2918</v>
      </c>
      <c r="S375" s="38" t="s">
        <v>217</v>
      </c>
      <c r="T375" s="4" t="s">
        <v>2066</v>
      </c>
      <c r="U375" s="4" t="s">
        <v>2670</v>
      </c>
      <c r="V375" s="4" t="s">
        <v>1291</v>
      </c>
      <c r="W375" s="8" t="s">
        <v>1946</v>
      </c>
      <c r="X375" s="33">
        <v>24819</v>
      </c>
      <c r="Y375" s="4" t="s">
        <v>2737</v>
      </c>
      <c r="AA375" s="4" t="s">
        <v>667</v>
      </c>
      <c r="AB375" s="1" t="s">
        <v>2615</v>
      </c>
      <c r="AC375" s="1" t="s">
        <v>4847</v>
      </c>
      <c r="AD375" s="1" t="s">
        <v>2903</v>
      </c>
    </row>
    <row r="376" spans="1:32">
      <c r="A376" s="38" t="s">
        <v>2966</v>
      </c>
      <c r="B376" s="38" t="s">
        <v>3994</v>
      </c>
      <c r="C376" s="38" t="s">
        <v>4861</v>
      </c>
      <c r="D376" s="38" t="s">
        <v>3862</v>
      </c>
      <c r="E376" s="38" t="s">
        <v>1293</v>
      </c>
      <c r="F376" s="38" t="s">
        <v>1292</v>
      </c>
      <c r="G376" s="38"/>
      <c r="H376" s="60" t="s">
        <v>1875</v>
      </c>
      <c r="I376" s="11">
        <v>35769</v>
      </c>
      <c r="J376" s="6">
        <v>35803</v>
      </c>
      <c r="K376" s="53">
        <f t="shared" si="7"/>
        <v>4.0326406679950659E-4</v>
      </c>
      <c r="L376" s="7">
        <v>0.04</v>
      </c>
      <c r="M376" s="4">
        <v>1436.07</v>
      </c>
      <c r="N376" s="6">
        <v>2000</v>
      </c>
      <c r="O376" s="6">
        <v>895</v>
      </c>
      <c r="P376" s="11">
        <v>2800</v>
      </c>
      <c r="Q376" s="5">
        <v>35830</v>
      </c>
      <c r="R376" s="8" t="s">
        <v>2918</v>
      </c>
      <c r="S376" s="38" t="s">
        <v>217</v>
      </c>
      <c r="T376" s="4" t="s">
        <v>2066</v>
      </c>
      <c r="U376" s="4" t="s">
        <v>2670</v>
      </c>
      <c r="V376" s="4" t="s">
        <v>1291</v>
      </c>
      <c r="W376" s="8" t="s">
        <v>1947</v>
      </c>
      <c r="X376" s="33">
        <v>25153</v>
      </c>
      <c r="Y376" s="4" t="s">
        <v>4990</v>
      </c>
      <c r="AA376" s="4" t="s">
        <v>667</v>
      </c>
      <c r="AB376" s="21" t="s">
        <v>2615</v>
      </c>
      <c r="AC376" s="21" t="s">
        <v>4848</v>
      </c>
    </row>
    <row r="377" spans="1:32">
      <c r="A377" s="38" t="s">
        <v>454</v>
      </c>
      <c r="B377" s="38" t="s">
        <v>3994</v>
      </c>
      <c r="C377" s="38" t="s">
        <v>4861</v>
      </c>
      <c r="D377" s="38" t="s">
        <v>3862</v>
      </c>
      <c r="E377" s="38" t="s">
        <v>1293</v>
      </c>
      <c r="F377" s="38" t="s">
        <v>1292</v>
      </c>
      <c r="G377" s="38"/>
      <c r="H377" s="60" t="s">
        <v>4084</v>
      </c>
      <c r="I377" s="11">
        <v>35772</v>
      </c>
      <c r="J377" s="6">
        <v>35799</v>
      </c>
      <c r="K377" s="53">
        <f t="shared" si="7"/>
        <v>3.2024291017779412E-4</v>
      </c>
      <c r="L377" s="7">
        <v>2.2999999999999998</v>
      </c>
      <c r="M377" s="4">
        <v>1436.08</v>
      </c>
      <c r="N377" s="6">
        <v>5959</v>
      </c>
      <c r="O377" s="6"/>
      <c r="P377" s="11">
        <v>13000</v>
      </c>
      <c r="Q377" s="5">
        <v>38422</v>
      </c>
      <c r="R377" s="8" t="s">
        <v>4575</v>
      </c>
      <c r="S377" s="38" t="s">
        <v>947</v>
      </c>
      <c r="T377" s="4" t="s">
        <v>5015</v>
      </c>
      <c r="U377" s="4" t="s">
        <v>3849</v>
      </c>
      <c r="V377" s="4" t="s">
        <v>5263</v>
      </c>
      <c r="W377" s="8" t="s">
        <v>455</v>
      </c>
      <c r="X377" s="33" t="s">
        <v>456</v>
      </c>
      <c r="Y377" s="4" t="s">
        <v>5291</v>
      </c>
      <c r="AA377" s="4" t="s">
        <v>667</v>
      </c>
      <c r="AB377" s="21" t="s">
        <v>457</v>
      </c>
      <c r="AC377" s="21" t="s">
        <v>4860</v>
      </c>
      <c r="AD377" s="21" t="s">
        <v>1029</v>
      </c>
      <c r="AE377" s="21" t="s">
        <v>5568</v>
      </c>
      <c r="AF377" s="1" t="s">
        <v>3438</v>
      </c>
    </row>
    <row r="378" spans="1:32">
      <c r="A378" s="38" t="s">
        <v>1498</v>
      </c>
      <c r="B378" s="38" t="s">
        <v>3994</v>
      </c>
      <c r="C378" s="38" t="s">
        <v>4861</v>
      </c>
      <c r="D378" s="38" t="s">
        <v>3862</v>
      </c>
      <c r="E378" s="38" t="s">
        <v>1293</v>
      </c>
      <c r="F378" s="38" t="s">
        <v>1292</v>
      </c>
      <c r="G378" s="38"/>
      <c r="H378" s="60" t="s">
        <v>4095</v>
      </c>
      <c r="I378" s="11">
        <v>35773</v>
      </c>
      <c r="J378" s="6">
        <v>35800</v>
      </c>
      <c r="K378" s="53">
        <f t="shared" si="7"/>
        <v>3.2023531365269885E-4</v>
      </c>
      <c r="L378" s="7">
        <v>2.33</v>
      </c>
      <c r="M378" s="4">
        <v>1436.11</v>
      </c>
      <c r="N378" s="6">
        <v>5458</v>
      </c>
      <c r="O378" s="6"/>
      <c r="P378" s="11">
        <v>13000</v>
      </c>
      <c r="Q378" s="5">
        <v>38664</v>
      </c>
      <c r="R378" s="8" t="s">
        <v>4575</v>
      </c>
      <c r="S378" s="38" t="s">
        <v>947</v>
      </c>
      <c r="T378" s="4" t="s">
        <v>5015</v>
      </c>
      <c r="U378" s="4" t="s">
        <v>5287</v>
      </c>
      <c r="V378" s="4" t="s">
        <v>231</v>
      </c>
      <c r="W378" s="8" t="s">
        <v>1175</v>
      </c>
      <c r="X378" s="33" t="s">
        <v>1176</v>
      </c>
      <c r="Y378" s="4" t="s">
        <v>5291</v>
      </c>
      <c r="AA378" s="4" t="s">
        <v>667</v>
      </c>
      <c r="AB378" s="21" t="s">
        <v>1177</v>
      </c>
      <c r="AC378" s="21" t="s">
        <v>1178</v>
      </c>
      <c r="AD378" s="21" t="s">
        <v>1179</v>
      </c>
      <c r="AE378" s="1" t="s">
        <v>1180</v>
      </c>
      <c r="AF378" s="1"/>
    </row>
    <row r="379" spans="1:32">
      <c r="A379" s="38" t="s">
        <v>2520</v>
      </c>
      <c r="B379" s="38" t="s">
        <v>3994</v>
      </c>
      <c r="C379" s="38" t="s">
        <v>4861</v>
      </c>
      <c r="D379" s="38" t="s">
        <v>3862</v>
      </c>
      <c r="E379" s="38" t="s">
        <v>1293</v>
      </c>
      <c r="F379" s="38" t="s">
        <v>1292</v>
      </c>
      <c r="G379" s="38"/>
      <c r="H379" s="60" t="s">
        <v>3580</v>
      </c>
      <c r="I379" s="11">
        <v>35775</v>
      </c>
      <c r="J379" s="6">
        <v>35798</v>
      </c>
      <c r="K379" s="53">
        <f t="shared" si="7"/>
        <v>2.7279304496341013E-4</v>
      </c>
      <c r="L379" s="7">
        <v>3.01</v>
      </c>
      <c r="M379" s="4">
        <v>1436.1</v>
      </c>
      <c r="N379" s="6">
        <v>5960</v>
      </c>
      <c r="O379" s="6"/>
      <c r="P379" s="11">
        <v>13000</v>
      </c>
      <c r="Q379" s="5">
        <v>39678</v>
      </c>
      <c r="R379" s="8" t="s">
        <v>4575</v>
      </c>
      <c r="S379" s="38" t="s">
        <v>947</v>
      </c>
      <c r="T379" s="4" t="s">
        <v>5015</v>
      </c>
      <c r="U379" s="4" t="s">
        <v>2672</v>
      </c>
      <c r="V379" s="4" t="s">
        <v>5215</v>
      </c>
      <c r="W379" s="8" t="s">
        <v>2524</v>
      </c>
      <c r="X379" s="33" t="s">
        <v>2525</v>
      </c>
      <c r="Y379" s="4" t="s">
        <v>2523</v>
      </c>
      <c r="AA379" s="4" t="s">
        <v>667</v>
      </c>
      <c r="AB379" s="21" t="s">
        <v>2521</v>
      </c>
      <c r="AC379" s="21" t="s">
        <v>2522</v>
      </c>
      <c r="AD379" s="21" t="s">
        <v>3948</v>
      </c>
      <c r="AE379" s="1"/>
      <c r="AF379" s="1"/>
    </row>
    <row r="380" spans="1:32" s="1" customFormat="1">
      <c r="A380" s="38" t="s">
        <v>2967</v>
      </c>
      <c r="B380" s="38" t="s">
        <v>2686</v>
      </c>
      <c r="C380" s="38" t="s">
        <v>4794</v>
      </c>
      <c r="D380" s="38" t="s">
        <v>3094</v>
      </c>
      <c r="E380" s="38" t="s">
        <v>1000</v>
      </c>
      <c r="F380" s="38" t="s">
        <v>1292</v>
      </c>
      <c r="G380" s="38"/>
      <c r="H380" s="60" t="s">
        <v>709</v>
      </c>
      <c r="I380" s="11">
        <v>35780</v>
      </c>
      <c r="J380" s="6">
        <v>35793</v>
      </c>
      <c r="K380" s="53">
        <f t="shared" si="7"/>
        <v>1.5418737324018834E-4</v>
      </c>
      <c r="L380" s="7">
        <v>0</v>
      </c>
      <c r="M380" s="4">
        <v>1436.1</v>
      </c>
      <c r="N380" s="6">
        <v>2950</v>
      </c>
      <c r="O380" s="6">
        <v>1348</v>
      </c>
      <c r="P380" s="11">
        <v>3100</v>
      </c>
      <c r="Q380" s="5">
        <v>37720</v>
      </c>
      <c r="R380" s="8" t="s">
        <v>3147</v>
      </c>
      <c r="S380" s="38" t="s">
        <v>4991</v>
      </c>
      <c r="T380" s="4" t="s">
        <v>2686</v>
      </c>
      <c r="U380" s="4" t="s">
        <v>2670</v>
      </c>
      <c r="V380" s="4" t="s">
        <v>3847</v>
      </c>
      <c r="W380" s="8" t="s">
        <v>4992</v>
      </c>
      <c r="X380" s="33">
        <v>27714</v>
      </c>
      <c r="Y380" s="4" t="s">
        <v>2604</v>
      </c>
      <c r="AA380" s="4" t="s">
        <v>667</v>
      </c>
      <c r="AB380" s="4" t="s">
        <v>3851</v>
      </c>
      <c r="AC380" s="1" t="s">
        <v>1407</v>
      </c>
      <c r="AD380" s="1" t="s">
        <v>81</v>
      </c>
    </row>
    <row r="381" spans="1:32" s="1" customFormat="1">
      <c r="A381" s="38" t="s">
        <v>2968</v>
      </c>
      <c r="B381" s="38" t="s">
        <v>2686</v>
      </c>
      <c r="C381" s="38" t="s">
        <v>4794</v>
      </c>
      <c r="D381" s="38" t="s">
        <v>3094</v>
      </c>
      <c r="E381" s="38" t="s">
        <v>1293</v>
      </c>
      <c r="F381" s="38" t="s">
        <v>1292</v>
      </c>
      <c r="G381" s="38"/>
      <c r="H381" s="60" t="s">
        <v>175</v>
      </c>
      <c r="I381" s="11">
        <v>35754</v>
      </c>
      <c r="J381" s="6">
        <v>35818</v>
      </c>
      <c r="K381" s="53">
        <f t="shared" si="7"/>
        <v>7.5908530221083595E-4</v>
      </c>
      <c r="L381" s="7">
        <v>0.08</v>
      </c>
      <c r="M381" s="4">
        <v>1436.09</v>
      </c>
      <c r="N381" s="6">
        <v>2070</v>
      </c>
      <c r="O381" s="6">
        <v>970</v>
      </c>
      <c r="P381" s="11">
        <v>1700</v>
      </c>
      <c r="Q381" s="5">
        <v>36606</v>
      </c>
      <c r="R381" s="8" t="s">
        <v>2922</v>
      </c>
      <c r="S381" s="38" t="s">
        <v>4991</v>
      </c>
      <c r="T381" s="4" t="s">
        <v>2686</v>
      </c>
      <c r="U381" s="4" t="s">
        <v>2670</v>
      </c>
      <c r="V381" s="4" t="s">
        <v>3847</v>
      </c>
      <c r="W381" s="8" t="s">
        <v>2605</v>
      </c>
      <c r="X381" s="33">
        <v>26108</v>
      </c>
      <c r="Y381" s="4" t="s">
        <v>2606</v>
      </c>
      <c r="AA381" s="4" t="s">
        <v>667</v>
      </c>
      <c r="AB381" s="4" t="s">
        <v>82</v>
      </c>
      <c r="AC381" s="1" t="s">
        <v>429</v>
      </c>
      <c r="AD381" s="1" t="s">
        <v>4273</v>
      </c>
    </row>
    <row r="382" spans="1:32" s="1" customFormat="1">
      <c r="A382" s="38" t="s">
        <v>3321</v>
      </c>
      <c r="B382" s="38" t="s">
        <v>2686</v>
      </c>
      <c r="C382" s="38" t="s">
        <v>4794</v>
      </c>
      <c r="D382" s="38" t="s">
        <v>3094</v>
      </c>
      <c r="E382" s="38" t="s">
        <v>1293</v>
      </c>
      <c r="F382" s="38" t="s">
        <v>1292</v>
      </c>
      <c r="G382" s="38"/>
      <c r="H382" s="60" t="s">
        <v>608</v>
      </c>
      <c r="I382" s="11">
        <v>35764</v>
      </c>
      <c r="J382" s="6">
        <v>35809</v>
      </c>
      <c r="K382" s="53">
        <f t="shared" si="7"/>
        <v>5.3372552275449809E-4</v>
      </c>
      <c r="L382" s="7">
        <v>0.04</v>
      </c>
      <c r="M382" s="4">
        <v>1436.1</v>
      </c>
      <c r="N382" s="6">
        <v>2750</v>
      </c>
      <c r="O382" s="6">
        <v>1050</v>
      </c>
      <c r="P382" s="11">
        <v>3200</v>
      </c>
      <c r="Q382" s="5">
        <v>37279</v>
      </c>
      <c r="R382" s="8" t="s">
        <v>3147</v>
      </c>
      <c r="S382" s="38" t="s">
        <v>4991</v>
      </c>
      <c r="T382" s="4" t="s">
        <v>2686</v>
      </c>
      <c r="U382" s="4" t="s">
        <v>2670</v>
      </c>
      <c r="V382" s="4" t="s">
        <v>4574</v>
      </c>
      <c r="W382" s="8" t="s">
        <v>2607</v>
      </c>
      <c r="X382" s="33">
        <v>27298</v>
      </c>
      <c r="Y382" s="4" t="s">
        <v>976</v>
      </c>
      <c r="AA382" s="4" t="s">
        <v>667</v>
      </c>
      <c r="AB382" s="4" t="s">
        <v>3538</v>
      </c>
      <c r="AC382" s="1" t="s">
        <v>3480</v>
      </c>
      <c r="AD382" s="1" t="s">
        <v>4273</v>
      </c>
    </row>
    <row r="383" spans="1:32" s="1" customFormat="1">
      <c r="A383" s="38" t="s">
        <v>422</v>
      </c>
      <c r="B383" s="38" t="s">
        <v>2686</v>
      </c>
      <c r="C383" s="38" t="s">
        <v>4794</v>
      </c>
      <c r="D383" s="38" t="s">
        <v>3094</v>
      </c>
      <c r="E383" s="38" t="s">
        <v>1000</v>
      </c>
      <c r="F383" s="38" t="s">
        <v>1292</v>
      </c>
      <c r="G383" s="38"/>
      <c r="H383" s="60" t="s">
        <v>4614</v>
      </c>
      <c r="I383" s="11">
        <v>35765</v>
      </c>
      <c r="J383" s="6">
        <v>35807</v>
      </c>
      <c r="K383" s="53">
        <f t="shared" si="7"/>
        <v>4.9814972957586113E-4</v>
      </c>
      <c r="L383" s="7">
        <v>0.12</v>
      </c>
      <c r="M383" s="4">
        <v>1436.08</v>
      </c>
      <c r="N383" s="6">
        <v>2750</v>
      </c>
      <c r="O383" s="6">
        <v>1181</v>
      </c>
      <c r="P383" s="11">
        <v>2400</v>
      </c>
      <c r="Q383" s="5">
        <v>37891</v>
      </c>
      <c r="R383" s="8" t="s">
        <v>3147</v>
      </c>
      <c r="S383" s="38" t="s">
        <v>4991</v>
      </c>
      <c r="T383" s="4" t="s">
        <v>2686</v>
      </c>
      <c r="U383" s="4" t="s">
        <v>2670</v>
      </c>
      <c r="V383" s="4" t="s">
        <v>3847</v>
      </c>
      <c r="W383" s="8" t="s">
        <v>4539</v>
      </c>
      <c r="X383" s="33">
        <v>27951</v>
      </c>
      <c r="Y383" s="4" t="s">
        <v>3527</v>
      </c>
      <c r="AA383" s="4" t="s">
        <v>667</v>
      </c>
      <c r="AB383" s="4" t="s">
        <v>3539</v>
      </c>
      <c r="AC383" s="1" t="s">
        <v>2639</v>
      </c>
      <c r="AD383" s="1" t="s">
        <v>3528</v>
      </c>
    </row>
    <row r="384" spans="1:32" s="1" customFormat="1">
      <c r="A384" s="38" t="s">
        <v>1575</v>
      </c>
      <c r="B384" s="38" t="s">
        <v>2686</v>
      </c>
      <c r="C384" s="38" t="s">
        <v>4794</v>
      </c>
      <c r="D384" s="38" t="s">
        <v>3094</v>
      </c>
      <c r="E384" s="38" t="s">
        <v>1293</v>
      </c>
      <c r="F384" s="38" t="s">
        <v>1292</v>
      </c>
      <c r="G384" s="38"/>
      <c r="H384" s="60" t="s">
        <v>4098</v>
      </c>
      <c r="I384" s="11">
        <v>35777</v>
      </c>
      <c r="J384" s="6">
        <v>35796</v>
      </c>
      <c r="K384" s="53">
        <f t="shared" si="7"/>
        <v>2.2535077627412143E-4</v>
      </c>
      <c r="L384" s="7">
        <v>0.03</v>
      </c>
      <c r="M384" s="4">
        <v>1436.1</v>
      </c>
      <c r="N384" s="6">
        <v>3100</v>
      </c>
      <c r="O384" s="6"/>
      <c r="P384" s="11">
        <v>5500</v>
      </c>
      <c r="Q384" s="5">
        <v>38707</v>
      </c>
      <c r="R384" s="8" t="s">
        <v>3147</v>
      </c>
      <c r="S384" s="38" t="s">
        <v>4991</v>
      </c>
      <c r="T384" s="4" t="s">
        <v>2686</v>
      </c>
      <c r="U384" s="4" t="s">
        <v>2670</v>
      </c>
      <c r="V384" s="4" t="s">
        <v>2056</v>
      </c>
      <c r="W384" s="8" t="s">
        <v>4865</v>
      </c>
      <c r="X384" s="33" t="s">
        <v>4866</v>
      </c>
      <c r="Y384" s="4" t="s">
        <v>1331</v>
      </c>
      <c r="AA384" s="4" t="s">
        <v>667</v>
      </c>
      <c r="AB384" s="1" t="s">
        <v>2226</v>
      </c>
      <c r="AC384" s="1" t="s">
        <v>1332</v>
      </c>
    </row>
    <row r="385" spans="1:38" s="1" customFormat="1">
      <c r="A385" s="38" t="s">
        <v>573</v>
      </c>
      <c r="B385" s="38" t="s">
        <v>2686</v>
      </c>
      <c r="C385" s="38" t="s">
        <v>4794</v>
      </c>
      <c r="D385" s="38" t="s">
        <v>3094</v>
      </c>
      <c r="E385" s="38" t="s">
        <v>1293</v>
      </c>
      <c r="F385" s="38" t="s">
        <v>1292</v>
      </c>
      <c r="G385" s="38"/>
      <c r="H385" s="60" t="s">
        <v>3570</v>
      </c>
      <c r="I385" s="11">
        <v>35760</v>
      </c>
      <c r="J385" s="6">
        <v>35811</v>
      </c>
      <c r="K385" s="53">
        <f t="shared" si="7"/>
        <v>6.049032747802778E-4</v>
      </c>
      <c r="L385" s="7">
        <v>0.04</v>
      </c>
      <c r="M385" s="4">
        <v>1436.08</v>
      </c>
      <c r="N385" s="6">
        <v>3028</v>
      </c>
      <c r="O385" s="6">
        <v>1335</v>
      </c>
      <c r="P385" s="11"/>
      <c r="Q385" s="5">
        <v>39152</v>
      </c>
      <c r="R385" s="8"/>
      <c r="S385" s="38" t="s">
        <v>4794</v>
      </c>
      <c r="T385" s="4" t="s">
        <v>2686</v>
      </c>
      <c r="U385" s="4" t="s">
        <v>2670</v>
      </c>
      <c r="V385" s="4" t="s">
        <v>4912</v>
      </c>
      <c r="W385" s="8" t="s">
        <v>1522</v>
      </c>
      <c r="X385" s="33" t="s">
        <v>1523</v>
      </c>
      <c r="Y385" s="4" t="s">
        <v>2124</v>
      </c>
      <c r="Z385" s="21"/>
      <c r="AA385" s="4" t="s">
        <v>667</v>
      </c>
      <c r="AB385" s="4" t="s">
        <v>571</v>
      </c>
      <c r="AH385" s="21"/>
      <c r="AI385" s="21"/>
      <c r="AJ385" s="21"/>
      <c r="AK385" s="21"/>
      <c r="AL385" s="21"/>
    </row>
    <row r="386" spans="1:38" s="1" customFormat="1">
      <c r="A386" s="38" t="s">
        <v>2375</v>
      </c>
      <c r="B386" s="38" t="s">
        <v>2686</v>
      </c>
      <c r="C386" s="38" t="s">
        <v>4794</v>
      </c>
      <c r="D386" s="38" t="s">
        <v>3094</v>
      </c>
      <c r="E386" s="38" t="s">
        <v>1293</v>
      </c>
      <c r="F386" s="38" t="s">
        <v>1292</v>
      </c>
      <c r="G386" s="38"/>
      <c r="H386" s="60" t="s">
        <v>4301</v>
      </c>
      <c r="I386" s="11">
        <v>35777</v>
      </c>
      <c r="J386" s="6">
        <v>35795</v>
      </c>
      <c r="K386" s="53">
        <f t="shared" si="7"/>
        <v>2.1349274124679761E-4</v>
      </c>
      <c r="L386" s="7">
        <v>0.01</v>
      </c>
      <c r="M386" s="4">
        <v>1436.08</v>
      </c>
      <c r="N386" s="6">
        <v>2130</v>
      </c>
      <c r="O386" s="6">
        <v>941</v>
      </c>
      <c r="P386" s="11"/>
      <c r="Q386" s="5">
        <v>39327</v>
      </c>
      <c r="R386" s="8" t="s">
        <v>4576</v>
      </c>
      <c r="S386" s="38" t="s">
        <v>4794</v>
      </c>
      <c r="T386" s="4" t="s">
        <v>2686</v>
      </c>
      <c r="U386" s="4" t="s">
        <v>4795</v>
      </c>
      <c r="V386" s="4" t="s">
        <v>2376</v>
      </c>
      <c r="W386" s="8" t="s">
        <v>2377</v>
      </c>
      <c r="X386" s="33" t="s">
        <v>2378</v>
      </c>
      <c r="Y386" s="4" t="s">
        <v>3892</v>
      </c>
      <c r="Z386" s="21"/>
      <c r="AA386" s="4" t="s">
        <v>667</v>
      </c>
      <c r="AB386" s="4" t="s">
        <v>3893</v>
      </c>
      <c r="AC386" s="1" t="s">
        <v>3894</v>
      </c>
      <c r="AH386" s="21"/>
      <c r="AI386" s="21"/>
      <c r="AJ386" s="21"/>
      <c r="AK386" s="21"/>
      <c r="AL386" s="21"/>
    </row>
    <row r="387" spans="1:38" s="1" customFormat="1">
      <c r="A387" s="38" t="s">
        <v>3322</v>
      </c>
      <c r="B387" s="38" t="s">
        <v>2907</v>
      </c>
      <c r="C387" s="38" t="s">
        <v>5134</v>
      </c>
      <c r="D387" s="38" t="s">
        <v>3094</v>
      </c>
      <c r="E387" s="38" t="s">
        <v>3150</v>
      </c>
      <c r="F387" s="38" t="s">
        <v>2057</v>
      </c>
      <c r="G387" s="38" t="s">
        <v>2774</v>
      </c>
      <c r="H387" s="60"/>
      <c r="I387" s="11">
        <v>2284</v>
      </c>
      <c r="J387" s="6">
        <v>152812</v>
      </c>
      <c r="K387" s="53">
        <f t="shared" si="7"/>
        <v>0.89687552134226267</v>
      </c>
      <c r="L387" s="7">
        <v>52.1</v>
      </c>
      <c r="M387" s="9">
        <v>4032.86</v>
      </c>
      <c r="N387" s="6">
        <v>4000</v>
      </c>
      <c r="O387" s="6">
        <v>3414</v>
      </c>
      <c r="P387" s="11">
        <v>2000</v>
      </c>
      <c r="Q387" s="5">
        <v>37546</v>
      </c>
      <c r="R387" s="8" t="s">
        <v>3410</v>
      </c>
      <c r="S387" s="38" t="s">
        <v>860</v>
      </c>
      <c r="T387" s="4" t="s">
        <v>2856</v>
      </c>
      <c r="U387" s="4" t="s">
        <v>2672</v>
      </c>
      <c r="V387" s="4" t="s">
        <v>4597</v>
      </c>
      <c r="W387" s="8" t="s">
        <v>1349</v>
      </c>
      <c r="X387" s="33">
        <v>27540</v>
      </c>
      <c r="Y387" s="1" t="s">
        <v>859</v>
      </c>
      <c r="AA387" s="4" t="s">
        <v>3797</v>
      </c>
      <c r="AB387" s="4" t="s">
        <v>1350</v>
      </c>
      <c r="AC387" s="1" t="s">
        <v>1348</v>
      </c>
      <c r="AD387" s="1" t="s">
        <v>858</v>
      </c>
      <c r="AE387" s="1" t="s">
        <v>3540</v>
      </c>
      <c r="AF387" s="1" t="s">
        <v>2903</v>
      </c>
    </row>
    <row r="388" spans="1:38">
      <c r="A388" s="38" t="s">
        <v>3323</v>
      </c>
      <c r="B388" s="38" t="s">
        <v>2066</v>
      </c>
      <c r="C388" s="38" t="s">
        <v>3542</v>
      </c>
      <c r="D388" s="38" t="s">
        <v>3862</v>
      </c>
      <c r="E388" s="38" t="s">
        <v>1293</v>
      </c>
      <c r="F388" s="38" t="s">
        <v>1292</v>
      </c>
      <c r="G388" s="38"/>
      <c r="H388" s="60" t="s">
        <v>4070</v>
      </c>
      <c r="I388" s="11">
        <v>35783</v>
      </c>
      <c r="J388" s="6">
        <v>35789</v>
      </c>
      <c r="K388" s="53">
        <f t="shared" si="7"/>
        <v>7.1164247082265873E-5</v>
      </c>
      <c r="L388" s="7">
        <v>0.02</v>
      </c>
      <c r="M388" s="7">
        <v>1436.08</v>
      </c>
      <c r="N388" s="6">
        <v>5576</v>
      </c>
      <c r="O388" s="6"/>
      <c r="P388" s="11">
        <v>11000</v>
      </c>
      <c r="Q388" s="5">
        <v>38154</v>
      </c>
      <c r="R388" s="8" t="s">
        <v>2918</v>
      </c>
      <c r="S388" s="38" t="s">
        <v>947</v>
      </c>
      <c r="T388" s="4" t="s">
        <v>2855</v>
      </c>
      <c r="U388" s="4" t="s">
        <v>2672</v>
      </c>
      <c r="V388" s="4" t="s">
        <v>4597</v>
      </c>
      <c r="W388" s="8" t="s">
        <v>946</v>
      </c>
      <c r="X388" s="33">
        <v>28358</v>
      </c>
      <c r="Y388" s="4" t="s">
        <v>446</v>
      </c>
      <c r="AA388" s="4" t="s">
        <v>667</v>
      </c>
      <c r="AB388" s="4" t="s">
        <v>2033</v>
      </c>
      <c r="AC388" s="21" t="s">
        <v>3508</v>
      </c>
      <c r="AD388" s="21" t="s">
        <v>945</v>
      </c>
      <c r="AE388" s="21" t="s">
        <v>2903</v>
      </c>
      <c r="AF388" s="21" t="s">
        <v>2131</v>
      </c>
    </row>
    <row r="389" spans="1:38">
      <c r="A389" s="38" t="s">
        <v>1820</v>
      </c>
      <c r="B389" s="38" t="s">
        <v>2066</v>
      </c>
      <c r="C389" s="38" t="s">
        <v>3434</v>
      </c>
      <c r="D389" s="38" t="s">
        <v>3862</v>
      </c>
      <c r="E389" s="38" t="s">
        <v>1293</v>
      </c>
      <c r="F389" s="38" t="s">
        <v>1292</v>
      </c>
      <c r="G389" s="38"/>
      <c r="H389" s="60" t="s">
        <v>4302</v>
      </c>
      <c r="I389" s="11">
        <v>35778</v>
      </c>
      <c r="J389" s="6">
        <v>35795</v>
      </c>
      <c r="K389" s="53">
        <f t="shared" ref="K389:K413" si="8">(J389-I389)/(J389+I389+12740)</f>
        <v>2.0162964192947707E-4</v>
      </c>
      <c r="L389" s="7">
        <v>0.03</v>
      </c>
      <c r="M389" s="7">
        <v>1436.1</v>
      </c>
      <c r="N389" s="6">
        <v>2491</v>
      </c>
      <c r="O389" s="6"/>
      <c r="P389" s="11"/>
      <c r="Q389" s="5">
        <v>39360</v>
      </c>
      <c r="R389" s="8" t="s">
        <v>4575</v>
      </c>
      <c r="S389" s="38" t="s">
        <v>3042</v>
      </c>
      <c r="T389" s="4" t="s">
        <v>2066</v>
      </c>
      <c r="U389" s="4" t="s">
        <v>2670</v>
      </c>
      <c r="V389" s="4" t="s">
        <v>3847</v>
      </c>
      <c r="W389" s="8" t="s">
        <v>2001</v>
      </c>
      <c r="X389" s="33" t="s">
        <v>2002</v>
      </c>
      <c r="Y389" s="4" t="s">
        <v>1821</v>
      </c>
      <c r="AA389" s="4" t="s">
        <v>667</v>
      </c>
      <c r="AB389" s="1" t="s">
        <v>1822</v>
      </c>
      <c r="AC389" s="21" t="s">
        <v>1823</v>
      </c>
    </row>
    <row r="390" spans="1:38">
      <c r="A390" s="38" t="s">
        <v>5357</v>
      </c>
      <c r="B390" s="38" t="s">
        <v>2066</v>
      </c>
      <c r="C390" s="38" t="s">
        <v>3542</v>
      </c>
      <c r="D390" s="38" t="s">
        <v>3862</v>
      </c>
      <c r="E390" s="38" t="s">
        <v>1293</v>
      </c>
      <c r="F390" s="38" t="s">
        <v>1292</v>
      </c>
      <c r="G390" s="38"/>
      <c r="H390" s="60" t="s">
        <v>5337</v>
      </c>
      <c r="I390" s="11">
        <v>35771</v>
      </c>
      <c r="J390" s="6">
        <v>35800</v>
      </c>
      <c r="K390" s="53">
        <f t="shared" si="8"/>
        <v>3.4396460722800111E-4</v>
      </c>
      <c r="L390" s="7">
        <v>0.02</v>
      </c>
      <c r="M390" s="7">
        <v>1436.05</v>
      </c>
      <c r="N390" s="6">
        <v>5613</v>
      </c>
      <c r="O390" s="6">
        <v>2517</v>
      </c>
      <c r="P390" s="11"/>
      <c r="Q390" s="5">
        <v>40140</v>
      </c>
      <c r="R390" s="8" t="s">
        <v>1614</v>
      </c>
      <c r="S390" s="38" t="s">
        <v>3448</v>
      </c>
      <c r="T390" s="4" t="s">
        <v>2066</v>
      </c>
      <c r="U390" s="4" t="s">
        <v>3849</v>
      </c>
      <c r="V390" s="4" t="s">
        <v>4645</v>
      </c>
      <c r="W390" s="8" t="s">
        <v>5339</v>
      </c>
      <c r="X390" s="33" t="s">
        <v>5340</v>
      </c>
      <c r="Y390" s="4" t="s">
        <v>5344</v>
      </c>
      <c r="AA390" s="4" t="s">
        <v>161</v>
      </c>
      <c r="AB390" s="1" t="s">
        <v>5345</v>
      </c>
      <c r="AC390" s="21" t="s">
        <v>5359</v>
      </c>
      <c r="AD390" s="21" t="s">
        <v>5358</v>
      </c>
      <c r="AE390" s="21" t="s">
        <v>5343</v>
      </c>
    </row>
    <row r="391" spans="1:38">
      <c r="A391" s="38" t="s">
        <v>5336</v>
      </c>
      <c r="B391" s="38" t="s">
        <v>2066</v>
      </c>
      <c r="C391" s="38" t="s">
        <v>3542</v>
      </c>
      <c r="D391" s="38" t="s">
        <v>3862</v>
      </c>
      <c r="E391" s="38" t="s">
        <v>1293</v>
      </c>
      <c r="F391" s="38" t="s">
        <v>1292</v>
      </c>
      <c r="G391" s="38"/>
      <c r="H391" s="60" t="s">
        <v>5338</v>
      </c>
      <c r="I391" s="11">
        <v>35681</v>
      </c>
      <c r="J391" s="6">
        <v>35785</v>
      </c>
      <c r="K391" s="53">
        <f t="shared" si="8"/>
        <v>1.235066384818184E-3</v>
      </c>
      <c r="L391" s="7">
        <v>0.02</v>
      </c>
      <c r="M391" s="7">
        <v>1433.35</v>
      </c>
      <c r="N391" s="6">
        <v>2550</v>
      </c>
      <c r="O391" s="6"/>
      <c r="P391" s="11">
        <v>4600</v>
      </c>
      <c r="Q391" s="5">
        <v>40147</v>
      </c>
      <c r="R391" s="8" t="s">
        <v>5347</v>
      </c>
      <c r="S391" s="38" t="s">
        <v>3042</v>
      </c>
      <c r="T391" s="4" t="s">
        <v>2066</v>
      </c>
      <c r="U391" s="4" t="s">
        <v>2672</v>
      </c>
      <c r="V391" s="4" t="s">
        <v>1715</v>
      </c>
      <c r="W391" s="8" t="s">
        <v>5341</v>
      </c>
      <c r="X391" s="33" t="s">
        <v>5342</v>
      </c>
      <c r="Y391" s="4" t="s">
        <v>5349</v>
      </c>
      <c r="AA391" s="4" t="s">
        <v>161</v>
      </c>
      <c r="AB391" s="1" t="s">
        <v>5348</v>
      </c>
      <c r="AC391" s="21" t="s">
        <v>5360</v>
      </c>
      <c r="AD391" s="21" t="s">
        <v>5361</v>
      </c>
    </row>
    <row r="392" spans="1:38" s="1" customFormat="1">
      <c r="A392" s="38" t="s">
        <v>3907</v>
      </c>
      <c r="B392" s="38" t="s">
        <v>2066</v>
      </c>
      <c r="C392" s="38" t="s">
        <v>3434</v>
      </c>
      <c r="D392" s="38" t="s">
        <v>3862</v>
      </c>
      <c r="E392" s="38" t="s">
        <v>1293</v>
      </c>
      <c r="F392" s="38" t="s">
        <v>1292</v>
      </c>
      <c r="G392" s="38"/>
      <c r="H392" s="60" t="s">
        <v>585</v>
      </c>
      <c r="I392" s="11">
        <v>35785</v>
      </c>
      <c r="J392" s="6">
        <v>35788</v>
      </c>
      <c r="K392" s="53">
        <f t="shared" si="8"/>
        <v>3.5581701516966544E-5</v>
      </c>
      <c r="L392" s="7">
        <v>0.06</v>
      </c>
      <c r="M392" s="4">
        <v>1436.11</v>
      </c>
      <c r="N392" s="6">
        <v>4793</v>
      </c>
      <c r="O392" s="6">
        <v>3000</v>
      </c>
      <c r="P392" s="11">
        <v>15000</v>
      </c>
      <c r="Q392" s="5">
        <v>36845</v>
      </c>
      <c r="R392" s="8" t="s">
        <v>4575</v>
      </c>
      <c r="S392" s="38" t="s">
        <v>2688</v>
      </c>
      <c r="T392" s="4" t="s">
        <v>2066</v>
      </c>
      <c r="U392" s="4" t="s">
        <v>2670</v>
      </c>
      <c r="V392" s="4" t="s">
        <v>3847</v>
      </c>
      <c r="W392" s="8" t="s">
        <v>3452</v>
      </c>
      <c r="X392" s="33" t="s">
        <v>1207</v>
      </c>
      <c r="Y392" s="4" t="s">
        <v>5346</v>
      </c>
      <c r="AA392" s="4" t="s">
        <v>667</v>
      </c>
      <c r="AB392" s="1" t="s">
        <v>2459</v>
      </c>
      <c r="AC392" s="1" t="s">
        <v>3861</v>
      </c>
      <c r="AD392" s="1" t="s">
        <v>3451</v>
      </c>
    </row>
    <row r="393" spans="1:38" s="1" customFormat="1">
      <c r="A393" s="38" t="s">
        <v>2390</v>
      </c>
      <c r="B393" s="38" t="s">
        <v>2066</v>
      </c>
      <c r="C393" s="38" t="s">
        <v>3434</v>
      </c>
      <c r="D393" s="38" t="s">
        <v>3862</v>
      </c>
      <c r="E393" s="38" t="s">
        <v>1293</v>
      </c>
      <c r="F393" s="38" t="s">
        <v>1292</v>
      </c>
      <c r="G393" s="38"/>
      <c r="H393" s="60" t="s">
        <v>1103</v>
      </c>
      <c r="I393" s="11">
        <v>35777</v>
      </c>
      <c r="J393" s="6">
        <v>35795</v>
      </c>
      <c r="K393" s="53">
        <f t="shared" si="8"/>
        <v>2.1349274124679761E-4</v>
      </c>
      <c r="L393" s="7">
        <v>0.06</v>
      </c>
      <c r="M393" s="4">
        <v>1436.08</v>
      </c>
      <c r="N393" s="6">
        <v>2920</v>
      </c>
      <c r="O393" s="11" t="s">
        <v>2460</v>
      </c>
      <c r="P393" s="11">
        <v>4700</v>
      </c>
      <c r="Q393" s="5">
        <v>34523</v>
      </c>
      <c r="R393" s="8" t="s">
        <v>2922</v>
      </c>
      <c r="S393" s="38" t="s">
        <v>2688</v>
      </c>
      <c r="T393" s="4" t="s">
        <v>2066</v>
      </c>
      <c r="U393" s="4" t="s">
        <v>2670</v>
      </c>
      <c r="V393" s="4" t="s">
        <v>1940</v>
      </c>
      <c r="W393" s="8" t="s">
        <v>4398</v>
      </c>
      <c r="X393" s="33" t="s">
        <v>1208</v>
      </c>
      <c r="Y393" s="4" t="s">
        <v>4399</v>
      </c>
      <c r="AA393" s="4" t="s">
        <v>667</v>
      </c>
      <c r="AB393" s="1" t="s">
        <v>2461</v>
      </c>
      <c r="AC393" s="1" t="s">
        <v>4397</v>
      </c>
      <c r="AD393" s="1" t="s">
        <v>4396</v>
      </c>
    </row>
    <row r="394" spans="1:38" s="1" customFormat="1">
      <c r="A394" s="38" t="s">
        <v>1688</v>
      </c>
      <c r="B394" s="38" t="s">
        <v>2066</v>
      </c>
      <c r="C394" s="38" t="s">
        <v>3542</v>
      </c>
      <c r="D394" s="38" t="s">
        <v>3862</v>
      </c>
      <c r="E394" s="38" t="s">
        <v>1293</v>
      </c>
      <c r="F394" s="38" t="s">
        <v>1292</v>
      </c>
      <c r="G394" s="38"/>
      <c r="H394" s="60" t="s">
        <v>1689</v>
      </c>
      <c r="I394" s="11">
        <v>35770</v>
      </c>
      <c r="J394" s="6">
        <v>35800</v>
      </c>
      <c r="K394" s="53">
        <f t="shared" si="8"/>
        <v>3.5582967619499469E-4</v>
      </c>
      <c r="L394" s="7">
        <v>1.38</v>
      </c>
      <c r="M394" s="4">
        <v>1436.04</v>
      </c>
      <c r="N394" s="6">
        <v>961</v>
      </c>
      <c r="O394" s="11">
        <v>580</v>
      </c>
      <c r="P394" s="11"/>
      <c r="Q394" s="5">
        <v>35201</v>
      </c>
      <c r="R394" s="8" t="s">
        <v>4576</v>
      </c>
      <c r="S394" s="38" t="s">
        <v>223</v>
      </c>
      <c r="T394" s="4" t="s">
        <v>1295</v>
      </c>
      <c r="U394" s="4" t="s">
        <v>2670</v>
      </c>
      <c r="V394" s="4" t="s">
        <v>3847</v>
      </c>
      <c r="W394" s="8" t="s">
        <v>1690</v>
      </c>
      <c r="X394" s="33" t="s">
        <v>1691</v>
      </c>
      <c r="Y394" s="4" t="s">
        <v>1692</v>
      </c>
      <c r="AA394" s="4"/>
      <c r="AB394" s="1" t="s">
        <v>5356</v>
      </c>
    </row>
    <row r="395" spans="1:38" s="1" customFormat="1">
      <c r="A395" s="38" t="s">
        <v>5353</v>
      </c>
      <c r="B395" s="38" t="s">
        <v>2066</v>
      </c>
      <c r="C395" s="38" t="s">
        <v>3542</v>
      </c>
      <c r="D395" s="38" t="s">
        <v>3862</v>
      </c>
      <c r="E395" s="38" t="s">
        <v>1293</v>
      </c>
      <c r="F395" s="38" t="s">
        <v>1292</v>
      </c>
      <c r="G395" s="38"/>
      <c r="H395" s="60" t="s">
        <v>5352</v>
      </c>
      <c r="I395" s="11">
        <v>35778</v>
      </c>
      <c r="J395" s="6">
        <v>35793</v>
      </c>
      <c r="K395" s="53">
        <f t="shared" si="8"/>
        <v>1.7791272787655228E-4</v>
      </c>
      <c r="L395" s="7">
        <v>0.02</v>
      </c>
      <c r="M395" s="4">
        <v>1436.1</v>
      </c>
      <c r="N395" s="6">
        <v>4100</v>
      </c>
      <c r="O395" s="6"/>
      <c r="P395" s="11">
        <v>11000</v>
      </c>
      <c r="Q395" s="5">
        <v>39636</v>
      </c>
      <c r="R395" s="8" t="s">
        <v>1614</v>
      </c>
      <c r="S395" s="38" t="s">
        <v>3448</v>
      </c>
      <c r="T395" s="4" t="s">
        <v>2066</v>
      </c>
      <c r="U395" s="4" t="s">
        <v>2670</v>
      </c>
      <c r="V395" s="4" t="s">
        <v>4912</v>
      </c>
      <c r="W395" s="8" t="s">
        <v>4739</v>
      </c>
      <c r="X395" s="33" t="s">
        <v>4740</v>
      </c>
      <c r="Y395" s="4" t="s">
        <v>5350</v>
      </c>
      <c r="AA395" s="4" t="s">
        <v>667</v>
      </c>
      <c r="AB395" s="4" t="s">
        <v>4738</v>
      </c>
      <c r="AC395" s="1" t="s">
        <v>2509</v>
      </c>
      <c r="AD395" s="1" t="s">
        <v>629</v>
      </c>
      <c r="AE395" s="1" t="s">
        <v>5351</v>
      </c>
    </row>
    <row r="396" spans="1:38" s="1" customFormat="1">
      <c r="A396" s="38" t="s">
        <v>3908</v>
      </c>
      <c r="B396" s="38" t="s">
        <v>2066</v>
      </c>
      <c r="C396" s="38" t="s">
        <v>3434</v>
      </c>
      <c r="D396" s="38" t="s">
        <v>3862</v>
      </c>
      <c r="E396" s="38" t="s">
        <v>1293</v>
      </c>
      <c r="F396" s="38" t="s">
        <v>1292</v>
      </c>
      <c r="G396" s="38"/>
      <c r="H396" s="60" t="s">
        <v>2630</v>
      </c>
      <c r="I396" s="11">
        <v>35779</v>
      </c>
      <c r="J396" s="6">
        <v>35794</v>
      </c>
      <c r="K396" s="53">
        <f t="shared" si="8"/>
        <v>1.779085075848327E-4</v>
      </c>
      <c r="L396" s="7">
        <v>0.04</v>
      </c>
      <c r="M396" s="4">
        <v>1436.11</v>
      </c>
      <c r="N396" s="6">
        <v>2920</v>
      </c>
      <c r="O396" s="11" t="s">
        <v>2460</v>
      </c>
      <c r="P396" s="11">
        <v>4700</v>
      </c>
      <c r="Q396" s="5">
        <v>35076</v>
      </c>
      <c r="R396" s="8" t="s">
        <v>2918</v>
      </c>
      <c r="S396" s="38" t="s">
        <v>2688</v>
      </c>
      <c r="T396" s="4" t="s">
        <v>2066</v>
      </c>
      <c r="U396" s="4" t="s">
        <v>2670</v>
      </c>
      <c r="V396" s="4" t="s">
        <v>1940</v>
      </c>
      <c r="W396" s="8" t="s">
        <v>2196</v>
      </c>
      <c r="X396" s="33" t="s">
        <v>4387</v>
      </c>
      <c r="Y396" s="4" t="s">
        <v>843</v>
      </c>
      <c r="AA396" s="4" t="s">
        <v>667</v>
      </c>
      <c r="AB396" s="1" t="s">
        <v>2461</v>
      </c>
      <c r="AC396" s="1" t="s">
        <v>2195</v>
      </c>
      <c r="AD396" s="1" t="s">
        <v>4400</v>
      </c>
    </row>
    <row r="397" spans="1:38" s="1" customFormat="1">
      <c r="A397" s="38" t="s">
        <v>2389</v>
      </c>
      <c r="B397" s="38" t="s">
        <v>2066</v>
      </c>
      <c r="C397" s="38" t="s">
        <v>3434</v>
      </c>
      <c r="D397" s="38" t="s">
        <v>3862</v>
      </c>
      <c r="E397" s="38" t="s">
        <v>1293</v>
      </c>
      <c r="F397" s="38" t="s">
        <v>1292</v>
      </c>
      <c r="G397" s="38"/>
      <c r="H397" s="60" t="s">
        <v>1115</v>
      </c>
      <c r="I397" s="11">
        <v>35774</v>
      </c>
      <c r="J397" s="6">
        <v>35798</v>
      </c>
      <c r="K397" s="53">
        <f t="shared" si="8"/>
        <v>2.8465698832906349E-4</v>
      </c>
      <c r="L397" s="7">
        <v>0</v>
      </c>
      <c r="M397" s="4">
        <v>1436.09</v>
      </c>
      <c r="N397" s="6">
        <v>2920</v>
      </c>
      <c r="O397" s="11" t="s">
        <v>2460</v>
      </c>
      <c r="P397" s="11">
        <v>4700</v>
      </c>
      <c r="Q397" s="5">
        <v>34914</v>
      </c>
      <c r="R397" s="8" t="s">
        <v>1614</v>
      </c>
      <c r="S397" s="38" t="s">
        <v>2688</v>
      </c>
      <c r="T397" s="4" t="s">
        <v>2066</v>
      </c>
      <c r="U397" s="4" t="s">
        <v>2670</v>
      </c>
      <c r="V397" s="4" t="s">
        <v>1940</v>
      </c>
      <c r="W397" s="8" t="s">
        <v>846</v>
      </c>
      <c r="X397" s="33" t="s">
        <v>4803</v>
      </c>
      <c r="Y397" s="4" t="s">
        <v>3514</v>
      </c>
      <c r="AA397" s="4" t="s">
        <v>667</v>
      </c>
      <c r="AB397" s="1" t="s">
        <v>2461</v>
      </c>
      <c r="AC397" s="1" t="s">
        <v>845</v>
      </c>
      <c r="AD397" s="1" t="s">
        <v>844</v>
      </c>
    </row>
    <row r="398" spans="1:38" s="1" customFormat="1">
      <c r="A398" s="38" t="s">
        <v>3324</v>
      </c>
      <c r="B398" s="38" t="s">
        <v>2066</v>
      </c>
      <c r="C398" s="38" t="s">
        <v>3542</v>
      </c>
      <c r="D398" s="38" t="s">
        <v>3862</v>
      </c>
      <c r="E398" s="38" t="s">
        <v>1293</v>
      </c>
      <c r="F398" s="38" t="s">
        <v>1292</v>
      </c>
      <c r="G398" s="38"/>
      <c r="H398" s="60" t="s">
        <v>5692</v>
      </c>
      <c r="I398" s="11">
        <v>35785</v>
      </c>
      <c r="J398" s="6">
        <v>35787</v>
      </c>
      <c r="K398" s="53">
        <f t="shared" si="8"/>
        <v>2.3721415694088623E-5</v>
      </c>
      <c r="L398" s="7">
        <v>4</v>
      </c>
      <c r="M398" s="4">
        <v>1436.07</v>
      </c>
      <c r="N398" s="6">
        <v>4200</v>
      </c>
      <c r="O398" s="6">
        <v>2546</v>
      </c>
      <c r="P398" s="11">
        <v>2500</v>
      </c>
      <c r="Q398" s="5">
        <v>33540</v>
      </c>
      <c r="R398" s="8" t="s">
        <v>2918</v>
      </c>
      <c r="S398" s="38" t="s">
        <v>2913</v>
      </c>
      <c r="T398" s="4" t="s">
        <v>2066</v>
      </c>
      <c r="U398" s="4" t="s">
        <v>3849</v>
      </c>
      <c r="V398" s="4" t="s">
        <v>2914</v>
      </c>
      <c r="W398" s="8" t="s">
        <v>2916</v>
      </c>
      <c r="X398" s="33">
        <v>21765</v>
      </c>
      <c r="Y398" s="4" t="s">
        <v>4124</v>
      </c>
      <c r="AA398" s="4" t="s">
        <v>667</v>
      </c>
      <c r="AB398" s="4" t="s">
        <v>780</v>
      </c>
      <c r="AC398" s="1" t="s">
        <v>2762</v>
      </c>
      <c r="AD398" s="1" t="s">
        <v>2903</v>
      </c>
    </row>
    <row r="399" spans="1:38" s="1" customFormat="1">
      <c r="A399" s="38" t="s">
        <v>3325</v>
      </c>
      <c r="B399" s="38" t="s">
        <v>2066</v>
      </c>
      <c r="C399" s="38" t="s">
        <v>3542</v>
      </c>
      <c r="D399" s="38" t="s">
        <v>3862</v>
      </c>
      <c r="E399" s="38" t="s">
        <v>1293</v>
      </c>
      <c r="F399" s="38" t="s">
        <v>1292</v>
      </c>
      <c r="G399" s="38"/>
      <c r="H399" s="60" t="s">
        <v>4117</v>
      </c>
      <c r="I399" s="11">
        <v>35799</v>
      </c>
      <c r="J399" s="6">
        <v>35792</v>
      </c>
      <c r="K399" s="53">
        <f t="shared" si="8"/>
        <v>-8.300624918476005E-5</v>
      </c>
      <c r="L399" s="7">
        <v>6.51</v>
      </c>
      <c r="M399" s="4">
        <v>1436.08</v>
      </c>
      <c r="N399" s="6">
        <v>4409</v>
      </c>
      <c r="O399" s="6">
        <v>1910</v>
      </c>
      <c r="P399" s="11">
        <v>2500</v>
      </c>
      <c r="Q399" s="5">
        <v>32808</v>
      </c>
      <c r="R399" s="8" t="s">
        <v>2918</v>
      </c>
      <c r="S399" s="38" t="s">
        <v>2917</v>
      </c>
      <c r="T399" s="4" t="s">
        <v>2066</v>
      </c>
      <c r="U399" s="4" t="s">
        <v>2670</v>
      </c>
      <c r="V399" s="4" t="s">
        <v>2084</v>
      </c>
      <c r="W399" s="8" t="s">
        <v>2083</v>
      </c>
      <c r="X399" s="33">
        <v>20315</v>
      </c>
      <c r="Y399" s="4" t="s">
        <v>4970</v>
      </c>
      <c r="AA399" s="4" t="s">
        <v>667</v>
      </c>
      <c r="AB399" s="4"/>
      <c r="AC399" s="21" t="s">
        <v>2762</v>
      </c>
      <c r="AD399" s="1" t="s">
        <v>2082</v>
      </c>
      <c r="AE399" s="1" t="s">
        <v>2903</v>
      </c>
    </row>
    <row r="400" spans="1:38" s="1" customFormat="1">
      <c r="A400" s="38" t="s">
        <v>3326</v>
      </c>
      <c r="B400" s="38" t="s">
        <v>2066</v>
      </c>
      <c r="C400" s="38" t="s">
        <v>4422</v>
      </c>
      <c r="D400" s="38" t="s">
        <v>3862</v>
      </c>
      <c r="E400" s="38" t="s">
        <v>1293</v>
      </c>
      <c r="F400" s="38" t="s">
        <v>1292</v>
      </c>
      <c r="G400" s="38"/>
      <c r="H400" s="60" t="s">
        <v>4119</v>
      </c>
      <c r="I400" s="11">
        <v>35778</v>
      </c>
      <c r="J400" s="6">
        <v>35795</v>
      </c>
      <c r="K400" s="53">
        <f t="shared" si="8"/>
        <v>2.0162964192947707E-4</v>
      </c>
      <c r="L400" s="7">
        <v>5.99</v>
      </c>
      <c r="M400" s="4">
        <v>1436.12</v>
      </c>
      <c r="N400" s="6">
        <v>4200</v>
      </c>
      <c r="O400" s="6">
        <v>2546</v>
      </c>
      <c r="P400" s="11">
        <v>2500</v>
      </c>
      <c r="Q400" s="5">
        <v>32946</v>
      </c>
      <c r="R400" s="8" t="s">
        <v>2918</v>
      </c>
      <c r="S400" s="38" t="s">
        <v>2917</v>
      </c>
      <c r="T400" s="4" t="s">
        <v>2066</v>
      </c>
      <c r="U400" s="4" t="s">
        <v>2670</v>
      </c>
      <c r="V400" s="4" t="s">
        <v>1291</v>
      </c>
      <c r="W400" s="8" t="s">
        <v>1955</v>
      </c>
      <c r="X400" s="33">
        <v>20523</v>
      </c>
      <c r="Y400" s="4" t="s">
        <v>5133</v>
      </c>
      <c r="AA400" s="4" t="s">
        <v>667</v>
      </c>
      <c r="AB400" s="4" t="s">
        <v>780</v>
      </c>
      <c r="AC400" s="1" t="s">
        <v>2762</v>
      </c>
      <c r="AD400" s="1" t="s">
        <v>2903</v>
      </c>
      <c r="AE400" s="1" t="s">
        <v>4430</v>
      </c>
      <c r="AF400" s="1" t="s">
        <v>2429</v>
      </c>
    </row>
    <row r="401" spans="1:30" s="1" customFormat="1">
      <c r="A401" s="38" t="s">
        <v>2387</v>
      </c>
      <c r="B401" s="38" t="s">
        <v>2066</v>
      </c>
      <c r="C401" s="38" t="s">
        <v>3434</v>
      </c>
      <c r="D401" s="38" t="s">
        <v>3862</v>
      </c>
      <c r="E401" s="38" t="s">
        <v>1293</v>
      </c>
      <c r="F401" s="38" t="s">
        <v>1292</v>
      </c>
      <c r="G401" s="38"/>
      <c r="H401" s="60" t="s">
        <v>1888</v>
      </c>
      <c r="I401" s="11">
        <v>35775</v>
      </c>
      <c r="J401" s="6">
        <v>35797</v>
      </c>
      <c r="K401" s="53">
        <f t="shared" si="8"/>
        <v>2.6093557263497487E-4</v>
      </c>
      <c r="L401" s="7">
        <v>0</v>
      </c>
      <c r="M401" s="4">
        <v>1436.09</v>
      </c>
      <c r="N401" s="6">
        <v>3833</v>
      </c>
      <c r="O401" s="6">
        <v>2118</v>
      </c>
      <c r="P401" s="4"/>
      <c r="Q401" s="5">
        <v>36054</v>
      </c>
      <c r="R401" s="8" t="s">
        <v>4575</v>
      </c>
      <c r="S401" s="38" t="s">
        <v>3448</v>
      </c>
      <c r="T401" s="4" t="s">
        <v>2066</v>
      </c>
      <c r="U401" s="4" t="s">
        <v>2670</v>
      </c>
      <c r="V401" s="4" t="s">
        <v>1940</v>
      </c>
      <c r="W401" s="8" t="s">
        <v>4137</v>
      </c>
      <c r="X401" s="33" t="s">
        <v>4804</v>
      </c>
      <c r="Y401" s="4" t="s">
        <v>4138</v>
      </c>
      <c r="AA401" s="4" t="s">
        <v>667</v>
      </c>
      <c r="AB401" s="1" t="s">
        <v>1908</v>
      </c>
      <c r="AC401" s="1" t="s">
        <v>4136</v>
      </c>
      <c r="AD401" s="1" t="s">
        <v>2654</v>
      </c>
    </row>
    <row r="402" spans="1:30" s="1" customFormat="1">
      <c r="A402" s="38" t="s">
        <v>3327</v>
      </c>
      <c r="B402" s="38" t="s">
        <v>2066</v>
      </c>
      <c r="C402" s="38" t="s">
        <v>3542</v>
      </c>
      <c r="D402" s="38" t="s">
        <v>3862</v>
      </c>
      <c r="E402" s="38" t="s">
        <v>1293</v>
      </c>
      <c r="F402" s="38" t="s">
        <v>1292</v>
      </c>
      <c r="G402" s="38"/>
      <c r="H402" s="60" t="s">
        <v>5698</v>
      </c>
      <c r="I402" s="11">
        <v>35775</v>
      </c>
      <c r="J402" s="6">
        <v>35797</v>
      </c>
      <c r="K402" s="53">
        <f t="shared" si="8"/>
        <v>2.6093557263497487E-4</v>
      </c>
      <c r="L402" s="7">
        <v>0.01</v>
      </c>
      <c r="M402" s="4">
        <v>1436.08</v>
      </c>
      <c r="N402" s="6">
        <v>3642</v>
      </c>
      <c r="O402" s="6">
        <v>1450</v>
      </c>
      <c r="P402" s="11">
        <v>3900</v>
      </c>
      <c r="Q402" s="5">
        <v>34264</v>
      </c>
      <c r="R402" s="8" t="s">
        <v>4997</v>
      </c>
      <c r="S402" s="38" t="s">
        <v>2917</v>
      </c>
      <c r="T402" s="4" t="s">
        <v>2066</v>
      </c>
      <c r="U402" s="4" t="s">
        <v>2670</v>
      </c>
      <c r="V402" s="4" t="s">
        <v>1291</v>
      </c>
      <c r="W402" s="8" t="s">
        <v>2912</v>
      </c>
      <c r="X402" s="33">
        <v>22871</v>
      </c>
      <c r="Y402" s="4" t="s">
        <v>2406</v>
      </c>
      <c r="AA402" s="4" t="s">
        <v>667</v>
      </c>
      <c r="AB402" s="4" t="s">
        <v>780</v>
      </c>
      <c r="AC402" s="1" t="s">
        <v>2762</v>
      </c>
      <c r="AD402" s="1" t="s">
        <v>2903</v>
      </c>
    </row>
    <row r="403" spans="1:30" s="1" customFormat="1">
      <c r="A403" s="38" t="s">
        <v>3328</v>
      </c>
      <c r="B403" s="38" t="s">
        <v>2066</v>
      </c>
      <c r="C403" s="38" t="s">
        <v>3542</v>
      </c>
      <c r="D403" s="38" t="s">
        <v>3862</v>
      </c>
      <c r="E403" s="38" t="s">
        <v>1293</v>
      </c>
      <c r="F403" s="38" t="s">
        <v>1292</v>
      </c>
      <c r="G403" s="38"/>
      <c r="H403" s="60" t="s">
        <v>1102</v>
      </c>
      <c r="I403" s="11">
        <v>35776</v>
      </c>
      <c r="J403" s="6">
        <v>35796</v>
      </c>
      <c r="K403" s="53">
        <f t="shared" si="8"/>
        <v>2.3721415694088623E-4</v>
      </c>
      <c r="L403" s="7">
        <v>0.02</v>
      </c>
      <c r="M403" s="4">
        <v>1436.1</v>
      </c>
      <c r="N403" s="6">
        <v>3642</v>
      </c>
      <c r="O403" s="6">
        <v>1450</v>
      </c>
      <c r="P403" s="11">
        <v>3900</v>
      </c>
      <c r="Q403" s="5">
        <v>34502</v>
      </c>
      <c r="R403" s="8" t="s">
        <v>4575</v>
      </c>
      <c r="S403" s="38" t="s">
        <v>95</v>
      </c>
      <c r="T403" s="4" t="s">
        <v>2066</v>
      </c>
      <c r="U403" s="4" t="s">
        <v>2670</v>
      </c>
      <c r="V403" s="4" t="s">
        <v>5517</v>
      </c>
      <c r="W403" s="8" t="s">
        <v>3864</v>
      </c>
      <c r="X403" s="33">
        <v>23124</v>
      </c>
      <c r="Y403" s="6" t="s">
        <v>2406</v>
      </c>
      <c r="AA403" s="4" t="s">
        <v>667</v>
      </c>
      <c r="AB403" s="4"/>
      <c r="AC403" s="1" t="s">
        <v>2762</v>
      </c>
      <c r="AD403" s="1" t="s">
        <v>2903</v>
      </c>
    </row>
    <row r="404" spans="1:30" s="1" customFormat="1">
      <c r="A404" s="38" t="s">
        <v>3329</v>
      </c>
      <c r="B404" s="38" t="s">
        <v>2066</v>
      </c>
      <c r="C404" s="38" t="s">
        <v>3542</v>
      </c>
      <c r="D404" s="38" t="s">
        <v>3862</v>
      </c>
      <c r="E404" s="38" t="s">
        <v>1293</v>
      </c>
      <c r="F404" s="38" t="s">
        <v>1292</v>
      </c>
      <c r="G404" s="38"/>
      <c r="H404" s="60" t="s">
        <v>1109</v>
      </c>
      <c r="I404" s="11">
        <v>35776</v>
      </c>
      <c r="J404" s="6">
        <v>35797</v>
      </c>
      <c r="K404" s="53">
        <f t="shared" si="8"/>
        <v>2.4907191061876579E-4</v>
      </c>
      <c r="L404" s="7">
        <v>0.84</v>
      </c>
      <c r="M404" s="4">
        <v>1436.15</v>
      </c>
      <c r="N404" s="6">
        <v>3653</v>
      </c>
      <c r="O404" s="6">
        <v>1450</v>
      </c>
      <c r="P404" s="11">
        <v>3900</v>
      </c>
      <c r="Q404" s="5">
        <v>34780</v>
      </c>
      <c r="R404" s="8" t="s">
        <v>4575</v>
      </c>
      <c r="S404" s="38" t="s">
        <v>95</v>
      </c>
      <c r="T404" s="4" t="s">
        <v>2066</v>
      </c>
      <c r="U404" s="4" t="s">
        <v>3849</v>
      </c>
      <c r="V404" s="4" t="s">
        <v>2453</v>
      </c>
      <c r="W404" s="8" t="s">
        <v>3476</v>
      </c>
      <c r="X404" s="33">
        <v>23528</v>
      </c>
      <c r="Y404" s="4" t="s">
        <v>2989</v>
      </c>
      <c r="AA404" s="4" t="s">
        <v>667</v>
      </c>
      <c r="AB404" s="4" t="s">
        <v>780</v>
      </c>
      <c r="AC404" s="1" t="s">
        <v>2762</v>
      </c>
      <c r="AD404" s="1" t="s">
        <v>2903</v>
      </c>
    </row>
    <row r="405" spans="1:30" s="1" customFormat="1">
      <c r="A405" s="38" t="s">
        <v>3330</v>
      </c>
      <c r="B405" s="38" t="s">
        <v>2066</v>
      </c>
      <c r="C405" s="38" t="s">
        <v>3542</v>
      </c>
      <c r="D405" s="38" t="s">
        <v>3862</v>
      </c>
      <c r="E405" s="38" t="s">
        <v>1293</v>
      </c>
      <c r="F405" s="38" t="s">
        <v>1292</v>
      </c>
      <c r="G405" s="38"/>
      <c r="H405" s="60" t="s">
        <v>1112</v>
      </c>
      <c r="I405" s="11">
        <v>35776</v>
      </c>
      <c r="J405" s="6">
        <v>35795</v>
      </c>
      <c r="K405" s="53">
        <f t="shared" si="8"/>
        <v>2.2535612197696622E-4</v>
      </c>
      <c r="L405" s="7">
        <v>0.01</v>
      </c>
      <c r="M405" s="4">
        <v>1436.07</v>
      </c>
      <c r="N405" s="6">
        <v>3653</v>
      </c>
      <c r="O405" s="6">
        <v>1450</v>
      </c>
      <c r="P405" s="11">
        <v>3900</v>
      </c>
      <c r="Q405" s="5">
        <v>34836</v>
      </c>
      <c r="R405" s="8" t="s">
        <v>4575</v>
      </c>
      <c r="S405" s="38" t="s">
        <v>95</v>
      </c>
      <c r="T405" s="4" t="s">
        <v>2066</v>
      </c>
      <c r="U405" s="4" t="s">
        <v>3849</v>
      </c>
      <c r="V405" s="4" t="s">
        <v>2453</v>
      </c>
      <c r="W405" s="8" t="s">
        <v>3477</v>
      </c>
      <c r="X405" s="33">
        <v>23571</v>
      </c>
      <c r="Y405" s="4" t="s">
        <v>5170</v>
      </c>
      <c r="AA405" s="4" t="s">
        <v>667</v>
      </c>
      <c r="AB405" s="4" t="s">
        <v>780</v>
      </c>
      <c r="AC405" s="1" t="s">
        <v>2762</v>
      </c>
      <c r="AD405" s="1" t="s">
        <v>2903</v>
      </c>
    </row>
    <row r="406" spans="1:30" s="1" customFormat="1">
      <c r="A406" s="38" t="s">
        <v>3331</v>
      </c>
      <c r="B406" s="38" t="s">
        <v>2066</v>
      </c>
      <c r="C406" s="38" t="s">
        <v>3543</v>
      </c>
      <c r="D406" s="38" t="s">
        <v>3862</v>
      </c>
      <c r="E406" s="38" t="s">
        <v>1293</v>
      </c>
      <c r="F406" s="38" t="s">
        <v>1292</v>
      </c>
      <c r="G406" s="38"/>
      <c r="H406" s="60" t="s">
        <v>1067</v>
      </c>
      <c r="I406" s="11">
        <v>35775</v>
      </c>
      <c r="J406" s="6">
        <v>35797</v>
      </c>
      <c r="K406" s="53">
        <f t="shared" si="8"/>
        <v>2.6093557263497487E-4</v>
      </c>
      <c r="L406" s="7">
        <v>0.01</v>
      </c>
      <c r="M406" s="4">
        <v>1436.09</v>
      </c>
      <c r="N406" s="6">
        <v>4180</v>
      </c>
      <c r="O406" s="6">
        <v>1450</v>
      </c>
      <c r="P406" s="11">
        <v>3900</v>
      </c>
      <c r="Q406" s="5">
        <v>35138</v>
      </c>
      <c r="R406" s="8" t="s">
        <v>4575</v>
      </c>
      <c r="S406" s="38" t="s">
        <v>95</v>
      </c>
      <c r="T406" s="4" t="s">
        <v>2066</v>
      </c>
      <c r="U406" s="4" t="s">
        <v>2670</v>
      </c>
      <c r="V406" s="4" t="s">
        <v>5517</v>
      </c>
      <c r="W406" s="8" t="s">
        <v>3478</v>
      </c>
      <c r="X406" s="33">
        <v>23816</v>
      </c>
      <c r="Y406" s="4" t="s">
        <v>5171</v>
      </c>
      <c r="AA406" s="4" t="s">
        <v>667</v>
      </c>
      <c r="AB406" s="4" t="s">
        <v>780</v>
      </c>
      <c r="AC406" s="1" t="s">
        <v>2762</v>
      </c>
      <c r="AD406" s="1" t="s">
        <v>2903</v>
      </c>
    </row>
    <row r="407" spans="1:30" s="1" customFormat="1">
      <c r="A407" s="38" t="s">
        <v>3332</v>
      </c>
      <c r="B407" s="38" t="s">
        <v>2066</v>
      </c>
      <c r="C407" s="38" t="s">
        <v>3542</v>
      </c>
      <c r="D407" s="38" t="s">
        <v>3862</v>
      </c>
      <c r="E407" s="38" t="s">
        <v>1293</v>
      </c>
      <c r="F407" s="38" t="s">
        <v>1292</v>
      </c>
      <c r="G407" s="38"/>
      <c r="H407" s="60" t="s">
        <v>680</v>
      </c>
      <c r="I407" s="11">
        <v>35775</v>
      </c>
      <c r="J407" s="6">
        <v>35798</v>
      </c>
      <c r="K407" s="53">
        <f t="shared" si="8"/>
        <v>2.7279304496341013E-4</v>
      </c>
      <c r="L407" s="7">
        <v>0</v>
      </c>
      <c r="M407" s="4">
        <v>1436.11</v>
      </c>
      <c r="N407" s="6">
        <v>4180</v>
      </c>
      <c r="O407" s="6">
        <v>1450</v>
      </c>
      <c r="P407" s="11">
        <v>3900</v>
      </c>
      <c r="Q407" s="5">
        <v>35231</v>
      </c>
      <c r="R407" s="8" t="s">
        <v>4575</v>
      </c>
      <c r="S407" s="38" t="s">
        <v>95</v>
      </c>
      <c r="T407" s="4" t="s">
        <v>2066</v>
      </c>
      <c r="U407" s="4" t="s">
        <v>2670</v>
      </c>
      <c r="V407" s="4" t="s">
        <v>5517</v>
      </c>
      <c r="W407" s="8" t="s">
        <v>2908</v>
      </c>
      <c r="X407" s="33">
        <v>23915</v>
      </c>
      <c r="Y407" s="4" t="s">
        <v>2989</v>
      </c>
      <c r="AA407" s="4" t="s">
        <v>667</v>
      </c>
      <c r="AB407" s="4" t="s">
        <v>780</v>
      </c>
      <c r="AC407" s="1" t="s">
        <v>2762</v>
      </c>
      <c r="AD407" s="1" t="s">
        <v>2903</v>
      </c>
    </row>
    <row r="408" spans="1:30" s="1" customFormat="1">
      <c r="A408" s="38" t="s">
        <v>2388</v>
      </c>
      <c r="B408" s="38" t="s">
        <v>2066</v>
      </c>
      <c r="C408" s="38" t="s">
        <v>3434</v>
      </c>
      <c r="D408" s="38" t="s">
        <v>3862</v>
      </c>
      <c r="E408" s="38" t="s">
        <v>1293</v>
      </c>
      <c r="F408" s="38" t="s">
        <v>1292</v>
      </c>
      <c r="G408" s="38"/>
      <c r="H408" s="60" t="s">
        <v>1893</v>
      </c>
      <c r="I408" s="11">
        <v>35774</v>
      </c>
      <c r="J408" s="6">
        <v>35798</v>
      </c>
      <c r="K408" s="53">
        <f t="shared" si="8"/>
        <v>2.8465698832906349E-4</v>
      </c>
      <c r="L408" s="7">
        <v>0.01</v>
      </c>
      <c r="M408" s="4">
        <v>1436.08</v>
      </c>
      <c r="N408" s="6">
        <v>3592</v>
      </c>
      <c r="O408" s="6">
        <v>2100</v>
      </c>
      <c r="P408" s="4"/>
      <c r="Q408" s="5">
        <v>36103</v>
      </c>
      <c r="R408" s="8" t="s">
        <v>4575</v>
      </c>
      <c r="S408" s="38" t="s">
        <v>3448</v>
      </c>
      <c r="T408" s="4" t="s">
        <v>2066</v>
      </c>
      <c r="U408" s="4" t="s">
        <v>2672</v>
      </c>
      <c r="V408" s="4" t="s">
        <v>4581</v>
      </c>
      <c r="W408" s="8" t="s">
        <v>4061</v>
      </c>
      <c r="X408" s="33" t="s">
        <v>3026</v>
      </c>
      <c r="Y408" s="4" t="s">
        <v>4062</v>
      </c>
      <c r="AA408" s="4" t="s">
        <v>667</v>
      </c>
      <c r="AB408" s="1" t="s">
        <v>2903</v>
      </c>
      <c r="AC408" s="1" t="s">
        <v>4060</v>
      </c>
      <c r="AD408" s="1" t="s">
        <v>4059</v>
      </c>
    </row>
    <row r="409" spans="1:30" s="1" customFormat="1">
      <c r="A409" s="38" t="s">
        <v>3333</v>
      </c>
      <c r="B409" s="38" t="s">
        <v>2066</v>
      </c>
      <c r="C409" s="38" t="s">
        <v>3542</v>
      </c>
      <c r="D409" s="38" t="s">
        <v>3862</v>
      </c>
      <c r="E409" s="38" t="s">
        <v>1293</v>
      </c>
      <c r="F409" s="38" t="s">
        <v>1292</v>
      </c>
      <c r="G409" s="38"/>
      <c r="H409" s="60" t="s">
        <v>1857</v>
      </c>
      <c r="I409" s="11">
        <v>35767</v>
      </c>
      <c r="J409" s="6">
        <v>35802</v>
      </c>
      <c r="K409" s="53">
        <f t="shared" si="8"/>
        <v>4.1513954619317036E-4</v>
      </c>
      <c r="L409" s="7">
        <v>0.21</v>
      </c>
      <c r="M409" s="4">
        <v>1436.14</v>
      </c>
      <c r="N409" s="6">
        <v>3447</v>
      </c>
      <c r="O409" s="6">
        <v>2000</v>
      </c>
      <c r="P409" s="11">
        <v>4900</v>
      </c>
      <c r="Q409" s="5">
        <v>35489</v>
      </c>
      <c r="R409" s="8" t="s">
        <v>2922</v>
      </c>
      <c r="S409" s="38" t="s">
        <v>95</v>
      </c>
      <c r="T409" s="4" t="s">
        <v>2066</v>
      </c>
      <c r="U409" s="4" t="s">
        <v>2670</v>
      </c>
      <c r="V409" s="4" t="s">
        <v>246</v>
      </c>
      <c r="W409" s="8" t="s">
        <v>4998</v>
      </c>
      <c r="X409" s="33">
        <v>24742</v>
      </c>
      <c r="Y409" s="4" t="s">
        <v>2340</v>
      </c>
      <c r="AA409" s="4" t="s">
        <v>667</v>
      </c>
      <c r="AB409" s="4" t="s">
        <v>780</v>
      </c>
      <c r="AC409" s="1" t="s">
        <v>2762</v>
      </c>
      <c r="AD409" s="1" t="s">
        <v>2903</v>
      </c>
    </row>
    <row r="410" spans="1:30" s="1" customFormat="1">
      <c r="A410" s="38" t="s">
        <v>4541</v>
      </c>
      <c r="B410" s="38" t="s">
        <v>2066</v>
      </c>
      <c r="C410" s="38" t="s">
        <v>3542</v>
      </c>
      <c r="D410" s="38" t="s">
        <v>3862</v>
      </c>
      <c r="E410" s="38" t="s">
        <v>1293</v>
      </c>
      <c r="F410" s="38" t="s">
        <v>1292</v>
      </c>
      <c r="G410" s="38"/>
      <c r="H410" s="60" t="s">
        <v>1861</v>
      </c>
      <c r="I410" s="11">
        <v>35776</v>
      </c>
      <c r="J410" s="6">
        <v>35796</v>
      </c>
      <c r="K410" s="53">
        <f t="shared" si="8"/>
        <v>2.3721415694088623E-4</v>
      </c>
      <c r="L410" s="7">
        <v>0.02</v>
      </c>
      <c r="M410" s="4">
        <v>1436.07</v>
      </c>
      <c r="N410" s="6">
        <v>3447</v>
      </c>
      <c r="O410" s="6">
        <v>2000</v>
      </c>
      <c r="P410" s="11">
        <v>4900</v>
      </c>
      <c r="Q410" s="5">
        <v>35607</v>
      </c>
      <c r="R410" s="8" t="s">
        <v>2922</v>
      </c>
      <c r="S410" s="38" t="s">
        <v>217</v>
      </c>
      <c r="T410" s="4" t="s">
        <v>2066</v>
      </c>
      <c r="U410" s="4" t="s">
        <v>2670</v>
      </c>
      <c r="V410" s="4" t="s">
        <v>1291</v>
      </c>
      <c r="W410" s="8" t="s">
        <v>2763</v>
      </c>
      <c r="X410" s="33">
        <v>24846</v>
      </c>
      <c r="Y410" s="4" t="s">
        <v>3988</v>
      </c>
      <c r="AA410" s="4" t="s">
        <v>667</v>
      </c>
      <c r="AB410" s="4"/>
      <c r="AC410" s="1" t="s">
        <v>2762</v>
      </c>
      <c r="AD410" s="1" t="s">
        <v>2903</v>
      </c>
    </row>
    <row r="411" spans="1:30" s="1" customFormat="1">
      <c r="A411" s="38" t="s">
        <v>3334</v>
      </c>
      <c r="B411" s="38" t="s">
        <v>2066</v>
      </c>
      <c r="C411" s="38" t="s">
        <v>3542</v>
      </c>
      <c r="D411" s="38" t="s">
        <v>3862</v>
      </c>
      <c r="E411" s="38" t="s">
        <v>1293</v>
      </c>
      <c r="F411" s="38" t="s">
        <v>1292</v>
      </c>
      <c r="G411" s="38"/>
      <c r="H411" s="60" t="s">
        <v>1883</v>
      </c>
      <c r="I411" s="11">
        <v>35775</v>
      </c>
      <c r="J411" s="6">
        <v>35797</v>
      </c>
      <c r="K411" s="53">
        <f t="shared" si="8"/>
        <v>2.6093557263497487E-4</v>
      </c>
      <c r="L411" s="7">
        <v>0.01</v>
      </c>
      <c r="M411" s="4">
        <v>1436.08</v>
      </c>
      <c r="N411" s="6">
        <v>3420</v>
      </c>
      <c r="O411" s="6">
        <v>2200</v>
      </c>
      <c r="P411" s="11">
        <v>4900</v>
      </c>
      <c r="Q411" s="5">
        <v>35964</v>
      </c>
      <c r="R411" s="8" t="s">
        <v>2922</v>
      </c>
      <c r="S411" s="38" t="s">
        <v>217</v>
      </c>
      <c r="T411" s="4" t="s">
        <v>2066</v>
      </c>
      <c r="U411" s="4" t="s">
        <v>2670</v>
      </c>
      <c r="V411" s="4" t="s">
        <v>2924</v>
      </c>
      <c r="W411" s="8" t="s">
        <v>2910</v>
      </c>
      <c r="X411" s="33">
        <v>25371</v>
      </c>
      <c r="Y411" s="4" t="s">
        <v>4703</v>
      </c>
      <c r="AA411" s="4" t="s">
        <v>667</v>
      </c>
      <c r="AB411" s="4"/>
      <c r="AC411" s="1" t="s">
        <v>2762</v>
      </c>
      <c r="AD411" s="1" t="s">
        <v>2903</v>
      </c>
    </row>
    <row r="412" spans="1:30" s="1" customFormat="1">
      <c r="A412" s="38" t="s">
        <v>1364</v>
      </c>
      <c r="B412" s="38" t="s">
        <v>2066</v>
      </c>
      <c r="C412" s="38" t="s">
        <v>3434</v>
      </c>
      <c r="D412" s="38" t="s">
        <v>3862</v>
      </c>
      <c r="E412" s="38" t="s">
        <v>1293</v>
      </c>
      <c r="F412" s="38" t="s">
        <v>1292</v>
      </c>
      <c r="G412" s="38"/>
      <c r="H412" s="60" t="s">
        <v>183</v>
      </c>
      <c r="I412" s="11">
        <v>35782</v>
      </c>
      <c r="J412" s="6">
        <v>35792</v>
      </c>
      <c r="K412" s="53">
        <f t="shared" si="8"/>
        <v>1.1860426500936973E-4</v>
      </c>
      <c r="L412" s="7">
        <v>0.01</v>
      </c>
      <c r="M412" s="4">
        <v>1436.14</v>
      </c>
      <c r="N412" s="6">
        <v>3659</v>
      </c>
      <c r="O412" s="11" t="s">
        <v>4744</v>
      </c>
      <c r="P412" s="11">
        <v>9900</v>
      </c>
      <c r="Q412" s="5">
        <v>36735</v>
      </c>
      <c r="R412" s="8" t="s">
        <v>4575</v>
      </c>
      <c r="S412" s="38" t="s">
        <v>1072</v>
      </c>
      <c r="T412" s="4" t="s">
        <v>2066</v>
      </c>
      <c r="U412" s="4" t="s">
        <v>5287</v>
      </c>
      <c r="V412" s="4" t="s">
        <v>231</v>
      </c>
      <c r="W412" s="8" t="s">
        <v>2443</v>
      </c>
      <c r="X412" s="33" t="s">
        <v>3027</v>
      </c>
      <c r="Y412" s="4" t="s">
        <v>2444</v>
      </c>
      <c r="AA412" s="4" t="s">
        <v>667</v>
      </c>
      <c r="AB412" s="1" t="s">
        <v>2456</v>
      </c>
      <c r="AC412" s="1" t="s">
        <v>3220</v>
      </c>
      <c r="AD412" s="1" t="s">
        <v>2900</v>
      </c>
    </row>
    <row r="413" spans="1:30" s="1" customFormat="1">
      <c r="A413" s="38" t="s">
        <v>3335</v>
      </c>
      <c r="B413" s="38" t="s">
        <v>2066</v>
      </c>
      <c r="C413" s="38" t="s">
        <v>3542</v>
      </c>
      <c r="D413" s="38" t="s">
        <v>3862</v>
      </c>
      <c r="E413" s="38" t="s">
        <v>1293</v>
      </c>
      <c r="F413" s="38" t="s">
        <v>1292</v>
      </c>
      <c r="G413" s="38"/>
      <c r="H413" s="60" t="s">
        <v>600</v>
      </c>
      <c r="I413" s="11">
        <v>35775</v>
      </c>
      <c r="J413" s="6">
        <v>35798</v>
      </c>
      <c r="K413" s="53">
        <f t="shared" si="8"/>
        <v>2.7279304496341013E-4</v>
      </c>
      <c r="L413" s="7">
        <v>0.01</v>
      </c>
      <c r="M413" s="4">
        <v>1436.12</v>
      </c>
      <c r="N413" s="6">
        <v>4723</v>
      </c>
      <c r="O413" s="6">
        <v>1972</v>
      </c>
      <c r="P413" s="11">
        <v>10000</v>
      </c>
      <c r="Q413" s="5">
        <v>37051</v>
      </c>
      <c r="R413" s="8" t="s">
        <v>2918</v>
      </c>
      <c r="S413" s="38" t="s">
        <v>217</v>
      </c>
      <c r="T413" s="4" t="s">
        <v>2066</v>
      </c>
      <c r="U413" s="4" t="s">
        <v>3849</v>
      </c>
      <c r="V413" s="4" t="s">
        <v>2453</v>
      </c>
      <c r="W413" s="8" t="s">
        <v>2608</v>
      </c>
      <c r="X413" s="33">
        <v>26824</v>
      </c>
      <c r="Y413" s="4" t="s">
        <v>4704</v>
      </c>
      <c r="AA413" s="4" t="s">
        <v>667</v>
      </c>
      <c r="AB413" s="4"/>
      <c r="AC413" s="1" t="s">
        <v>4274</v>
      </c>
      <c r="AD413" s="1" t="s">
        <v>2903</v>
      </c>
    </row>
    <row r="414" spans="1:30" s="1" customFormat="1">
      <c r="A414" s="38" t="s">
        <v>3336</v>
      </c>
      <c r="B414" s="38" t="s">
        <v>2066</v>
      </c>
      <c r="C414" s="38" t="s">
        <v>3542</v>
      </c>
      <c r="D414" s="38" t="s">
        <v>3862</v>
      </c>
      <c r="E414" s="38" t="s">
        <v>1293</v>
      </c>
      <c r="F414" s="38" t="s">
        <v>1292</v>
      </c>
      <c r="G414" s="38"/>
      <c r="H414" s="60" t="s">
        <v>605</v>
      </c>
      <c r="I414" s="11">
        <v>35775</v>
      </c>
      <c r="J414" s="6">
        <v>35797</v>
      </c>
      <c r="K414" s="53">
        <v>0</v>
      </c>
      <c r="L414" s="7">
        <v>1436.1</v>
      </c>
      <c r="M414" s="4">
        <v>1436.1</v>
      </c>
      <c r="N414" s="6">
        <v>4723</v>
      </c>
      <c r="O414" s="6">
        <v>1972</v>
      </c>
      <c r="P414" s="11">
        <v>8500</v>
      </c>
      <c r="Q414" s="5">
        <v>37133</v>
      </c>
      <c r="R414" s="8" t="s">
        <v>2918</v>
      </c>
      <c r="S414" s="38" t="s">
        <v>3448</v>
      </c>
      <c r="T414" s="4" t="s">
        <v>2066</v>
      </c>
      <c r="U414" s="4" t="s">
        <v>2670</v>
      </c>
      <c r="V414" s="4" t="s">
        <v>1291</v>
      </c>
      <c r="W414" s="8" t="s">
        <v>2609</v>
      </c>
      <c r="X414" s="33">
        <v>26900</v>
      </c>
      <c r="Y414" s="4" t="s">
        <v>4705</v>
      </c>
      <c r="AA414" s="4" t="s">
        <v>667</v>
      </c>
      <c r="AB414" s="4"/>
      <c r="AC414" s="1" t="s">
        <v>4274</v>
      </c>
      <c r="AD414" s="1" t="s">
        <v>2903</v>
      </c>
    </row>
    <row r="415" spans="1:30" s="1" customFormat="1">
      <c r="A415" s="38" t="s">
        <v>3337</v>
      </c>
      <c r="B415" s="38" t="s">
        <v>2066</v>
      </c>
      <c r="C415" s="38" t="s">
        <v>3542</v>
      </c>
      <c r="D415" s="38" t="s">
        <v>3862</v>
      </c>
      <c r="E415" s="38" t="s">
        <v>1293</v>
      </c>
      <c r="F415" s="38" t="s">
        <v>1292</v>
      </c>
      <c r="G415" s="38"/>
      <c r="H415" s="60" t="s">
        <v>614</v>
      </c>
      <c r="I415" s="11">
        <v>35773</v>
      </c>
      <c r="J415" s="6">
        <v>358802</v>
      </c>
      <c r="K415" s="53">
        <f t="shared" ref="K415:K446" si="9">(J415-I415)/(J415+I415+12740)</f>
        <v>0.79306924616083374</v>
      </c>
      <c r="L415" s="7">
        <v>0.02</v>
      </c>
      <c r="M415" s="4">
        <v>1436.16</v>
      </c>
      <c r="N415" s="6">
        <v>4723</v>
      </c>
      <c r="O415" s="6">
        <v>1972</v>
      </c>
      <c r="P415" s="11">
        <v>8600</v>
      </c>
      <c r="Q415" s="5">
        <v>37345</v>
      </c>
      <c r="R415" s="8" t="s">
        <v>2918</v>
      </c>
      <c r="S415" s="38" t="s">
        <v>3448</v>
      </c>
      <c r="T415" s="4" t="s">
        <v>2066</v>
      </c>
      <c r="U415" s="4" t="s">
        <v>2670</v>
      </c>
      <c r="V415" s="4" t="s">
        <v>1291</v>
      </c>
      <c r="W415" s="8" t="s">
        <v>2610</v>
      </c>
      <c r="X415" s="33">
        <v>27403</v>
      </c>
      <c r="Y415" s="4" t="s">
        <v>4160</v>
      </c>
      <c r="AA415" s="4" t="s">
        <v>667</v>
      </c>
      <c r="AB415" s="4" t="s">
        <v>3544</v>
      </c>
      <c r="AC415" s="1" t="s">
        <v>4274</v>
      </c>
      <c r="AD415" s="1" t="s">
        <v>2903</v>
      </c>
    </row>
    <row r="416" spans="1:30" s="1" customFormat="1">
      <c r="A416" s="38" t="s">
        <v>3338</v>
      </c>
      <c r="B416" s="38" t="s">
        <v>2066</v>
      </c>
      <c r="C416" s="38" t="s">
        <v>3542</v>
      </c>
      <c r="D416" s="38" t="s">
        <v>3862</v>
      </c>
      <c r="E416" s="38" t="s">
        <v>1293</v>
      </c>
      <c r="F416" s="38" t="s">
        <v>1292</v>
      </c>
      <c r="G416" s="38"/>
      <c r="H416" s="60" t="s">
        <v>611</v>
      </c>
      <c r="I416" s="11">
        <v>35782</v>
      </c>
      <c r="J416" s="6">
        <v>35789</v>
      </c>
      <c r="K416" s="53">
        <f t="shared" si="9"/>
        <v>8.3025939675724397E-5</v>
      </c>
      <c r="L416" s="7">
        <v>0.01</v>
      </c>
      <c r="M416" s="4">
        <v>1436.07</v>
      </c>
      <c r="N416" s="6">
        <v>4680</v>
      </c>
      <c r="O416" s="6">
        <v>2350</v>
      </c>
      <c r="P416" s="11">
        <v>8500</v>
      </c>
      <c r="Q416" s="5">
        <v>37310</v>
      </c>
      <c r="R416" s="8" t="s">
        <v>2918</v>
      </c>
      <c r="S416" s="38" t="s">
        <v>3448</v>
      </c>
      <c r="T416" s="4" t="s">
        <v>2066</v>
      </c>
      <c r="U416" s="4" t="s">
        <v>2672</v>
      </c>
      <c r="V416" s="4" t="s">
        <v>2346</v>
      </c>
      <c r="W416" s="8" t="s">
        <v>2611</v>
      </c>
      <c r="X416" s="33">
        <v>27380</v>
      </c>
      <c r="Y416" s="4" t="s">
        <v>4705</v>
      </c>
      <c r="AA416" s="4" t="s">
        <v>667</v>
      </c>
      <c r="AB416" s="4"/>
      <c r="AC416" s="1" t="s">
        <v>4274</v>
      </c>
      <c r="AD416" s="1" t="s">
        <v>2903</v>
      </c>
    </row>
    <row r="417" spans="1:33" s="1" customFormat="1">
      <c r="A417" s="38" t="s">
        <v>3339</v>
      </c>
      <c r="B417" s="38" t="s">
        <v>2066</v>
      </c>
      <c r="C417" s="38" t="s">
        <v>3542</v>
      </c>
      <c r="D417" s="38" t="s">
        <v>3862</v>
      </c>
      <c r="E417" s="38" t="s">
        <v>1293</v>
      </c>
      <c r="F417" s="38" t="s">
        <v>1292</v>
      </c>
      <c r="G417" s="38"/>
      <c r="H417" s="60" t="s">
        <v>1068</v>
      </c>
      <c r="I417" s="11">
        <v>35768</v>
      </c>
      <c r="J417" s="6">
        <v>35805</v>
      </c>
      <c r="K417" s="53">
        <f t="shared" si="9"/>
        <v>4.3884098537592069E-4</v>
      </c>
      <c r="L417" s="7">
        <v>0.01</v>
      </c>
      <c r="M417" s="4">
        <v>1436.12</v>
      </c>
      <c r="N417" s="6">
        <v>4723</v>
      </c>
      <c r="O417" s="6">
        <v>1984</v>
      </c>
      <c r="P417" s="11">
        <v>10000</v>
      </c>
      <c r="Q417" s="5">
        <v>37412</v>
      </c>
      <c r="R417" s="8" t="s">
        <v>2918</v>
      </c>
      <c r="S417" s="38" t="s">
        <v>3448</v>
      </c>
      <c r="T417" s="4" t="s">
        <v>2066</v>
      </c>
      <c r="U417" s="4" t="s">
        <v>2670</v>
      </c>
      <c r="V417" s="4" t="s">
        <v>1291</v>
      </c>
      <c r="W417" s="8" t="s">
        <v>2612</v>
      </c>
      <c r="X417" s="33">
        <v>27438</v>
      </c>
      <c r="Y417" s="4" t="s">
        <v>4160</v>
      </c>
      <c r="AA417" s="4" t="s">
        <v>667</v>
      </c>
      <c r="AB417" s="4"/>
      <c r="AC417" s="1" t="s">
        <v>4274</v>
      </c>
      <c r="AD417" s="1" t="s">
        <v>2903</v>
      </c>
    </row>
    <row r="418" spans="1:33" s="1" customFormat="1">
      <c r="A418" s="38" t="s">
        <v>3340</v>
      </c>
      <c r="B418" s="38" t="s">
        <v>2066</v>
      </c>
      <c r="C418" s="38" t="s">
        <v>3542</v>
      </c>
      <c r="D418" s="38" t="s">
        <v>3862</v>
      </c>
      <c r="E418" s="38" t="s">
        <v>1293</v>
      </c>
      <c r="F418" s="38" t="s">
        <v>1292</v>
      </c>
      <c r="G418" s="38"/>
      <c r="H418" s="60" t="s">
        <v>626</v>
      </c>
      <c r="I418" s="11">
        <v>35775</v>
      </c>
      <c r="J418" s="6">
        <v>35796</v>
      </c>
      <c r="K418" s="53">
        <f t="shared" si="9"/>
        <v>2.4907781902717318E-4</v>
      </c>
      <c r="L418" s="7">
        <v>0.01</v>
      </c>
      <c r="M418" s="4">
        <v>1436.07</v>
      </c>
      <c r="N418" s="6">
        <v>4723</v>
      </c>
      <c r="O418" s="6">
        <v>1955</v>
      </c>
      <c r="P418" s="11">
        <v>7000</v>
      </c>
      <c r="Q418" s="5">
        <v>37505</v>
      </c>
      <c r="R418" s="8" t="s">
        <v>2918</v>
      </c>
      <c r="S418" s="38" t="s">
        <v>3448</v>
      </c>
      <c r="T418" s="4" t="s">
        <v>2066</v>
      </c>
      <c r="U418" s="4" t="s">
        <v>2670</v>
      </c>
      <c r="V418" s="4" t="s">
        <v>1291</v>
      </c>
      <c r="W418" s="8" t="s">
        <v>2613</v>
      </c>
      <c r="X418" s="33">
        <v>27513</v>
      </c>
      <c r="Y418" s="4" t="s">
        <v>4775</v>
      </c>
      <c r="AA418" s="4" t="s">
        <v>667</v>
      </c>
      <c r="AB418" s="4"/>
      <c r="AC418" s="1" t="s">
        <v>4274</v>
      </c>
      <c r="AD418" s="1" t="s">
        <v>2903</v>
      </c>
    </row>
    <row r="419" spans="1:33" s="1" customFormat="1">
      <c r="A419" s="38" t="s">
        <v>3341</v>
      </c>
      <c r="B419" s="38" t="s">
        <v>2066</v>
      </c>
      <c r="C419" s="38" t="s">
        <v>3542</v>
      </c>
      <c r="D419" s="38" t="s">
        <v>3862</v>
      </c>
      <c r="E419" s="38" t="s">
        <v>1293</v>
      </c>
      <c r="F419" s="38" t="s">
        <v>1292</v>
      </c>
      <c r="G419" s="38"/>
      <c r="H419" s="60" t="s">
        <v>705</v>
      </c>
      <c r="I419" s="11">
        <v>35770</v>
      </c>
      <c r="J419" s="6">
        <v>35803</v>
      </c>
      <c r="K419" s="53">
        <f t="shared" si="9"/>
        <v>3.9139871668663197E-4</v>
      </c>
      <c r="L419" s="7">
        <v>0.02</v>
      </c>
      <c r="M419" s="4">
        <v>1436.1</v>
      </c>
      <c r="N419" s="6">
        <v>4685</v>
      </c>
      <c r="O419" s="6">
        <v>1973</v>
      </c>
      <c r="P419" s="11">
        <v>10000</v>
      </c>
      <c r="Q419" s="5">
        <v>37667</v>
      </c>
      <c r="R419" s="8" t="s">
        <v>2918</v>
      </c>
      <c r="S419" s="38" t="s">
        <v>3448</v>
      </c>
      <c r="T419" s="4" t="s">
        <v>2066</v>
      </c>
      <c r="U419" s="4" t="s">
        <v>2670</v>
      </c>
      <c r="V419" s="4" t="s">
        <v>1291</v>
      </c>
      <c r="W419" s="8" t="s">
        <v>698</v>
      </c>
      <c r="X419" s="33">
        <v>27683</v>
      </c>
      <c r="Y419" s="4" t="s">
        <v>699</v>
      </c>
      <c r="AA419" s="4" t="s">
        <v>667</v>
      </c>
      <c r="AB419" s="4"/>
      <c r="AC419" s="1" t="s">
        <v>4274</v>
      </c>
      <c r="AD419" s="1" t="s">
        <v>2903</v>
      </c>
    </row>
    <row r="420" spans="1:33" s="1" customFormat="1">
      <c r="A420" s="38" t="s">
        <v>3342</v>
      </c>
      <c r="B420" s="38" t="s">
        <v>2066</v>
      </c>
      <c r="C420" s="38" t="s">
        <v>3542</v>
      </c>
      <c r="D420" s="38" t="s">
        <v>3862</v>
      </c>
      <c r="E420" s="38" t="s">
        <v>1293</v>
      </c>
      <c r="F420" s="38" t="s">
        <v>1292</v>
      </c>
      <c r="G420" s="38"/>
      <c r="H420" s="60" t="s">
        <v>1901</v>
      </c>
      <c r="I420" s="11">
        <v>35769</v>
      </c>
      <c r="J420" s="6">
        <v>35804</v>
      </c>
      <c r="K420" s="53">
        <f t="shared" si="9"/>
        <v>4.151198510312763E-4</v>
      </c>
      <c r="L420" s="7">
        <v>0.18</v>
      </c>
      <c r="M420" s="4">
        <v>1436.11</v>
      </c>
      <c r="N420" s="6">
        <v>2550</v>
      </c>
      <c r="O420" s="6">
        <v>1150</v>
      </c>
      <c r="P420" s="11">
        <v>2000</v>
      </c>
      <c r="Q420" s="5">
        <v>36253</v>
      </c>
      <c r="R420" s="8" t="s">
        <v>3147</v>
      </c>
      <c r="S420" s="38" t="s">
        <v>2854</v>
      </c>
      <c r="T420" s="4" t="s">
        <v>877</v>
      </c>
      <c r="U420" s="4" t="s">
        <v>2673</v>
      </c>
      <c r="V420" s="4" t="s">
        <v>2055</v>
      </c>
      <c r="W420" s="8" t="s">
        <v>2614</v>
      </c>
      <c r="X420" s="33">
        <v>25666</v>
      </c>
      <c r="Y420" s="4" t="s">
        <v>5564</v>
      </c>
      <c r="AA420" s="4" t="s">
        <v>667</v>
      </c>
      <c r="AB420" s="4" t="s">
        <v>423</v>
      </c>
      <c r="AC420" s="1" t="s">
        <v>2762</v>
      </c>
    </row>
    <row r="421" spans="1:33">
      <c r="A421" s="38" t="s">
        <v>562</v>
      </c>
      <c r="B421" s="38" t="s">
        <v>2066</v>
      </c>
      <c r="C421" s="38" t="s">
        <v>430</v>
      </c>
      <c r="D421" s="38" t="s">
        <v>3094</v>
      </c>
      <c r="E421" s="38" t="s">
        <v>3150</v>
      </c>
      <c r="F421" s="38" t="s">
        <v>2057</v>
      </c>
      <c r="G421" s="38" t="s">
        <v>2774</v>
      </c>
      <c r="H421" s="60"/>
      <c r="I421" s="11">
        <v>7000</v>
      </c>
      <c r="J421" s="6">
        <v>320000</v>
      </c>
      <c r="K421" s="53">
        <f t="shared" si="9"/>
        <v>0.92129275328192151</v>
      </c>
      <c r="L421" s="7">
        <v>11</v>
      </c>
      <c r="M421" s="7" t="s">
        <v>563</v>
      </c>
      <c r="N421" s="6">
        <v>462</v>
      </c>
      <c r="O421" s="6"/>
      <c r="P421" s="4"/>
      <c r="Q421" s="5">
        <v>39740</v>
      </c>
      <c r="R421" s="8"/>
      <c r="S421" s="38" t="s">
        <v>3042</v>
      </c>
      <c r="T421" s="4" t="s">
        <v>2066</v>
      </c>
      <c r="U421" s="4" t="s">
        <v>564</v>
      </c>
      <c r="V421" s="4" t="s">
        <v>4394</v>
      </c>
      <c r="W421" s="8" t="s">
        <v>565</v>
      </c>
      <c r="X421" s="33" t="s">
        <v>566</v>
      </c>
      <c r="Y421" s="4" t="s">
        <v>567</v>
      </c>
      <c r="AA421" s="4" t="s">
        <v>3575</v>
      </c>
      <c r="AB421" s="4" t="s">
        <v>568</v>
      </c>
      <c r="AC421" s="21" t="s">
        <v>305</v>
      </c>
    </row>
    <row r="422" spans="1:33" s="1" customFormat="1">
      <c r="A422" s="38" t="s">
        <v>3343</v>
      </c>
      <c r="B422" s="38" t="s">
        <v>2066</v>
      </c>
      <c r="C422" s="38" t="s">
        <v>2620</v>
      </c>
      <c r="D422" s="38" t="s">
        <v>2337</v>
      </c>
      <c r="E422" s="38" t="s">
        <v>1293</v>
      </c>
      <c r="F422" s="38" t="s">
        <v>3346</v>
      </c>
      <c r="G422" s="38" t="s">
        <v>2777</v>
      </c>
      <c r="H422" s="60"/>
      <c r="I422" s="7">
        <v>775</v>
      </c>
      <c r="J422" s="4">
        <v>778</v>
      </c>
      <c r="K422" s="53">
        <f t="shared" si="9"/>
        <v>2.0989295459315749E-4</v>
      </c>
      <c r="L422" s="7">
        <v>86.4</v>
      </c>
      <c r="M422" s="4">
        <v>100.37</v>
      </c>
      <c r="N422" s="6">
        <v>689</v>
      </c>
      <c r="O422" s="6">
        <v>556</v>
      </c>
      <c r="P422" s="7" t="s">
        <v>4432</v>
      </c>
      <c r="Q422" s="5">
        <v>35599</v>
      </c>
      <c r="R422" s="8" t="s">
        <v>539</v>
      </c>
      <c r="S422" s="38" t="s">
        <v>1473</v>
      </c>
      <c r="T422" s="4" t="s">
        <v>2066</v>
      </c>
      <c r="U422" s="4" t="s">
        <v>2672</v>
      </c>
      <c r="V422" s="4" t="s">
        <v>4581</v>
      </c>
      <c r="W422" s="8" t="s">
        <v>2689</v>
      </c>
      <c r="X422" s="33">
        <v>24839</v>
      </c>
      <c r="Y422" s="4" t="s">
        <v>4036</v>
      </c>
      <c r="AA422" s="4" t="s">
        <v>3797</v>
      </c>
      <c r="AB422" s="4" t="s">
        <v>780</v>
      </c>
      <c r="AC422" s="1" t="s">
        <v>3449</v>
      </c>
      <c r="AD422" s="1" t="s">
        <v>2145</v>
      </c>
      <c r="AE422" s="1" t="s">
        <v>1934</v>
      </c>
      <c r="AF422" s="1" t="s">
        <v>4831</v>
      </c>
      <c r="AG422" s="1" t="s">
        <v>3125</v>
      </c>
    </row>
    <row r="423" spans="1:33" s="1" customFormat="1">
      <c r="A423" s="38" t="s">
        <v>1325</v>
      </c>
      <c r="B423" s="38" t="s">
        <v>2066</v>
      </c>
      <c r="C423" s="38" t="s">
        <v>2620</v>
      </c>
      <c r="D423" s="38" t="s">
        <v>2337</v>
      </c>
      <c r="E423" s="38" t="s">
        <v>1293</v>
      </c>
      <c r="F423" s="38" t="s">
        <v>3346</v>
      </c>
      <c r="G423" s="38" t="s">
        <v>2777</v>
      </c>
      <c r="H423" s="60"/>
      <c r="I423" s="7">
        <v>687</v>
      </c>
      <c r="J423" s="4">
        <v>713</v>
      </c>
      <c r="K423" s="53">
        <f t="shared" si="9"/>
        <v>1.8387553041018388E-3</v>
      </c>
      <c r="L423" s="7">
        <v>86.5</v>
      </c>
      <c r="M423" s="4">
        <v>98.77</v>
      </c>
      <c r="N423" s="6">
        <v>689</v>
      </c>
      <c r="O423" s="6">
        <v>556</v>
      </c>
      <c r="P423" s="7" t="s">
        <v>4432</v>
      </c>
      <c r="Q423" s="5">
        <v>36148</v>
      </c>
      <c r="R423" s="8" t="s">
        <v>539</v>
      </c>
      <c r="S423" s="38" t="s">
        <v>1473</v>
      </c>
      <c r="T423" s="4" t="s">
        <v>2066</v>
      </c>
      <c r="U423" s="4" t="s">
        <v>2338</v>
      </c>
      <c r="V423" s="4" t="s">
        <v>782</v>
      </c>
      <c r="W423" s="8" t="s">
        <v>3459</v>
      </c>
      <c r="X423" s="33" t="s">
        <v>1842</v>
      </c>
      <c r="Y423" s="4"/>
      <c r="AA423" s="4" t="s">
        <v>3797</v>
      </c>
      <c r="AB423" s="4"/>
      <c r="AC423" s="1" t="s">
        <v>3449</v>
      </c>
      <c r="AD423" s="1" t="s">
        <v>733</v>
      </c>
      <c r="AF423" s="1" t="s">
        <v>4831</v>
      </c>
      <c r="AG423" s="1" t="s">
        <v>3125</v>
      </c>
    </row>
    <row r="424" spans="1:33" s="1" customFormat="1">
      <c r="A424" s="38" t="s">
        <v>1326</v>
      </c>
      <c r="B424" s="38" t="s">
        <v>2066</v>
      </c>
      <c r="C424" s="38" t="s">
        <v>2620</v>
      </c>
      <c r="D424" s="38" t="s">
        <v>2337</v>
      </c>
      <c r="E424" s="38" t="s">
        <v>1293</v>
      </c>
      <c r="F424" s="38" t="s">
        <v>3346</v>
      </c>
      <c r="G424" s="38" t="s">
        <v>2777</v>
      </c>
      <c r="H424" s="60"/>
      <c r="I424" s="7">
        <v>773</v>
      </c>
      <c r="J424" s="4">
        <v>782</v>
      </c>
      <c r="K424" s="53">
        <f t="shared" si="9"/>
        <v>6.2959076600209863E-4</v>
      </c>
      <c r="L424" s="7">
        <v>86.3</v>
      </c>
      <c r="M424" s="4">
        <v>100.4</v>
      </c>
      <c r="N424" s="6">
        <v>689</v>
      </c>
      <c r="O424" s="6">
        <v>556</v>
      </c>
      <c r="P424" s="7" t="s">
        <v>4432</v>
      </c>
      <c r="Q424" s="5">
        <v>35599</v>
      </c>
      <c r="R424" s="8" t="s">
        <v>539</v>
      </c>
      <c r="S424" s="38" t="s">
        <v>1473</v>
      </c>
      <c r="T424" s="4" t="s">
        <v>2066</v>
      </c>
      <c r="U424" s="4" t="s">
        <v>2672</v>
      </c>
      <c r="V424" s="4" t="s">
        <v>4581</v>
      </c>
      <c r="W424" s="8" t="s">
        <v>2079</v>
      </c>
      <c r="X424" s="33">
        <v>24837</v>
      </c>
      <c r="Y424" s="10"/>
      <c r="AA424" s="4" t="s">
        <v>3797</v>
      </c>
      <c r="AB424" s="4" t="s">
        <v>780</v>
      </c>
      <c r="AC424" s="1" t="s">
        <v>3449</v>
      </c>
      <c r="AD424" s="1" t="s">
        <v>2145</v>
      </c>
      <c r="AE424" s="1" t="s">
        <v>1934</v>
      </c>
      <c r="AF424" s="1" t="s">
        <v>4831</v>
      </c>
      <c r="AG424" s="1" t="s">
        <v>3125</v>
      </c>
    </row>
    <row r="425" spans="1:33" s="1" customFormat="1">
      <c r="A425" s="38" t="s">
        <v>1327</v>
      </c>
      <c r="B425" s="38" t="s">
        <v>2066</v>
      </c>
      <c r="C425" s="38" t="s">
        <v>2620</v>
      </c>
      <c r="D425" s="38" t="s">
        <v>2337</v>
      </c>
      <c r="E425" s="38" t="s">
        <v>1293</v>
      </c>
      <c r="F425" s="38" t="s">
        <v>3346</v>
      </c>
      <c r="G425" s="38" t="s">
        <v>2777</v>
      </c>
      <c r="H425" s="60"/>
      <c r="I425" s="7">
        <v>773</v>
      </c>
      <c r="J425" s="4">
        <v>781</v>
      </c>
      <c r="K425" s="53">
        <f t="shared" si="9"/>
        <v>5.5967538827480059E-4</v>
      </c>
      <c r="L425" s="7">
        <v>86.3</v>
      </c>
      <c r="M425" s="4">
        <v>100.38</v>
      </c>
      <c r="N425" s="6">
        <v>689</v>
      </c>
      <c r="O425" s="6">
        <v>556</v>
      </c>
      <c r="P425" s="7" t="s">
        <v>4432</v>
      </c>
      <c r="Q425" s="5">
        <v>35599</v>
      </c>
      <c r="R425" s="8" t="s">
        <v>539</v>
      </c>
      <c r="S425" s="38" t="s">
        <v>1473</v>
      </c>
      <c r="T425" s="4" t="s">
        <v>2066</v>
      </c>
      <c r="U425" s="4" t="s">
        <v>2672</v>
      </c>
      <c r="V425" s="4" t="s">
        <v>4581</v>
      </c>
      <c r="W425" s="8" t="s">
        <v>3453</v>
      </c>
      <c r="X425" s="33">
        <v>24840</v>
      </c>
      <c r="Y425" s="4"/>
      <c r="AA425" s="4" t="s">
        <v>3797</v>
      </c>
      <c r="AB425" s="4" t="s">
        <v>780</v>
      </c>
      <c r="AC425" s="1" t="s">
        <v>3449</v>
      </c>
      <c r="AD425" s="1" t="s">
        <v>2145</v>
      </c>
      <c r="AE425" s="1" t="s">
        <v>1934</v>
      </c>
      <c r="AF425" s="1" t="s">
        <v>4831</v>
      </c>
      <c r="AG425" s="1" t="s">
        <v>3125</v>
      </c>
    </row>
    <row r="426" spans="1:33" s="1" customFormat="1">
      <c r="A426" s="38" t="s">
        <v>1328</v>
      </c>
      <c r="B426" s="38" t="s">
        <v>2066</v>
      </c>
      <c r="C426" s="38" t="s">
        <v>2620</v>
      </c>
      <c r="D426" s="38" t="s">
        <v>2337</v>
      </c>
      <c r="E426" s="38" t="s">
        <v>1293</v>
      </c>
      <c r="F426" s="38" t="s">
        <v>3346</v>
      </c>
      <c r="G426" s="38" t="s">
        <v>2777</v>
      </c>
      <c r="H426" s="60"/>
      <c r="I426" s="7">
        <v>708</v>
      </c>
      <c r="J426" s="4">
        <v>711</v>
      </c>
      <c r="K426" s="53">
        <f t="shared" si="9"/>
        <v>2.1187937001200649E-4</v>
      </c>
      <c r="L426" s="7">
        <v>86.5</v>
      </c>
      <c r="M426" s="4">
        <v>98.98</v>
      </c>
      <c r="N426" s="6">
        <v>689</v>
      </c>
      <c r="O426" s="6">
        <v>556</v>
      </c>
      <c r="P426" s="7" t="s">
        <v>4432</v>
      </c>
      <c r="Q426" s="5">
        <v>36322</v>
      </c>
      <c r="R426" s="8" t="s">
        <v>539</v>
      </c>
      <c r="S426" s="38" t="s">
        <v>1473</v>
      </c>
      <c r="T426" s="4" t="s">
        <v>2066</v>
      </c>
      <c r="U426" s="4" t="s">
        <v>2338</v>
      </c>
      <c r="V426" s="4" t="s">
        <v>782</v>
      </c>
      <c r="W426" s="8" t="s">
        <v>2755</v>
      </c>
      <c r="X426" s="33">
        <v>25777</v>
      </c>
      <c r="Y426" s="4"/>
      <c r="AA426" s="4" t="s">
        <v>3797</v>
      </c>
      <c r="AB426" s="4"/>
      <c r="AC426" s="1" t="s">
        <v>3449</v>
      </c>
      <c r="AF426" s="1" t="s">
        <v>4831</v>
      </c>
      <c r="AG426" s="1" t="s">
        <v>3125</v>
      </c>
    </row>
    <row r="427" spans="1:33" s="1" customFormat="1">
      <c r="A427" s="38" t="s">
        <v>1329</v>
      </c>
      <c r="B427" s="38" t="s">
        <v>2066</v>
      </c>
      <c r="C427" s="38" t="s">
        <v>2620</v>
      </c>
      <c r="D427" s="38" t="s">
        <v>2337</v>
      </c>
      <c r="E427" s="38" t="s">
        <v>1293</v>
      </c>
      <c r="F427" s="38" t="s">
        <v>3346</v>
      </c>
      <c r="G427" s="38" t="s">
        <v>2777</v>
      </c>
      <c r="H427" s="60"/>
      <c r="I427" s="7">
        <v>774</v>
      </c>
      <c r="J427" s="4">
        <v>780</v>
      </c>
      <c r="K427" s="53">
        <f t="shared" si="9"/>
        <v>4.1975654120610047E-4</v>
      </c>
      <c r="L427" s="7">
        <v>86.4</v>
      </c>
      <c r="M427" s="4">
        <v>100.38</v>
      </c>
      <c r="N427" s="6">
        <v>689</v>
      </c>
      <c r="O427" s="6">
        <v>556</v>
      </c>
      <c r="P427" s="7" t="s">
        <v>4432</v>
      </c>
      <c r="Q427" s="5">
        <v>35620</v>
      </c>
      <c r="R427" s="8" t="s">
        <v>539</v>
      </c>
      <c r="S427" s="38" t="s">
        <v>1473</v>
      </c>
      <c r="T427" s="4" t="s">
        <v>2066</v>
      </c>
      <c r="U427" s="4" t="s">
        <v>1294</v>
      </c>
      <c r="V427" s="4" t="s">
        <v>3455</v>
      </c>
      <c r="W427" s="8" t="s">
        <v>3456</v>
      </c>
      <c r="X427" s="33">
        <v>24869</v>
      </c>
      <c r="Y427" s="4"/>
      <c r="AA427" s="4" t="s">
        <v>3797</v>
      </c>
      <c r="AB427" s="4" t="s">
        <v>780</v>
      </c>
      <c r="AC427" s="1" t="s">
        <v>3449</v>
      </c>
      <c r="AD427" s="1" t="s">
        <v>2145</v>
      </c>
      <c r="AE427" s="21" t="s">
        <v>4035</v>
      </c>
      <c r="AF427" s="1" t="s">
        <v>4831</v>
      </c>
      <c r="AG427" s="1" t="s">
        <v>3125</v>
      </c>
    </row>
    <row r="428" spans="1:33" s="1" customFormat="1">
      <c r="A428" s="38" t="s">
        <v>4513</v>
      </c>
      <c r="B428" s="38" t="s">
        <v>2066</v>
      </c>
      <c r="C428" s="38" t="s">
        <v>2620</v>
      </c>
      <c r="D428" s="38" t="s">
        <v>2337</v>
      </c>
      <c r="E428" s="38" t="s">
        <v>1293</v>
      </c>
      <c r="F428" s="38" t="s">
        <v>3346</v>
      </c>
      <c r="G428" s="38" t="s">
        <v>2777</v>
      </c>
      <c r="H428" s="60"/>
      <c r="I428" s="7">
        <v>772</v>
      </c>
      <c r="J428" s="4">
        <v>782</v>
      </c>
      <c r="K428" s="53">
        <f t="shared" si="9"/>
        <v>6.9959423534350076E-4</v>
      </c>
      <c r="L428" s="7">
        <v>86.4</v>
      </c>
      <c r="M428" s="4">
        <v>100.38</v>
      </c>
      <c r="N428" s="6">
        <v>689</v>
      </c>
      <c r="O428" s="6">
        <v>556</v>
      </c>
      <c r="P428" s="7" t="s">
        <v>4432</v>
      </c>
      <c r="Q428" s="5">
        <v>35620</v>
      </c>
      <c r="R428" s="8" t="s">
        <v>539</v>
      </c>
      <c r="S428" s="38" t="s">
        <v>1473</v>
      </c>
      <c r="T428" s="4" t="s">
        <v>2066</v>
      </c>
      <c r="U428" s="4" t="s">
        <v>1294</v>
      </c>
      <c r="V428" s="4" t="s">
        <v>3455</v>
      </c>
      <c r="W428" s="8" t="s">
        <v>3458</v>
      </c>
      <c r="X428" s="33">
        <v>24872</v>
      </c>
      <c r="Y428" s="4"/>
      <c r="AA428" s="4" t="s">
        <v>3797</v>
      </c>
      <c r="AB428" s="4" t="s">
        <v>780</v>
      </c>
      <c r="AC428" s="1" t="s">
        <v>3449</v>
      </c>
      <c r="AD428" s="1" t="s">
        <v>2145</v>
      </c>
      <c r="AE428" s="1" t="s">
        <v>4035</v>
      </c>
      <c r="AF428" s="1" t="s">
        <v>4831</v>
      </c>
      <c r="AG428" s="1" t="s">
        <v>3125</v>
      </c>
    </row>
    <row r="429" spans="1:33" s="1" customFormat="1">
      <c r="A429" s="38" t="s">
        <v>2181</v>
      </c>
      <c r="B429" s="38" t="s">
        <v>2066</v>
      </c>
      <c r="C429" s="38" t="s">
        <v>2620</v>
      </c>
      <c r="D429" s="38" t="s">
        <v>2337</v>
      </c>
      <c r="E429" s="38" t="s">
        <v>1293</v>
      </c>
      <c r="F429" s="38" t="s">
        <v>3346</v>
      </c>
      <c r="G429" s="38" t="s">
        <v>2777</v>
      </c>
      <c r="H429" s="60"/>
      <c r="I429" s="7">
        <v>775</v>
      </c>
      <c r="J429" s="4">
        <v>778</v>
      </c>
      <c r="K429" s="53">
        <f t="shared" si="9"/>
        <v>2.0989295459315749E-4</v>
      </c>
      <c r="L429" s="7">
        <v>86.3</v>
      </c>
      <c r="M429" s="4">
        <v>100.37</v>
      </c>
      <c r="N429" s="6">
        <v>689</v>
      </c>
      <c r="O429" s="6">
        <v>556</v>
      </c>
      <c r="P429" s="7" t="s">
        <v>4432</v>
      </c>
      <c r="Q429" s="5">
        <v>35700</v>
      </c>
      <c r="R429" s="8" t="s">
        <v>539</v>
      </c>
      <c r="S429" s="38" t="s">
        <v>1473</v>
      </c>
      <c r="T429" s="4" t="s">
        <v>2066</v>
      </c>
      <c r="U429" s="4" t="s">
        <v>1294</v>
      </c>
      <c r="V429" s="4" t="s">
        <v>3455</v>
      </c>
      <c r="W429" s="8" t="s">
        <v>3457</v>
      </c>
      <c r="X429" s="33">
        <v>24965</v>
      </c>
      <c r="Y429" s="4"/>
      <c r="AA429" s="4" t="s">
        <v>3797</v>
      </c>
      <c r="AB429" s="4" t="s">
        <v>780</v>
      </c>
      <c r="AC429" s="1" t="s">
        <v>3449</v>
      </c>
      <c r="AD429" s="1" t="s">
        <v>2145</v>
      </c>
      <c r="AE429" s="1" t="s">
        <v>244</v>
      </c>
      <c r="AF429" s="1" t="s">
        <v>4831</v>
      </c>
      <c r="AG429" s="1" t="s">
        <v>3125</v>
      </c>
    </row>
    <row r="430" spans="1:33" s="1" customFormat="1">
      <c r="A430" s="38" t="s">
        <v>2843</v>
      </c>
      <c r="B430" s="38" t="s">
        <v>2066</v>
      </c>
      <c r="C430" s="38" t="s">
        <v>2620</v>
      </c>
      <c r="D430" s="38" t="s">
        <v>2337</v>
      </c>
      <c r="E430" s="38" t="s">
        <v>1293</v>
      </c>
      <c r="F430" s="38" t="s">
        <v>3346</v>
      </c>
      <c r="G430" s="38" t="s">
        <v>2777</v>
      </c>
      <c r="H430" s="60"/>
      <c r="I430" s="7">
        <v>685</v>
      </c>
      <c r="J430" s="4">
        <v>712</v>
      </c>
      <c r="K430" s="53">
        <f t="shared" si="9"/>
        <v>1.9098818702695055E-3</v>
      </c>
      <c r="L430" s="7">
        <v>86.5</v>
      </c>
      <c r="M430" s="4">
        <v>98.74</v>
      </c>
      <c r="N430" s="6">
        <v>689</v>
      </c>
      <c r="O430" s="6">
        <v>556</v>
      </c>
      <c r="P430" s="7" t="s">
        <v>4432</v>
      </c>
      <c r="Q430" s="5">
        <v>36148</v>
      </c>
      <c r="R430" s="8" t="s">
        <v>539</v>
      </c>
      <c r="S430" s="38" t="s">
        <v>1473</v>
      </c>
      <c r="T430" s="4" t="s">
        <v>2066</v>
      </c>
      <c r="U430" s="4" t="s">
        <v>2338</v>
      </c>
      <c r="V430" s="4" t="s">
        <v>782</v>
      </c>
      <c r="W430" s="8" t="s">
        <v>2754</v>
      </c>
      <c r="X430" s="33" t="s">
        <v>1843</v>
      </c>
      <c r="Y430" s="4"/>
      <c r="AA430" s="4" t="s">
        <v>3797</v>
      </c>
      <c r="AB430" s="4" t="s">
        <v>780</v>
      </c>
      <c r="AC430" s="1" t="s">
        <v>3350</v>
      </c>
      <c r="AD430" s="1" t="s">
        <v>2145</v>
      </c>
      <c r="AE430" s="1" t="s">
        <v>733</v>
      </c>
      <c r="AF430" s="1" t="s">
        <v>4831</v>
      </c>
      <c r="AG430" s="1" t="s">
        <v>3125</v>
      </c>
    </row>
    <row r="431" spans="1:33" s="1" customFormat="1">
      <c r="A431" s="38" t="s">
        <v>2182</v>
      </c>
      <c r="B431" s="38" t="s">
        <v>2066</v>
      </c>
      <c r="C431" s="38" t="s">
        <v>2620</v>
      </c>
      <c r="D431" s="38" t="s">
        <v>2337</v>
      </c>
      <c r="E431" s="38" t="s">
        <v>1293</v>
      </c>
      <c r="F431" s="38" t="s">
        <v>3346</v>
      </c>
      <c r="G431" s="38" t="s">
        <v>2777</v>
      </c>
      <c r="H431" s="60"/>
      <c r="I431" s="7">
        <v>709</v>
      </c>
      <c r="J431" s="4">
        <v>711</v>
      </c>
      <c r="K431" s="53">
        <f t="shared" si="9"/>
        <v>1.4124293785310735E-4</v>
      </c>
      <c r="L431" s="7">
        <v>86.5</v>
      </c>
      <c r="M431" s="4">
        <v>98.98</v>
      </c>
      <c r="N431" s="6">
        <v>689</v>
      </c>
      <c r="O431" s="6">
        <v>556</v>
      </c>
      <c r="P431" s="7" t="s">
        <v>4432</v>
      </c>
      <c r="Q431" s="5">
        <v>36322</v>
      </c>
      <c r="R431" s="8" t="s">
        <v>539</v>
      </c>
      <c r="S431" s="38" t="s">
        <v>1473</v>
      </c>
      <c r="T431" s="4" t="s">
        <v>2066</v>
      </c>
      <c r="U431" s="4" t="s">
        <v>2338</v>
      </c>
      <c r="V431" s="4" t="s">
        <v>782</v>
      </c>
      <c r="W431" s="8" t="s">
        <v>3460</v>
      </c>
      <c r="X431" s="33">
        <v>25778</v>
      </c>
      <c r="Y431" s="4"/>
      <c r="AA431" s="4" t="s">
        <v>3797</v>
      </c>
      <c r="AB431" s="4" t="s">
        <v>780</v>
      </c>
      <c r="AC431" s="1" t="s">
        <v>3350</v>
      </c>
      <c r="AD431" s="1" t="s">
        <v>2145</v>
      </c>
      <c r="AE431" s="1" t="s">
        <v>3912</v>
      </c>
      <c r="AF431" s="1" t="s">
        <v>4831</v>
      </c>
      <c r="AG431" s="1" t="s">
        <v>3125</v>
      </c>
    </row>
    <row r="432" spans="1:33" s="1" customFormat="1">
      <c r="A432" s="38" t="s">
        <v>2183</v>
      </c>
      <c r="B432" s="38" t="s">
        <v>2066</v>
      </c>
      <c r="C432" s="38" t="s">
        <v>2620</v>
      </c>
      <c r="D432" s="38" t="s">
        <v>2337</v>
      </c>
      <c r="E432" s="38" t="s">
        <v>1293</v>
      </c>
      <c r="F432" s="38" t="s">
        <v>3346</v>
      </c>
      <c r="G432" s="38" t="s">
        <v>2777</v>
      </c>
      <c r="H432" s="60"/>
      <c r="I432" s="7">
        <v>776</v>
      </c>
      <c r="J432" s="4">
        <v>778</v>
      </c>
      <c r="K432" s="53">
        <f t="shared" si="9"/>
        <v>1.3991884706870015E-4</v>
      </c>
      <c r="L432" s="7">
        <v>86.4</v>
      </c>
      <c r="M432" s="4">
        <v>100.38</v>
      </c>
      <c r="N432" s="6">
        <v>689</v>
      </c>
      <c r="O432" s="6">
        <v>556</v>
      </c>
      <c r="P432" s="7" t="s">
        <v>4432</v>
      </c>
      <c r="Q432" s="5">
        <v>35663</v>
      </c>
      <c r="R432" s="8" t="s">
        <v>539</v>
      </c>
      <c r="S432" s="38" t="s">
        <v>1473</v>
      </c>
      <c r="T432" s="4" t="s">
        <v>2066</v>
      </c>
      <c r="U432" s="4" t="s">
        <v>1294</v>
      </c>
      <c r="V432" s="4" t="s">
        <v>3455</v>
      </c>
      <c r="W432" s="8" t="s">
        <v>5737</v>
      </c>
      <c r="X432" s="33">
        <v>24907</v>
      </c>
      <c r="Y432" s="4"/>
      <c r="AA432" s="4" t="s">
        <v>3797</v>
      </c>
      <c r="AB432" s="4" t="s">
        <v>780</v>
      </c>
      <c r="AC432" s="1" t="s">
        <v>3350</v>
      </c>
      <c r="AD432" s="1" t="s">
        <v>2145</v>
      </c>
      <c r="AE432" s="1" t="s">
        <v>2462</v>
      </c>
      <c r="AF432" s="1" t="s">
        <v>4831</v>
      </c>
      <c r="AG432" s="1" t="s">
        <v>3125</v>
      </c>
    </row>
    <row r="433" spans="1:33" s="1" customFormat="1">
      <c r="A433" s="38" t="s">
        <v>2184</v>
      </c>
      <c r="B433" s="38" t="s">
        <v>2066</v>
      </c>
      <c r="C433" s="38" t="s">
        <v>2620</v>
      </c>
      <c r="D433" s="38" t="s">
        <v>2337</v>
      </c>
      <c r="E433" s="38" t="s">
        <v>1293</v>
      </c>
      <c r="F433" s="38" t="s">
        <v>3346</v>
      </c>
      <c r="G433" s="38" t="s">
        <v>2777</v>
      </c>
      <c r="H433" s="60"/>
      <c r="I433" s="7">
        <v>775</v>
      </c>
      <c r="J433" s="4">
        <v>779</v>
      </c>
      <c r="K433" s="53">
        <f t="shared" si="9"/>
        <v>2.7983769413740029E-4</v>
      </c>
      <c r="L433" s="7">
        <v>86.3</v>
      </c>
      <c r="M433" s="4">
        <v>100.38</v>
      </c>
      <c r="N433" s="6">
        <v>689</v>
      </c>
      <c r="O433" s="6">
        <v>556</v>
      </c>
      <c r="P433" s="7" t="s">
        <v>4432</v>
      </c>
      <c r="Q433" s="5">
        <v>35663</v>
      </c>
      <c r="R433" s="8" t="s">
        <v>539</v>
      </c>
      <c r="S433" s="38" t="s">
        <v>1473</v>
      </c>
      <c r="T433" s="4" t="s">
        <v>2066</v>
      </c>
      <c r="U433" s="4" t="s">
        <v>1294</v>
      </c>
      <c r="V433" s="4" t="s">
        <v>3455</v>
      </c>
      <c r="W433" s="8" t="s">
        <v>5738</v>
      </c>
      <c r="X433" s="33">
        <v>24906</v>
      </c>
      <c r="Y433" s="4"/>
      <c r="AA433" s="4" t="s">
        <v>3797</v>
      </c>
      <c r="AB433" s="4" t="s">
        <v>780</v>
      </c>
      <c r="AC433" s="1" t="s">
        <v>3350</v>
      </c>
      <c r="AD433" s="1" t="s">
        <v>2145</v>
      </c>
      <c r="AE433" s="1" t="s">
        <v>2462</v>
      </c>
      <c r="AF433" s="1" t="s">
        <v>4831</v>
      </c>
      <c r="AG433" s="1" t="s">
        <v>3125</v>
      </c>
    </row>
    <row r="434" spans="1:33" s="1" customFormat="1">
      <c r="A434" s="38" t="s">
        <v>2185</v>
      </c>
      <c r="B434" s="38" t="s">
        <v>2066</v>
      </c>
      <c r="C434" s="38" t="s">
        <v>2620</v>
      </c>
      <c r="D434" s="38" t="s">
        <v>2337</v>
      </c>
      <c r="E434" s="38" t="s">
        <v>1293</v>
      </c>
      <c r="F434" s="38" t="s">
        <v>3346</v>
      </c>
      <c r="G434" s="38" t="s">
        <v>2777</v>
      </c>
      <c r="H434" s="60"/>
      <c r="I434" s="7">
        <v>775</v>
      </c>
      <c r="J434" s="4">
        <v>780</v>
      </c>
      <c r="K434" s="53">
        <f t="shared" si="9"/>
        <v>3.497726477789437E-4</v>
      </c>
      <c r="L434" s="7">
        <v>86.4</v>
      </c>
      <c r="M434" s="4">
        <v>100.4</v>
      </c>
      <c r="N434" s="6">
        <v>689</v>
      </c>
      <c r="O434" s="6">
        <v>556</v>
      </c>
      <c r="P434" s="7" t="s">
        <v>4432</v>
      </c>
      <c r="Q434" s="5">
        <v>35663</v>
      </c>
      <c r="R434" s="8" t="s">
        <v>539</v>
      </c>
      <c r="S434" s="38" t="s">
        <v>1473</v>
      </c>
      <c r="T434" s="4" t="s">
        <v>2066</v>
      </c>
      <c r="U434" s="4" t="s">
        <v>1294</v>
      </c>
      <c r="V434" s="4" t="s">
        <v>3455</v>
      </c>
      <c r="W434" s="8" t="s">
        <v>5739</v>
      </c>
      <c r="X434" s="33">
        <v>24904</v>
      </c>
      <c r="Y434" s="4"/>
      <c r="AA434" s="4" t="s">
        <v>3797</v>
      </c>
      <c r="AB434" s="4" t="s">
        <v>780</v>
      </c>
      <c r="AC434" s="1" t="s">
        <v>3350</v>
      </c>
      <c r="AD434" s="1" t="s">
        <v>2145</v>
      </c>
      <c r="AE434" s="1" t="s">
        <v>2462</v>
      </c>
      <c r="AF434" s="1" t="s">
        <v>4831</v>
      </c>
      <c r="AG434" s="1" t="s">
        <v>3125</v>
      </c>
    </row>
    <row r="435" spans="1:33" s="1" customFormat="1">
      <c r="A435" s="38" t="s">
        <v>1960</v>
      </c>
      <c r="B435" s="38" t="s">
        <v>2066</v>
      </c>
      <c r="C435" s="38" t="s">
        <v>2620</v>
      </c>
      <c r="D435" s="38" t="s">
        <v>2337</v>
      </c>
      <c r="E435" s="38" t="s">
        <v>1293</v>
      </c>
      <c r="F435" s="38" t="s">
        <v>3346</v>
      </c>
      <c r="G435" s="38" t="s">
        <v>2777</v>
      </c>
      <c r="H435" s="60"/>
      <c r="I435" s="7">
        <v>774</v>
      </c>
      <c r="J435" s="4">
        <v>780</v>
      </c>
      <c r="K435" s="53">
        <f t="shared" si="9"/>
        <v>4.1975654120610047E-4</v>
      </c>
      <c r="L435" s="7">
        <v>86.4</v>
      </c>
      <c r="M435" s="4">
        <v>100.38</v>
      </c>
      <c r="N435" s="6">
        <v>689</v>
      </c>
      <c r="O435" s="6">
        <v>556</v>
      </c>
      <c r="P435" s="7" t="s">
        <v>4432</v>
      </c>
      <c r="Q435" s="5">
        <v>35663</v>
      </c>
      <c r="R435" s="8" t="s">
        <v>539</v>
      </c>
      <c r="S435" s="38" t="s">
        <v>1473</v>
      </c>
      <c r="T435" s="4" t="s">
        <v>2066</v>
      </c>
      <c r="U435" s="4" t="s">
        <v>1294</v>
      </c>
      <c r="V435" s="4" t="s">
        <v>3455</v>
      </c>
      <c r="W435" s="8" t="s">
        <v>5740</v>
      </c>
      <c r="X435" s="33">
        <v>24903</v>
      </c>
      <c r="Y435" s="4"/>
      <c r="AA435" s="4" t="s">
        <v>3797</v>
      </c>
      <c r="AB435" s="4" t="s">
        <v>780</v>
      </c>
      <c r="AC435" s="1" t="s">
        <v>3350</v>
      </c>
      <c r="AD435" s="1" t="s">
        <v>2145</v>
      </c>
      <c r="AE435" s="1" t="s">
        <v>2462</v>
      </c>
      <c r="AF435" s="1" t="s">
        <v>4831</v>
      </c>
      <c r="AG435" s="1" t="s">
        <v>3125</v>
      </c>
    </row>
    <row r="436" spans="1:33" s="1" customFormat="1">
      <c r="A436" s="38" t="s">
        <v>4364</v>
      </c>
      <c r="B436" s="38" t="s">
        <v>2066</v>
      </c>
      <c r="C436" s="38" t="s">
        <v>2620</v>
      </c>
      <c r="D436" s="38" t="s">
        <v>2337</v>
      </c>
      <c r="E436" s="38" t="s">
        <v>1293</v>
      </c>
      <c r="F436" s="38" t="s">
        <v>3346</v>
      </c>
      <c r="G436" s="38" t="s">
        <v>2777</v>
      </c>
      <c r="H436" s="60"/>
      <c r="I436" s="7">
        <v>776</v>
      </c>
      <c r="J436" s="4">
        <v>778</v>
      </c>
      <c r="K436" s="53">
        <f t="shared" si="9"/>
        <v>1.3991884706870015E-4</v>
      </c>
      <c r="L436" s="7">
        <v>86.4</v>
      </c>
      <c r="M436" s="4">
        <v>100.38</v>
      </c>
      <c r="N436" s="6">
        <v>689</v>
      </c>
      <c r="O436" s="6">
        <v>556</v>
      </c>
      <c r="P436" s="7" t="s">
        <v>4432</v>
      </c>
      <c r="Q436" s="5">
        <v>35687</v>
      </c>
      <c r="R436" s="8" t="s">
        <v>539</v>
      </c>
      <c r="S436" s="38" t="s">
        <v>1473</v>
      </c>
      <c r="T436" s="4" t="s">
        <v>2066</v>
      </c>
      <c r="U436" s="4" t="s">
        <v>2672</v>
      </c>
      <c r="V436" s="4" t="s">
        <v>4581</v>
      </c>
      <c r="W436" s="8" t="s">
        <v>2753</v>
      </c>
      <c r="X436" s="33">
        <v>24944</v>
      </c>
      <c r="Y436" s="10"/>
      <c r="AA436" s="4" t="s">
        <v>3797</v>
      </c>
      <c r="AB436" s="4" t="s">
        <v>780</v>
      </c>
      <c r="AC436" s="1" t="s">
        <v>3350</v>
      </c>
      <c r="AD436" s="1" t="s">
        <v>2145</v>
      </c>
      <c r="AE436" s="1" t="s">
        <v>244</v>
      </c>
      <c r="AF436" s="1" t="s">
        <v>4831</v>
      </c>
      <c r="AG436" s="1" t="s">
        <v>3125</v>
      </c>
    </row>
    <row r="437" spans="1:33" s="1" customFormat="1">
      <c r="A437" s="38" t="s">
        <v>4365</v>
      </c>
      <c r="B437" s="38" t="s">
        <v>2066</v>
      </c>
      <c r="C437" s="38" t="s">
        <v>2620</v>
      </c>
      <c r="D437" s="38" t="s">
        <v>2337</v>
      </c>
      <c r="E437" s="38" t="s">
        <v>1293</v>
      </c>
      <c r="F437" s="38" t="s">
        <v>3346</v>
      </c>
      <c r="G437" s="38" t="s">
        <v>2777</v>
      </c>
      <c r="H437" s="60"/>
      <c r="I437" s="7">
        <v>776</v>
      </c>
      <c r="J437" s="4">
        <v>779</v>
      </c>
      <c r="K437" s="53">
        <f t="shared" si="9"/>
        <v>2.098635886673662E-4</v>
      </c>
      <c r="L437" s="7">
        <v>86.3</v>
      </c>
      <c r="M437" s="4">
        <v>100.4</v>
      </c>
      <c r="N437" s="6">
        <v>689</v>
      </c>
      <c r="O437" s="6">
        <v>556</v>
      </c>
      <c r="P437" s="7" t="s">
        <v>4432</v>
      </c>
      <c r="Q437" s="5">
        <v>36026</v>
      </c>
      <c r="R437" s="8" t="s">
        <v>539</v>
      </c>
      <c r="S437" s="38" t="s">
        <v>1473</v>
      </c>
      <c r="T437" s="4" t="s">
        <v>2066</v>
      </c>
      <c r="U437" s="4" t="s">
        <v>2338</v>
      </c>
      <c r="V437" s="4" t="s">
        <v>782</v>
      </c>
      <c r="W437" s="8" t="s">
        <v>781</v>
      </c>
      <c r="X437" s="33">
        <v>25431</v>
      </c>
      <c r="Y437" s="4"/>
      <c r="AA437" s="4" t="s">
        <v>3797</v>
      </c>
      <c r="AB437" s="4" t="s">
        <v>780</v>
      </c>
      <c r="AC437" s="1" t="s">
        <v>3350</v>
      </c>
      <c r="AD437" s="1" t="s">
        <v>2145</v>
      </c>
      <c r="AE437" s="1" t="s">
        <v>3445</v>
      </c>
      <c r="AF437" s="1" t="s">
        <v>4831</v>
      </c>
      <c r="AG437" s="1" t="s">
        <v>3125</v>
      </c>
    </row>
    <row r="438" spans="1:33" s="1" customFormat="1">
      <c r="A438" s="38" t="s">
        <v>4366</v>
      </c>
      <c r="B438" s="38" t="s">
        <v>2066</v>
      </c>
      <c r="C438" s="38" t="s">
        <v>2620</v>
      </c>
      <c r="D438" s="38" t="s">
        <v>2337</v>
      </c>
      <c r="E438" s="38" t="s">
        <v>1293</v>
      </c>
      <c r="F438" s="38" t="s">
        <v>3346</v>
      </c>
      <c r="G438" s="38" t="s">
        <v>2777</v>
      </c>
      <c r="H438" s="60"/>
      <c r="I438" s="7">
        <v>774</v>
      </c>
      <c r="J438" s="4">
        <v>780</v>
      </c>
      <c r="K438" s="53">
        <f t="shared" si="9"/>
        <v>4.1975654120610047E-4</v>
      </c>
      <c r="L438" s="7">
        <v>86.3</v>
      </c>
      <c r="M438" s="4">
        <v>100.38</v>
      </c>
      <c r="N438" s="6">
        <v>689</v>
      </c>
      <c r="O438" s="6">
        <v>556</v>
      </c>
      <c r="P438" s="7" t="s">
        <v>4432</v>
      </c>
      <c r="Q438" s="5">
        <v>35687</v>
      </c>
      <c r="R438" s="8" t="s">
        <v>539</v>
      </c>
      <c r="S438" s="38" t="s">
        <v>1473</v>
      </c>
      <c r="T438" s="4" t="s">
        <v>2066</v>
      </c>
      <c r="U438" s="4" t="s">
        <v>2672</v>
      </c>
      <c r="V438" s="4" t="s">
        <v>4581</v>
      </c>
      <c r="W438" s="8" t="s">
        <v>5741</v>
      </c>
      <c r="X438" s="33">
        <v>24949</v>
      </c>
      <c r="Y438" s="4"/>
      <c r="AA438" s="4" t="s">
        <v>3797</v>
      </c>
      <c r="AB438" s="4" t="s">
        <v>780</v>
      </c>
      <c r="AC438" s="1" t="s">
        <v>3350</v>
      </c>
      <c r="AD438" s="1" t="s">
        <v>2145</v>
      </c>
      <c r="AE438" s="1" t="s">
        <v>244</v>
      </c>
      <c r="AF438" s="1" t="s">
        <v>4831</v>
      </c>
      <c r="AG438" s="1" t="s">
        <v>3125</v>
      </c>
    </row>
    <row r="439" spans="1:33" s="1" customFormat="1">
      <c r="A439" s="38" t="s">
        <v>4367</v>
      </c>
      <c r="B439" s="38" t="s">
        <v>2066</v>
      </c>
      <c r="C439" s="38" t="s">
        <v>2620</v>
      </c>
      <c r="D439" s="38" t="s">
        <v>2337</v>
      </c>
      <c r="E439" s="38" t="s">
        <v>1293</v>
      </c>
      <c r="F439" s="38" t="s">
        <v>3346</v>
      </c>
      <c r="G439" s="38" t="s">
        <v>2777</v>
      </c>
      <c r="H439" s="60"/>
      <c r="I439" s="7">
        <v>776</v>
      </c>
      <c r="J439" s="4">
        <v>778</v>
      </c>
      <c r="K439" s="53">
        <f t="shared" si="9"/>
        <v>1.3991884706870015E-4</v>
      </c>
      <c r="L439" s="7">
        <v>86.4</v>
      </c>
      <c r="M439" s="4">
        <v>100.38</v>
      </c>
      <c r="N439" s="6">
        <v>689</v>
      </c>
      <c r="O439" s="6">
        <v>556</v>
      </c>
      <c r="P439" s="7" t="s">
        <v>4432</v>
      </c>
      <c r="Q439" s="5">
        <v>35687</v>
      </c>
      <c r="R439" s="8" t="s">
        <v>539</v>
      </c>
      <c r="S439" s="38" t="s">
        <v>1473</v>
      </c>
      <c r="T439" s="4" t="s">
        <v>2066</v>
      </c>
      <c r="U439" s="4" t="s">
        <v>2672</v>
      </c>
      <c r="V439" s="4" t="s">
        <v>4581</v>
      </c>
      <c r="W439" s="8" t="s">
        <v>3444</v>
      </c>
      <c r="X439" s="33">
        <v>24950</v>
      </c>
      <c r="Y439" s="10"/>
      <c r="AA439" s="4" t="s">
        <v>3797</v>
      </c>
      <c r="AB439" s="4" t="s">
        <v>780</v>
      </c>
      <c r="AC439" s="1" t="s">
        <v>3350</v>
      </c>
      <c r="AD439" s="1" t="s">
        <v>2145</v>
      </c>
      <c r="AE439" s="1" t="s">
        <v>244</v>
      </c>
      <c r="AF439" s="1" t="s">
        <v>4831</v>
      </c>
      <c r="AG439" s="1" t="s">
        <v>3125</v>
      </c>
    </row>
    <row r="440" spans="1:33" s="1" customFormat="1">
      <c r="A440" s="38" t="s">
        <v>4368</v>
      </c>
      <c r="B440" s="38" t="s">
        <v>2066</v>
      </c>
      <c r="C440" s="38" t="s">
        <v>2620</v>
      </c>
      <c r="D440" s="38" t="s">
        <v>2337</v>
      </c>
      <c r="E440" s="38" t="s">
        <v>1293</v>
      </c>
      <c r="F440" s="38" t="s">
        <v>3346</v>
      </c>
      <c r="G440" s="38" t="s">
        <v>2777</v>
      </c>
      <c r="H440" s="60"/>
      <c r="I440" s="7">
        <v>776</v>
      </c>
      <c r="J440" s="4">
        <v>778</v>
      </c>
      <c r="K440" s="53">
        <f t="shared" si="9"/>
        <v>1.3991884706870015E-4</v>
      </c>
      <c r="L440" s="7">
        <v>86.4</v>
      </c>
      <c r="M440" s="4">
        <v>100.38</v>
      </c>
      <c r="N440" s="6">
        <v>689</v>
      </c>
      <c r="O440" s="6">
        <v>556</v>
      </c>
      <c r="P440" s="7" t="s">
        <v>4432</v>
      </c>
      <c r="Q440" s="5">
        <v>35687</v>
      </c>
      <c r="R440" s="8" t="s">
        <v>539</v>
      </c>
      <c r="S440" s="38" t="s">
        <v>1473</v>
      </c>
      <c r="T440" s="4" t="s">
        <v>2066</v>
      </c>
      <c r="U440" s="4" t="s">
        <v>2672</v>
      </c>
      <c r="V440" s="4" t="s">
        <v>4581</v>
      </c>
      <c r="W440" s="8" t="s">
        <v>5742</v>
      </c>
      <c r="X440" s="33">
        <v>24945</v>
      </c>
      <c r="Y440" s="4"/>
      <c r="AA440" s="4" t="s">
        <v>3797</v>
      </c>
      <c r="AB440" s="4" t="s">
        <v>780</v>
      </c>
      <c r="AC440" s="1" t="s">
        <v>3350</v>
      </c>
      <c r="AD440" s="1" t="s">
        <v>2145</v>
      </c>
      <c r="AE440" s="1" t="s">
        <v>244</v>
      </c>
      <c r="AF440" s="1" t="s">
        <v>4831</v>
      </c>
      <c r="AG440" s="1" t="s">
        <v>3125</v>
      </c>
    </row>
    <row r="441" spans="1:33" s="1" customFormat="1">
      <c r="A441" s="38" t="s">
        <v>4694</v>
      </c>
      <c r="B441" s="38" t="s">
        <v>2066</v>
      </c>
      <c r="C441" s="38" t="s">
        <v>2620</v>
      </c>
      <c r="D441" s="38" t="s">
        <v>2337</v>
      </c>
      <c r="E441" s="38" t="s">
        <v>1293</v>
      </c>
      <c r="F441" s="38" t="s">
        <v>3346</v>
      </c>
      <c r="G441" s="38" t="s">
        <v>2777</v>
      </c>
      <c r="H441" s="60"/>
      <c r="I441" s="7">
        <v>775</v>
      </c>
      <c r="J441" s="4">
        <v>779</v>
      </c>
      <c r="K441" s="53">
        <f t="shared" si="9"/>
        <v>2.7983769413740029E-4</v>
      </c>
      <c r="L441" s="7">
        <v>86.4</v>
      </c>
      <c r="M441" s="4">
        <v>100.38</v>
      </c>
      <c r="N441" s="6">
        <v>689</v>
      </c>
      <c r="O441" s="6">
        <v>556</v>
      </c>
      <c r="P441" s="7" t="s">
        <v>4432</v>
      </c>
      <c r="Q441" s="5">
        <v>35700</v>
      </c>
      <c r="R441" s="8" t="s">
        <v>539</v>
      </c>
      <c r="S441" s="38" t="s">
        <v>1473</v>
      </c>
      <c r="T441" s="4" t="s">
        <v>2066</v>
      </c>
      <c r="U441" s="4" t="s">
        <v>1294</v>
      </c>
      <c r="V441" s="4" t="s">
        <v>3455</v>
      </c>
      <c r="W441" s="8" t="s">
        <v>2539</v>
      </c>
      <c r="X441" s="33">
        <v>24969</v>
      </c>
      <c r="Y441" s="4"/>
      <c r="AA441" s="4" t="s">
        <v>3797</v>
      </c>
      <c r="AB441" s="4" t="s">
        <v>780</v>
      </c>
      <c r="AC441" s="1" t="s">
        <v>3350</v>
      </c>
      <c r="AD441" s="1" t="s">
        <v>2145</v>
      </c>
      <c r="AE441" s="1" t="s">
        <v>244</v>
      </c>
      <c r="AF441" s="1" t="s">
        <v>4831</v>
      </c>
      <c r="AG441" s="1" t="s">
        <v>3125</v>
      </c>
    </row>
    <row r="442" spans="1:33" s="1" customFormat="1">
      <c r="A442" s="38" t="s">
        <v>4695</v>
      </c>
      <c r="B442" s="38" t="s">
        <v>2066</v>
      </c>
      <c r="C442" s="38" t="s">
        <v>2620</v>
      </c>
      <c r="D442" s="38" t="s">
        <v>2337</v>
      </c>
      <c r="E442" s="38" t="s">
        <v>1293</v>
      </c>
      <c r="F442" s="38" t="s">
        <v>3346</v>
      </c>
      <c r="G442" s="38" t="s">
        <v>2777</v>
      </c>
      <c r="H442" s="60"/>
      <c r="I442" s="7">
        <v>776</v>
      </c>
      <c r="J442" s="4">
        <v>778</v>
      </c>
      <c r="K442" s="53">
        <f t="shared" si="9"/>
        <v>1.3991884706870015E-4</v>
      </c>
      <c r="L442" s="7">
        <v>86.3</v>
      </c>
      <c r="M442" s="4">
        <v>100.38</v>
      </c>
      <c r="N442" s="6">
        <v>689</v>
      </c>
      <c r="O442" s="6">
        <v>556</v>
      </c>
      <c r="P442" s="7" t="s">
        <v>4432</v>
      </c>
      <c r="Q442" s="5">
        <v>35700</v>
      </c>
      <c r="R442" s="8" t="s">
        <v>539</v>
      </c>
      <c r="S442" s="38" t="s">
        <v>1473</v>
      </c>
      <c r="T442" s="4" t="s">
        <v>2066</v>
      </c>
      <c r="U442" s="4" t="s">
        <v>1294</v>
      </c>
      <c r="V442" s="4" t="s">
        <v>3455</v>
      </c>
      <c r="W442" s="8" t="s">
        <v>2540</v>
      </c>
      <c r="X442" s="33">
        <v>24968</v>
      </c>
      <c r="Y442" s="4"/>
      <c r="AA442" s="4" t="s">
        <v>3797</v>
      </c>
      <c r="AB442" s="4" t="s">
        <v>780</v>
      </c>
      <c r="AC442" s="1" t="s">
        <v>3350</v>
      </c>
      <c r="AD442" s="1" t="s">
        <v>2145</v>
      </c>
      <c r="AE442" s="1" t="s">
        <v>244</v>
      </c>
      <c r="AF442" s="1" t="s">
        <v>4831</v>
      </c>
      <c r="AG442" s="1" t="s">
        <v>3125</v>
      </c>
    </row>
    <row r="443" spans="1:33" s="1" customFormat="1">
      <c r="A443" s="38" t="s">
        <v>4696</v>
      </c>
      <c r="B443" s="38" t="s">
        <v>2066</v>
      </c>
      <c r="C443" s="38" t="s">
        <v>2620</v>
      </c>
      <c r="D443" s="38" t="s">
        <v>2337</v>
      </c>
      <c r="E443" s="38" t="s">
        <v>1293</v>
      </c>
      <c r="F443" s="38" t="s">
        <v>3346</v>
      </c>
      <c r="G443" s="38" t="s">
        <v>2777</v>
      </c>
      <c r="H443" s="60"/>
      <c r="I443" s="7">
        <v>775</v>
      </c>
      <c r="J443" s="4">
        <v>779</v>
      </c>
      <c r="K443" s="53">
        <f t="shared" si="9"/>
        <v>2.7983769413740029E-4</v>
      </c>
      <c r="L443" s="7">
        <v>86.4</v>
      </c>
      <c r="M443" s="4">
        <v>100.38</v>
      </c>
      <c r="N443" s="6">
        <v>689</v>
      </c>
      <c r="O443" s="6">
        <v>556</v>
      </c>
      <c r="P443" s="7" t="s">
        <v>4432</v>
      </c>
      <c r="Q443" s="5">
        <v>35700</v>
      </c>
      <c r="R443" s="8" t="s">
        <v>539</v>
      </c>
      <c r="S443" s="38" t="s">
        <v>1473</v>
      </c>
      <c r="T443" s="4" t="s">
        <v>2066</v>
      </c>
      <c r="U443" s="4" t="s">
        <v>1294</v>
      </c>
      <c r="V443" s="4" t="s">
        <v>3455</v>
      </c>
      <c r="W443" s="8" t="s">
        <v>2541</v>
      </c>
      <c r="X443" s="33">
        <v>24966</v>
      </c>
      <c r="Y443" s="4"/>
      <c r="AA443" s="4" t="s">
        <v>3797</v>
      </c>
      <c r="AB443" s="4" t="s">
        <v>780</v>
      </c>
      <c r="AC443" s="1" t="s">
        <v>3350</v>
      </c>
      <c r="AD443" s="1" t="s">
        <v>2145</v>
      </c>
      <c r="AE443" s="1" t="s">
        <v>244</v>
      </c>
      <c r="AF443" s="1" t="s">
        <v>4831</v>
      </c>
      <c r="AG443" s="1" t="s">
        <v>3125</v>
      </c>
    </row>
    <row r="444" spans="1:33" s="1" customFormat="1">
      <c r="A444" s="38" t="s">
        <v>4697</v>
      </c>
      <c r="B444" s="38" t="s">
        <v>2066</v>
      </c>
      <c r="C444" s="38" t="s">
        <v>2620</v>
      </c>
      <c r="D444" s="38" t="s">
        <v>2337</v>
      </c>
      <c r="E444" s="38" t="s">
        <v>1293</v>
      </c>
      <c r="F444" s="38" t="s">
        <v>3346</v>
      </c>
      <c r="G444" s="38" t="s">
        <v>2777</v>
      </c>
      <c r="H444" s="60"/>
      <c r="I444" s="7">
        <v>776</v>
      </c>
      <c r="J444" s="4">
        <v>779</v>
      </c>
      <c r="K444" s="53">
        <f t="shared" si="9"/>
        <v>2.098635886673662E-4</v>
      </c>
      <c r="L444" s="7">
        <v>86.4</v>
      </c>
      <c r="M444" s="4">
        <v>100.4</v>
      </c>
      <c r="N444" s="6">
        <v>689</v>
      </c>
      <c r="O444" s="6">
        <v>556</v>
      </c>
      <c r="P444" s="7" t="s">
        <v>4432</v>
      </c>
      <c r="Q444" s="5">
        <v>35743</v>
      </c>
      <c r="R444" s="8" t="s">
        <v>539</v>
      </c>
      <c r="S444" s="38" t="s">
        <v>1473</v>
      </c>
      <c r="T444" s="4" t="s">
        <v>2066</v>
      </c>
      <c r="U444" s="4" t="s">
        <v>1294</v>
      </c>
      <c r="V444" s="4" t="s">
        <v>3455</v>
      </c>
      <c r="W444" s="8" t="s">
        <v>2542</v>
      </c>
      <c r="X444" s="33">
        <v>25042</v>
      </c>
      <c r="Y444" s="4"/>
      <c r="AA444" s="4" t="s">
        <v>3797</v>
      </c>
      <c r="AB444" s="4" t="s">
        <v>780</v>
      </c>
      <c r="AC444" s="1" t="s">
        <v>3350</v>
      </c>
      <c r="AD444" s="1" t="s">
        <v>2145</v>
      </c>
      <c r="AE444" s="1" t="s">
        <v>2031</v>
      </c>
      <c r="AF444" s="1" t="s">
        <v>4831</v>
      </c>
      <c r="AG444" s="1" t="s">
        <v>3125</v>
      </c>
    </row>
    <row r="445" spans="1:33" s="1" customFormat="1">
      <c r="A445" s="38" t="s">
        <v>4698</v>
      </c>
      <c r="B445" s="38" t="s">
        <v>2066</v>
      </c>
      <c r="C445" s="38" t="s">
        <v>2620</v>
      </c>
      <c r="D445" s="38" t="s">
        <v>2337</v>
      </c>
      <c r="E445" s="38" t="s">
        <v>1293</v>
      </c>
      <c r="F445" s="38" t="s">
        <v>3346</v>
      </c>
      <c r="G445" s="38" t="s">
        <v>2777</v>
      </c>
      <c r="H445" s="60"/>
      <c r="I445" s="7">
        <v>771</v>
      </c>
      <c r="J445" s="4">
        <v>784</v>
      </c>
      <c r="K445" s="53">
        <f t="shared" si="9"/>
        <v>9.0940888422525357E-4</v>
      </c>
      <c r="L445" s="7">
        <v>86.4</v>
      </c>
      <c r="M445" s="4">
        <v>100.4</v>
      </c>
      <c r="N445" s="6">
        <v>689</v>
      </c>
      <c r="O445" s="6">
        <v>556</v>
      </c>
      <c r="P445" s="7" t="s">
        <v>4432</v>
      </c>
      <c r="Q445" s="5">
        <v>35555</v>
      </c>
      <c r="R445" s="8" t="s">
        <v>539</v>
      </c>
      <c r="S445" s="38" t="s">
        <v>1473</v>
      </c>
      <c r="T445" s="4" t="s">
        <v>2066</v>
      </c>
      <c r="U445" s="4" t="s">
        <v>1294</v>
      </c>
      <c r="V445" s="4" t="s">
        <v>3455</v>
      </c>
      <c r="W445" s="8" t="s">
        <v>2543</v>
      </c>
      <c r="X445" s="33">
        <v>24796</v>
      </c>
      <c r="Y445" s="4"/>
      <c r="AA445" s="4" t="s">
        <v>3797</v>
      </c>
      <c r="AB445" s="4" t="s">
        <v>780</v>
      </c>
      <c r="AC445" s="1" t="s">
        <v>3350</v>
      </c>
      <c r="AD445" s="1" t="s">
        <v>2145</v>
      </c>
      <c r="AE445" s="1" t="s">
        <v>3736</v>
      </c>
      <c r="AF445" s="1" t="s">
        <v>4831</v>
      </c>
      <c r="AG445" s="1" t="s">
        <v>3125</v>
      </c>
    </row>
    <row r="446" spans="1:33" s="1" customFormat="1">
      <c r="A446" s="38" t="s">
        <v>4699</v>
      </c>
      <c r="B446" s="38" t="s">
        <v>2066</v>
      </c>
      <c r="C446" s="38" t="s">
        <v>2620</v>
      </c>
      <c r="D446" s="38" t="s">
        <v>2337</v>
      </c>
      <c r="E446" s="38" t="s">
        <v>1293</v>
      </c>
      <c r="F446" s="38" t="s">
        <v>3346</v>
      </c>
      <c r="G446" s="38" t="s">
        <v>2777</v>
      </c>
      <c r="H446" s="60"/>
      <c r="I446" s="7">
        <v>767</v>
      </c>
      <c r="J446" s="4">
        <v>770</v>
      </c>
      <c r="K446" s="53">
        <f t="shared" si="9"/>
        <v>2.101281781886951E-4</v>
      </c>
      <c r="L446" s="7">
        <v>86.4</v>
      </c>
      <c r="M446" s="4">
        <v>100.21</v>
      </c>
      <c r="N446" s="6">
        <v>689</v>
      </c>
      <c r="O446" s="6">
        <v>556</v>
      </c>
      <c r="P446" s="7" t="s">
        <v>4432</v>
      </c>
      <c r="Q446" s="5">
        <v>35743</v>
      </c>
      <c r="R446" s="8" t="s">
        <v>539</v>
      </c>
      <c r="S446" s="38" t="s">
        <v>1473</v>
      </c>
      <c r="T446" s="4" t="s">
        <v>2066</v>
      </c>
      <c r="U446" s="4" t="s">
        <v>1294</v>
      </c>
      <c r="V446" s="4" t="s">
        <v>3455</v>
      </c>
      <c r="W446" s="8" t="s">
        <v>3819</v>
      </c>
      <c r="X446" s="33">
        <v>25041</v>
      </c>
      <c r="Y446" s="4"/>
      <c r="AA446" s="4" t="s">
        <v>3797</v>
      </c>
      <c r="AB446" s="4" t="s">
        <v>780</v>
      </c>
      <c r="AC446" s="1" t="s">
        <v>3350</v>
      </c>
      <c r="AD446" s="1" t="s">
        <v>2145</v>
      </c>
      <c r="AE446" s="1" t="s">
        <v>2031</v>
      </c>
      <c r="AF446" s="1" t="s">
        <v>4831</v>
      </c>
      <c r="AG446" s="1" t="s">
        <v>3125</v>
      </c>
    </row>
    <row r="447" spans="1:33" s="1" customFormat="1">
      <c r="A447" s="38" t="s">
        <v>4700</v>
      </c>
      <c r="B447" s="38" t="s">
        <v>2066</v>
      </c>
      <c r="C447" s="38" t="s">
        <v>2620</v>
      </c>
      <c r="D447" s="38" t="s">
        <v>2337</v>
      </c>
      <c r="E447" s="38" t="s">
        <v>1293</v>
      </c>
      <c r="F447" s="38" t="s">
        <v>3346</v>
      </c>
      <c r="G447" s="38" t="s">
        <v>2777</v>
      </c>
      <c r="H447" s="60"/>
      <c r="I447" s="7">
        <v>775</v>
      </c>
      <c r="J447" s="4">
        <v>778</v>
      </c>
      <c r="K447" s="53">
        <f t="shared" ref="K447:K478" si="10">(J447-I447)/(J447+I447+12740)</f>
        <v>2.0989295459315749E-4</v>
      </c>
      <c r="L447" s="7">
        <v>86.4</v>
      </c>
      <c r="M447" s="4">
        <v>100.37</v>
      </c>
      <c r="N447" s="6">
        <v>689</v>
      </c>
      <c r="O447" s="6">
        <v>556</v>
      </c>
      <c r="P447" s="7" t="s">
        <v>4432</v>
      </c>
      <c r="Q447" s="5">
        <v>35743</v>
      </c>
      <c r="R447" s="8" t="s">
        <v>539</v>
      </c>
      <c r="S447" s="38" t="s">
        <v>1473</v>
      </c>
      <c r="T447" s="4" t="s">
        <v>2066</v>
      </c>
      <c r="U447" s="4" t="s">
        <v>1294</v>
      </c>
      <c r="V447" s="4" t="s">
        <v>3455</v>
      </c>
      <c r="W447" s="8" t="s">
        <v>2203</v>
      </c>
      <c r="X447" s="33">
        <v>25040</v>
      </c>
      <c r="Y447" s="4"/>
      <c r="AA447" s="4" t="s">
        <v>3797</v>
      </c>
      <c r="AB447" s="4" t="s">
        <v>780</v>
      </c>
      <c r="AC447" s="1" t="s">
        <v>3350</v>
      </c>
      <c r="AD447" s="1" t="s">
        <v>2145</v>
      </c>
      <c r="AE447" s="1" t="s">
        <v>2031</v>
      </c>
      <c r="AF447" s="1" t="s">
        <v>4831</v>
      </c>
      <c r="AG447" s="1" t="s">
        <v>3125</v>
      </c>
    </row>
    <row r="448" spans="1:33" s="1" customFormat="1">
      <c r="A448" s="38" t="s">
        <v>4701</v>
      </c>
      <c r="B448" s="38" t="s">
        <v>2066</v>
      </c>
      <c r="C448" s="38" t="s">
        <v>2620</v>
      </c>
      <c r="D448" s="38" t="s">
        <v>2337</v>
      </c>
      <c r="E448" s="38" t="s">
        <v>1293</v>
      </c>
      <c r="F448" s="38" t="s">
        <v>3346</v>
      </c>
      <c r="G448" s="38" t="s">
        <v>2777</v>
      </c>
      <c r="H448" s="60"/>
      <c r="I448" s="7">
        <v>764</v>
      </c>
      <c r="J448" s="4">
        <v>766</v>
      </c>
      <c r="K448" s="53">
        <f t="shared" si="10"/>
        <v>1.4015416958654519E-4</v>
      </c>
      <c r="L448" s="7">
        <v>86.4</v>
      </c>
      <c r="M448" s="4">
        <v>100.13</v>
      </c>
      <c r="N448" s="6">
        <v>689</v>
      </c>
      <c r="O448" s="6">
        <v>556</v>
      </c>
      <c r="P448" s="7" t="s">
        <v>4432</v>
      </c>
      <c r="Q448" s="5">
        <v>35772</v>
      </c>
      <c r="R448" s="8" t="s">
        <v>539</v>
      </c>
      <c r="S448" s="38" t="s">
        <v>1473</v>
      </c>
      <c r="T448" s="4" t="s">
        <v>2066</v>
      </c>
      <c r="U448" s="4" t="s">
        <v>2338</v>
      </c>
      <c r="V448" s="4" t="s">
        <v>782</v>
      </c>
      <c r="W448" s="8" t="s">
        <v>2204</v>
      </c>
      <c r="X448" s="33">
        <v>25077</v>
      </c>
      <c r="Y448" s="4"/>
      <c r="AA448" s="4" t="s">
        <v>3797</v>
      </c>
      <c r="AB448" s="4" t="s">
        <v>780</v>
      </c>
      <c r="AC448" s="1" t="s">
        <v>3350</v>
      </c>
      <c r="AD448" s="1" t="s">
        <v>2145</v>
      </c>
      <c r="AE448" s="1" t="s">
        <v>4058</v>
      </c>
      <c r="AF448" s="1" t="s">
        <v>4831</v>
      </c>
      <c r="AG448" s="1" t="s">
        <v>3125</v>
      </c>
    </row>
    <row r="449" spans="1:33" s="1" customFormat="1">
      <c r="A449" s="38" t="s">
        <v>2107</v>
      </c>
      <c r="B449" s="38" t="s">
        <v>2066</v>
      </c>
      <c r="C449" s="38" t="s">
        <v>2620</v>
      </c>
      <c r="D449" s="38" t="s">
        <v>2337</v>
      </c>
      <c r="E449" s="38" t="s">
        <v>1293</v>
      </c>
      <c r="F449" s="38" t="s">
        <v>3346</v>
      </c>
      <c r="G449" s="38" t="s">
        <v>2777</v>
      </c>
      <c r="H449" s="60"/>
      <c r="I449" s="7">
        <v>776</v>
      </c>
      <c r="J449" s="4">
        <v>779</v>
      </c>
      <c r="K449" s="53">
        <f t="shared" si="10"/>
        <v>2.098635886673662E-4</v>
      </c>
      <c r="L449" s="7">
        <v>86.4</v>
      </c>
      <c r="M449" s="4">
        <v>100.4</v>
      </c>
      <c r="N449" s="6">
        <v>689</v>
      </c>
      <c r="O449" s="6">
        <v>556</v>
      </c>
      <c r="P449" s="7" t="s">
        <v>4432</v>
      </c>
      <c r="Q449" s="5">
        <v>35743</v>
      </c>
      <c r="R449" s="8" t="s">
        <v>539</v>
      </c>
      <c r="S449" s="38" t="s">
        <v>1473</v>
      </c>
      <c r="T449" s="4" t="s">
        <v>2066</v>
      </c>
      <c r="U449" s="4" t="s">
        <v>1294</v>
      </c>
      <c r="V449" s="4" t="s">
        <v>3455</v>
      </c>
      <c r="W449" s="8" t="s">
        <v>2205</v>
      </c>
      <c r="X449" s="33">
        <v>25039</v>
      </c>
      <c r="Y449" s="4"/>
      <c r="AA449" s="4" t="s">
        <v>3797</v>
      </c>
      <c r="AB449" s="4" t="s">
        <v>780</v>
      </c>
      <c r="AC449" s="1" t="s">
        <v>3350</v>
      </c>
      <c r="AD449" s="1" t="s">
        <v>2145</v>
      </c>
      <c r="AE449" s="1" t="s">
        <v>2031</v>
      </c>
      <c r="AF449" s="1" t="s">
        <v>4831</v>
      </c>
      <c r="AG449" s="1" t="s">
        <v>3125</v>
      </c>
    </row>
    <row r="450" spans="1:33" s="1" customFormat="1">
      <c r="A450" s="38" t="s">
        <v>3989</v>
      </c>
      <c r="B450" s="38" t="s">
        <v>2066</v>
      </c>
      <c r="C450" s="38" t="s">
        <v>2620</v>
      </c>
      <c r="D450" s="38" t="s">
        <v>2337</v>
      </c>
      <c r="E450" s="38" t="s">
        <v>1293</v>
      </c>
      <c r="F450" s="38" t="s">
        <v>3346</v>
      </c>
      <c r="G450" s="38" t="s">
        <v>2777</v>
      </c>
      <c r="H450" s="60"/>
      <c r="I450" s="7">
        <v>775</v>
      </c>
      <c r="J450" s="4">
        <v>779</v>
      </c>
      <c r="K450" s="53">
        <f t="shared" si="10"/>
        <v>2.7983769413740029E-4</v>
      </c>
      <c r="L450" s="7">
        <v>86.4</v>
      </c>
      <c r="M450" s="4">
        <v>100.38</v>
      </c>
      <c r="N450" s="6">
        <v>689</v>
      </c>
      <c r="O450" s="6">
        <v>556</v>
      </c>
      <c r="P450" s="7" t="s">
        <v>4432</v>
      </c>
      <c r="Q450" s="5">
        <v>35784</v>
      </c>
      <c r="R450" s="8" t="s">
        <v>539</v>
      </c>
      <c r="S450" s="38" t="s">
        <v>1473</v>
      </c>
      <c r="T450" s="4" t="s">
        <v>2066</v>
      </c>
      <c r="U450" s="4" t="s">
        <v>1294</v>
      </c>
      <c r="V450" s="4" t="s">
        <v>3455</v>
      </c>
      <c r="W450" s="8" t="s">
        <v>2206</v>
      </c>
      <c r="X450" s="33">
        <v>25104</v>
      </c>
      <c r="Y450" s="4"/>
      <c r="AA450" s="4" t="s">
        <v>3797</v>
      </c>
      <c r="AB450" s="4" t="s">
        <v>780</v>
      </c>
      <c r="AC450" s="1" t="s">
        <v>3350</v>
      </c>
      <c r="AD450" s="1" t="s">
        <v>2145</v>
      </c>
      <c r="AE450" s="1" t="s">
        <v>4058</v>
      </c>
      <c r="AF450" s="1" t="s">
        <v>4831</v>
      </c>
      <c r="AG450" s="1" t="s">
        <v>3125</v>
      </c>
    </row>
    <row r="451" spans="1:33" s="1" customFormat="1">
      <c r="A451" s="38" t="s">
        <v>3990</v>
      </c>
      <c r="B451" s="38" t="s">
        <v>2066</v>
      </c>
      <c r="C451" s="38" t="s">
        <v>2620</v>
      </c>
      <c r="D451" s="38" t="s">
        <v>2337</v>
      </c>
      <c r="E451" s="38" t="s">
        <v>1293</v>
      </c>
      <c r="F451" s="38" t="s">
        <v>3346</v>
      </c>
      <c r="G451" s="38" t="s">
        <v>2777</v>
      </c>
      <c r="H451" s="60"/>
      <c r="I451" s="7">
        <v>775</v>
      </c>
      <c r="J451" s="4">
        <v>779</v>
      </c>
      <c r="K451" s="53">
        <f t="shared" si="10"/>
        <v>2.7983769413740029E-4</v>
      </c>
      <c r="L451" s="7">
        <v>86.4</v>
      </c>
      <c r="M451" s="4">
        <v>100.38</v>
      </c>
      <c r="N451" s="6">
        <v>689</v>
      </c>
      <c r="O451" s="6">
        <v>556</v>
      </c>
      <c r="P451" s="7" t="s">
        <v>4432</v>
      </c>
      <c r="Q451" s="5">
        <v>35784</v>
      </c>
      <c r="R451" s="8" t="s">
        <v>539</v>
      </c>
      <c r="S451" s="38" t="s">
        <v>1473</v>
      </c>
      <c r="T451" s="4" t="s">
        <v>2066</v>
      </c>
      <c r="U451" s="4" t="s">
        <v>1294</v>
      </c>
      <c r="V451" s="4" t="s">
        <v>3455</v>
      </c>
      <c r="W451" s="8" t="s">
        <v>2207</v>
      </c>
      <c r="X451" s="33">
        <v>25106</v>
      </c>
      <c r="Y451" s="4"/>
      <c r="AA451" s="4" t="s">
        <v>3797</v>
      </c>
      <c r="AB451" s="4" t="s">
        <v>780</v>
      </c>
      <c r="AC451" s="1" t="s">
        <v>3350</v>
      </c>
      <c r="AD451" s="1" t="s">
        <v>2145</v>
      </c>
      <c r="AE451" s="1" t="s">
        <v>4058</v>
      </c>
      <c r="AF451" s="1" t="s">
        <v>4831</v>
      </c>
      <c r="AG451" s="1" t="s">
        <v>3125</v>
      </c>
    </row>
    <row r="452" spans="1:33" s="1" customFormat="1">
      <c r="A452" s="38" t="s">
        <v>3991</v>
      </c>
      <c r="B452" s="38" t="s">
        <v>2066</v>
      </c>
      <c r="C452" s="38" t="s">
        <v>2620</v>
      </c>
      <c r="D452" s="38" t="s">
        <v>2337</v>
      </c>
      <c r="E452" s="38" t="s">
        <v>1293</v>
      </c>
      <c r="F452" s="38" t="s">
        <v>3346</v>
      </c>
      <c r="G452" s="38" t="s">
        <v>2777</v>
      </c>
      <c r="H452" s="60"/>
      <c r="I452" s="7">
        <v>775</v>
      </c>
      <c r="J452" s="4">
        <v>779</v>
      </c>
      <c r="K452" s="53">
        <f t="shared" si="10"/>
        <v>2.7983769413740029E-4</v>
      </c>
      <c r="L452" s="7">
        <v>86.4</v>
      </c>
      <c r="M452" s="4">
        <v>100.38</v>
      </c>
      <c r="N452" s="6">
        <v>689</v>
      </c>
      <c r="O452" s="6">
        <v>556</v>
      </c>
      <c r="P452" s="7" t="s">
        <v>4432</v>
      </c>
      <c r="Q452" s="5">
        <v>35784</v>
      </c>
      <c r="R452" s="8" t="s">
        <v>539</v>
      </c>
      <c r="S452" s="38" t="s">
        <v>1473</v>
      </c>
      <c r="T452" s="4" t="s">
        <v>2066</v>
      </c>
      <c r="U452" s="4" t="s">
        <v>1294</v>
      </c>
      <c r="V452" s="4" t="s">
        <v>3455</v>
      </c>
      <c r="W452" s="8" t="s">
        <v>3841</v>
      </c>
      <c r="X452" s="33">
        <v>25108</v>
      </c>
      <c r="Y452" s="4"/>
      <c r="AA452" s="4" t="s">
        <v>3797</v>
      </c>
      <c r="AB452" s="4" t="s">
        <v>780</v>
      </c>
      <c r="AC452" s="1" t="s">
        <v>3350</v>
      </c>
      <c r="AD452" s="1" t="s">
        <v>2145</v>
      </c>
      <c r="AE452" s="1" t="s">
        <v>4058</v>
      </c>
      <c r="AF452" s="1" t="s">
        <v>4831</v>
      </c>
      <c r="AG452" s="1" t="s">
        <v>3125</v>
      </c>
    </row>
    <row r="453" spans="1:33" s="1" customFormat="1">
      <c r="A453" s="38" t="s">
        <v>3992</v>
      </c>
      <c r="B453" s="38" t="s">
        <v>2066</v>
      </c>
      <c r="C453" s="38" t="s">
        <v>2620</v>
      </c>
      <c r="D453" s="38" t="s">
        <v>2337</v>
      </c>
      <c r="E453" s="38" t="s">
        <v>1293</v>
      </c>
      <c r="F453" s="38" t="s">
        <v>3346</v>
      </c>
      <c r="G453" s="38" t="s">
        <v>2777</v>
      </c>
      <c r="H453" s="60"/>
      <c r="I453" s="7">
        <v>769</v>
      </c>
      <c r="J453" s="4">
        <v>784</v>
      </c>
      <c r="K453" s="53">
        <f t="shared" si="10"/>
        <v>1.0494647729657875E-3</v>
      </c>
      <c r="L453" s="7">
        <v>86.4</v>
      </c>
      <c r="M453" s="4">
        <v>100.4</v>
      </c>
      <c r="N453" s="6">
        <v>689</v>
      </c>
      <c r="O453" s="6">
        <v>556</v>
      </c>
      <c r="P453" s="7" t="s">
        <v>4432</v>
      </c>
      <c r="Q453" s="5">
        <v>35555</v>
      </c>
      <c r="R453" s="8" t="s">
        <v>539</v>
      </c>
      <c r="S453" s="38" t="s">
        <v>1473</v>
      </c>
      <c r="T453" s="4" t="s">
        <v>2066</v>
      </c>
      <c r="U453" s="4" t="s">
        <v>1294</v>
      </c>
      <c r="V453" s="4" t="s">
        <v>3455</v>
      </c>
      <c r="W453" s="8" t="s">
        <v>3842</v>
      </c>
      <c r="X453" s="33">
        <v>24795</v>
      </c>
      <c r="Y453" s="4" t="s">
        <v>714</v>
      </c>
      <c r="AA453" s="4" t="s">
        <v>3797</v>
      </c>
      <c r="AB453" s="4" t="s">
        <v>780</v>
      </c>
      <c r="AC453" s="1" t="s">
        <v>3350</v>
      </c>
      <c r="AD453" s="1" t="s">
        <v>2145</v>
      </c>
      <c r="AE453" s="1" t="s">
        <v>3736</v>
      </c>
      <c r="AF453" s="1" t="s">
        <v>4831</v>
      </c>
      <c r="AG453" s="1" t="s">
        <v>3125</v>
      </c>
    </row>
    <row r="454" spans="1:33" s="1" customFormat="1">
      <c r="A454" s="38" t="s">
        <v>3993</v>
      </c>
      <c r="B454" s="38" t="s">
        <v>2066</v>
      </c>
      <c r="C454" s="38" t="s">
        <v>2620</v>
      </c>
      <c r="D454" s="38" t="s">
        <v>2337</v>
      </c>
      <c r="E454" s="38" t="s">
        <v>1293</v>
      </c>
      <c r="F454" s="38" t="s">
        <v>3346</v>
      </c>
      <c r="G454" s="38" t="s">
        <v>2777</v>
      </c>
      <c r="H454" s="60"/>
      <c r="I454" s="7">
        <v>774</v>
      </c>
      <c r="J454" s="4">
        <v>779</v>
      </c>
      <c r="K454" s="53">
        <f t="shared" si="10"/>
        <v>3.4982159098859584E-4</v>
      </c>
      <c r="L454" s="7">
        <v>86.4</v>
      </c>
      <c r="M454" s="4">
        <v>100.37</v>
      </c>
      <c r="N454" s="6">
        <v>689</v>
      </c>
      <c r="O454" s="6">
        <v>556</v>
      </c>
      <c r="P454" s="7" t="s">
        <v>4432</v>
      </c>
      <c r="Q454" s="5">
        <v>35844</v>
      </c>
      <c r="R454" s="8" t="s">
        <v>539</v>
      </c>
      <c r="S454" s="38" t="s">
        <v>1473</v>
      </c>
      <c r="T454" s="4" t="s">
        <v>2066</v>
      </c>
      <c r="U454" s="4" t="s">
        <v>1294</v>
      </c>
      <c r="V454" s="4" t="s">
        <v>3455</v>
      </c>
      <c r="W454" s="8" t="s">
        <v>3845</v>
      </c>
      <c r="X454" s="33">
        <v>25172</v>
      </c>
      <c r="Y454" s="4"/>
      <c r="AA454" s="4" t="s">
        <v>3797</v>
      </c>
      <c r="AB454" s="4" t="s">
        <v>780</v>
      </c>
      <c r="AC454" s="1" t="s">
        <v>3350</v>
      </c>
      <c r="AD454" s="1" t="s">
        <v>2145</v>
      </c>
      <c r="AE454" s="1" t="s">
        <v>3394</v>
      </c>
      <c r="AF454" s="1" t="s">
        <v>4831</v>
      </c>
      <c r="AG454" s="1" t="s">
        <v>3125</v>
      </c>
    </row>
    <row r="455" spans="1:33" s="1" customFormat="1">
      <c r="A455" s="38" t="s">
        <v>2950</v>
      </c>
      <c r="B455" s="38" t="s">
        <v>2066</v>
      </c>
      <c r="C455" s="38" t="s">
        <v>2620</v>
      </c>
      <c r="D455" s="38" t="s">
        <v>2337</v>
      </c>
      <c r="E455" s="38" t="s">
        <v>1293</v>
      </c>
      <c r="F455" s="38" t="s">
        <v>3346</v>
      </c>
      <c r="G455" s="38" t="s">
        <v>2777</v>
      </c>
      <c r="H455" s="60"/>
      <c r="I455" s="7">
        <v>774</v>
      </c>
      <c r="J455" s="4">
        <v>781</v>
      </c>
      <c r="K455" s="53">
        <f t="shared" si="10"/>
        <v>4.8968170689052111E-4</v>
      </c>
      <c r="L455" s="7">
        <v>86.3</v>
      </c>
      <c r="M455" s="4">
        <v>100.4</v>
      </c>
      <c r="N455" s="6">
        <v>689</v>
      </c>
      <c r="O455" s="6">
        <v>556</v>
      </c>
      <c r="P455" s="7" t="s">
        <v>4432</v>
      </c>
      <c r="Q455" s="5">
        <v>35844</v>
      </c>
      <c r="R455" s="8" t="s">
        <v>539</v>
      </c>
      <c r="S455" s="38" t="s">
        <v>1473</v>
      </c>
      <c r="T455" s="4" t="s">
        <v>2066</v>
      </c>
      <c r="U455" s="4" t="s">
        <v>1294</v>
      </c>
      <c r="V455" s="4" t="s">
        <v>3455</v>
      </c>
      <c r="W455" s="8" t="s">
        <v>3843</v>
      </c>
      <c r="X455" s="33">
        <v>25169</v>
      </c>
      <c r="Y455" s="4"/>
      <c r="AA455" s="4" t="s">
        <v>3797</v>
      </c>
      <c r="AB455" s="4" t="s">
        <v>780</v>
      </c>
      <c r="AC455" s="1" t="s">
        <v>3350</v>
      </c>
      <c r="AD455" s="1" t="s">
        <v>2145</v>
      </c>
      <c r="AE455" s="1" t="s">
        <v>3394</v>
      </c>
      <c r="AF455" s="1" t="s">
        <v>4831</v>
      </c>
      <c r="AG455" s="1" t="s">
        <v>3125</v>
      </c>
    </row>
    <row r="456" spans="1:33" s="1" customFormat="1">
      <c r="A456" s="38" t="s">
        <v>1425</v>
      </c>
      <c r="B456" s="38" t="s">
        <v>2066</v>
      </c>
      <c r="C456" s="38" t="s">
        <v>2620</v>
      </c>
      <c r="D456" s="38" t="s">
        <v>2337</v>
      </c>
      <c r="E456" s="38" t="s">
        <v>1293</v>
      </c>
      <c r="F456" s="38" t="s">
        <v>3346</v>
      </c>
      <c r="G456" s="38" t="s">
        <v>2777</v>
      </c>
      <c r="H456" s="60"/>
      <c r="I456" s="7">
        <v>775</v>
      </c>
      <c r="J456" s="4">
        <v>779</v>
      </c>
      <c r="K456" s="53">
        <f t="shared" si="10"/>
        <v>2.7983769413740029E-4</v>
      </c>
      <c r="L456" s="7">
        <v>86.3</v>
      </c>
      <c r="M456" s="4">
        <v>100.38</v>
      </c>
      <c r="N456" s="6">
        <v>689</v>
      </c>
      <c r="O456" s="6">
        <v>556</v>
      </c>
      <c r="P456" s="7" t="s">
        <v>4432</v>
      </c>
      <c r="Q456" s="5">
        <v>35844</v>
      </c>
      <c r="R456" s="8" t="s">
        <v>539</v>
      </c>
      <c r="S456" s="38" t="s">
        <v>1473</v>
      </c>
      <c r="T456" s="4" t="s">
        <v>2066</v>
      </c>
      <c r="U456" s="4" t="s">
        <v>1294</v>
      </c>
      <c r="V456" s="4" t="s">
        <v>3455</v>
      </c>
      <c r="W456" s="8" t="s">
        <v>2897</v>
      </c>
      <c r="X456" s="33">
        <v>25173</v>
      </c>
      <c r="Y456" s="4"/>
      <c r="AA456" s="4" t="s">
        <v>3797</v>
      </c>
      <c r="AB456" s="4" t="s">
        <v>780</v>
      </c>
      <c r="AC456" s="1" t="s">
        <v>3350</v>
      </c>
      <c r="AD456" s="1" t="s">
        <v>2145</v>
      </c>
      <c r="AE456" s="1" t="s">
        <v>3394</v>
      </c>
      <c r="AF456" s="1" t="s">
        <v>4831</v>
      </c>
      <c r="AG456" s="1" t="s">
        <v>3125</v>
      </c>
    </row>
    <row r="457" spans="1:33" s="1" customFormat="1">
      <c r="A457" s="38" t="s">
        <v>1426</v>
      </c>
      <c r="B457" s="38" t="s">
        <v>2066</v>
      </c>
      <c r="C457" s="38" t="s">
        <v>2620</v>
      </c>
      <c r="D457" s="38" t="s">
        <v>2337</v>
      </c>
      <c r="E457" s="38" t="s">
        <v>1293</v>
      </c>
      <c r="F457" s="38" t="s">
        <v>3346</v>
      </c>
      <c r="G457" s="38" t="s">
        <v>2777</v>
      </c>
      <c r="H457" s="60"/>
      <c r="I457" s="7">
        <v>690</v>
      </c>
      <c r="J457" s="4">
        <v>695</v>
      </c>
      <c r="K457" s="53">
        <f t="shared" si="10"/>
        <v>3.5398230088495576E-4</v>
      </c>
      <c r="L457" s="7">
        <v>86.5</v>
      </c>
      <c r="M457" s="4">
        <v>98.61</v>
      </c>
      <c r="N457" s="6">
        <v>689</v>
      </c>
      <c r="O457" s="6">
        <v>556</v>
      </c>
      <c r="P457" s="7" t="s">
        <v>4432</v>
      </c>
      <c r="Q457" s="5">
        <v>35844</v>
      </c>
      <c r="R457" s="8" t="s">
        <v>539</v>
      </c>
      <c r="S457" s="38" t="s">
        <v>1473</v>
      </c>
      <c r="T457" s="4" t="s">
        <v>2066</v>
      </c>
      <c r="U457" s="4" t="s">
        <v>1294</v>
      </c>
      <c r="V457" s="4" t="s">
        <v>3455</v>
      </c>
      <c r="W457" s="8" t="s">
        <v>3844</v>
      </c>
      <c r="X457" s="33">
        <v>25171</v>
      </c>
      <c r="Y457" s="4"/>
      <c r="AA457" s="4" t="s">
        <v>3797</v>
      </c>
      <c r="AB457" s="4" t="s">
        <v>780</v>
      </c>
      <c r="AC457" s="1" t="s">
        <v>3350</v>
      </c>
      <c r="AD457" s="1" t="s">
        <v>2145</v>
      </c>
      <c r="AE457" s="1" t="s">
        <v>3394</v>
      </c>
      <c r="AF457" s="1" t="s">
        <v>4831</v>
      </c>
      <c r="AG457" s="1" t="s">
        <v>3125</v>
      </c>
    </row>
    <row r="458" spans="1:33" s="1" customFormat="1">
      <c r="A458" s="38" t="s">
        <v>1427</v>
      </c>
      <c r="B458" s="38" t="s">
        <v>2066</v>
      </c>
      <c r="C458" s="38" t="s">
        <v>2620</v>
      </c>
      <c r="D458" s="38" t="s">
        <v>2337</v>
      </c>
      <c r="E458" s="38" t="s">
        <v>1293</v>
      </c>
      <c r="F458" s="38" t="s">
        <v>3346</v>
      </c>
      <c r="G458" s="38" t="s">
        <v>2777</v>
      </c>
      <c r="H458" s="60"/>
      <c r="I458" s="7">
        <v>774</v>
      </c>
      <c r="J458" s="4">
        <v>780</v>
      </c>
      <c r="K458" s="53">
        <f t="shared" si="10"/>
        <v>4.1975654120610047E-4</v>
      </c>
      <c r="L458" s="7">
        <v>86.3</v>
      </c>
      <c r="M458" s="4">
        <v>100.38</v>
      </c>
      <c r="N458" s="6">
        <v>689</v>
      </c>
      <c r="O458" s="6">
        <v>556</v>
      </c>
      <c r="P458" s="7" t="s">
        <v>4432</v>
      </c>
      <c r="Q458" s="5">
        <v>35884</v>
      </c>
      <c r="R458" s="8" t="s">
        <v>539</v>
      </c>
      <c r="S458" s="38" t="s">
        <v>1473</v>
      </c>
      <c r="T458" s="4" t="s">
        <v>2066</v>
      </c>
      <c r="U458" s="4" t="s">
        <v>1294</v>
      </c>
      <c r="V458" s="4" t="s">
        <v>3455</v>
      </c>
      <c r="W458" s="8" t="s">
        <v>1919</v>
      </c>
      <c r="X458" s="33">
        <v>25272</v>
      </c>
      <c r="Y458" s="4"/>
      <c r="AA458" s="4" t="s">
        <v>3797</v>
      </c>
      <c r="AB458" s="4" t="s">
        <v>780</v>
      </c>
      <c r="AC458" s="1" t="s">
        <v>3350</v>
      </c>
      <c r="AD458" s="1" t="s">
        <v>2145</v>
      </c>
      <c r="AE458" s="1" t="s">
        <v>1982</v>
      </c>
      <c r="AF458" s="1" t="s">
        <v>4831</v>
      </c>
      <c r="AG458" s="1" t="s">
        <v>3125</v>
      </c>
    </row>
    <row r="459" spans="1:33" s="1" customFormat="1">
      <c r="A459" s="38" t="s">
        <v>257</v>
      </c>
      <c r="B459" s="38" t="s">
        <v>2066</v>
      </c>
      <c r="C459" s="38" t="s">
        <v>2620</v>
      </c>
      <c r="D459" s="38" t="s">
        <v>2337</v>
      </c>
      <c r="E459" s="38" t="s">
        <v>1293</v>
      </c>
      <c r="F459" s="38" t="s">
        <v>3346</v>
      </c>
      <c r="G459" s="38" t="s">
        <v>2777</v>
      </c>
      <c r="H459" s="60"/>
      <c r="I459" s="7">
        <v>775</v>
      </c>
      <c r="J459" s="4">
        <v>780</v>
      </c>
      <c r="K459" s="53">
        <f t="shared" si="10"/>
        <v>3.497726477789437E-4</v>
      </c>
      <c r="L459" s="7">
        <v>86.3</v>
      </c>
      <c r="M459" s="4">
        <v>100.4</v>
      </c>
      <c r="N459" s="6">
        <v>689</v>
      </c>
      <c r="O459" s="6">
        <v>556</v>
      </c>
      <c r="P459" s="7" t="s">
        <v>4432</v>
      </c>
      <c r="Q459" s="5">
        <v>35844</v>
      </c>
      <c r="R459" s="8" t="s">
        <v>539</v>
      </c>
      <c r="S459" s="38" t="s">
        <v>1473</v>
      </c>
      <c r="T459" s="4" t="s">
        <v>2066</v>
      </c>
      <c r="U459" s="4" t="s">
        <v>1294</v>
      </c>
      <c r="V459" s="4" t="s">
        <v>3455</v>
      </c>
      <c r="W459" s="8" t="s">
        <v>1920</v>
      </c>
      <c r="X459" s="33">
        <v>25170</v>
      </c>
      <c r="Y459" s="4"/>
      <c r="AA459" s="4" t="s">
        <v>3797</v>
      </c>
      <c r="AB459" s="4" t="s">
        <v>780</v>
      </c>
      <c r="AC459" s="1" t="s">
        <v>3350</v>
      </c>
      <c r="AD459" s="1" t="s">
        <v>2145</v>
      </c>
      <c r="AE459" s="1" t="s">
        <v>3394</v>
      </c>
      <c r="AF459" s="1" t="s">
        <v>4831</v>
      </c>
      <c r="AG459" s="1" t="s">
        <v>3125</v>
      </c>
    </row>
    <row r="460" spans="1:33" s="1" customFormat="1">
      <c r="A460" s="38" t="s">
        <v>225</v>
      </c>
      <c r="B460" s="38" t="s">
        <v>2066</v>
      </c>
      <c r="C460" s="38" t="s">
        <v>2620</v>
      </c>
      <c r="D460" s="38" t="s">
        <v>2337</v>
      </c>
      <c r="E460" s="38" t="s">
        <v>1293</v>
      </c>
      <c r="F460" s="38" t="s">
        <v>3346</v>
      </c>
      <c r="G460" s="38" t="s">
        <v>2777</v>
      </c>
      <c r="H460" s="60"/>
      <c r="I460" s="7">
        <v>775</v>
      </c>
      <c r="J460" s="4">
        <v>779</v>
      </c>
      <c r="K460" s="53">
        <f t="shared" si="10"/>
        <v>2.7983769413740029E-4</v>
      </c>
      <c r="L460" s="7">
        <v>86.4</v>
      </c>
      <c r="M460" s="4">
        <v>100.38</v>
      </c>
      <c r="N460" s="6">
        <v>689</v>
      </c>
      <c r="O460" s="6">
        <v>556</v>
      </c>
      <c r="P460" s="7" t="s">
        <v>4432</v>
      </c>
      <c r="Q460" s="5">
        <v>35884</v>
      </c>
      <c r="R460" s="8" t="s">
        <v>539</v>
      </c>
      <c r="S460" s="38" t="s">
        <v>1473</v>
      </c>
      <c r="T460" s="4" t="s">
        <v>2066</v>
      </c>
      <c r="U460" s="4" t="s">
        <v>1294</v>
      </c>
      <c r="V460" s="4" t="s">
        <v>3455</v>
      </c>
      <c r="W460" s="8" t="s">
        <v>1921</v>
      </c>
      <c r="X460" s="33">
        <v>25273</v>
      </c>
      <c r="Y460" s="4"/>
      <c r="AA460" s="4" t="s">
        <v>3797</v>
      </c>
      <c r="AB460" s="4" t="s">
        <v>780</v>
      </c>
      <c r="AC460" s="1" t="s">
        <v>3350</v>
      </c>
      <c r="AD460" s="1" t="s">
        <v>2145</v>
      </c>
      <c r="AE460" s="1" t="s">
        <v>1982</v>
      </c>
      <c r="AF460" s="1" t="s">
        <v>4831</v>
      </c>
      <c r="AG460" s="1" t="s">
        <v>3125</v>
      </c>
    </row>
    <row r="461" spans="1:33" s="1" customFormat="1">
      <c r="A461" s="38" t="s">
        <v>226</v>
      </c>
      <c r="B461" s="38" t="s">
        <v>2066</v>
      </c>
      <c r="C461" s="38" t="s">
        <v>2620</v>
      </c>
      <c r="D461" s="38" t="s">
        <v>2337</v>
      </c>
      <c r="E461" s="38" t="s">
        <v>1293</v>
      </c>
      <c r="F461" s="38" t="s">
        <v>3346</v>
      </c>
      <c r="G461" s="38" t="s">
        <v>2777</v>
      </c>
      <c r="H461" s="60"/>
      <c r="I461" s="7">
        <v>776</v>
      </c>
      <c r="J461" s="4">
        <v>778</v>
      </c>
      <c r="K461" s="53">
        <f t="shared" si="10"/>
        <v>1.3991884706870015E-4</v>
      </c>
      <c r="L461" s="7">
        <v>86.3</v>
      </c>
      <c r="M461" s="4">
        <v>100.38</v>
      </c>
      <c r="N461" s="6">
        <v>689</v>
      </c>
      <c r="O461" s="6">
        <v>556</v>
      </c>
      <c r="P461" s="7" t="s">
        <v>4432</v>
      </c>
      <c r="Q461" s="5">
        <v>35884</v>
      </c>
      <c r="R461" s="8" t="s">
        <v>539</v>
      </c>
      <c r="S461" s="38" t="s">
        <v>1473</v>
      </c>
      <c r="T461" s="4" t="s">
        <v>2066</v>
      </c>
      <c r="U461" s="4" t="s">
        <v>1294</v>
      </c>
      <c r="V461" s="4" t="s">
        <v>3455</v>
      </c>
      <c r="W461" s="8" t="s">
        <v>1922</v>
      </c>
      <c r="X461" s="33">
        <v>25274</v>
      </c>
      <c r="Y461" s="4"/>
      <c r="AA461" s="4" t="s">
        <v>3797</v>
      </c>
      <c r="AB461" s="4" t="s">
        <v>780</v>
      </c>
      <c r="AC461" s="1" t="s">
        <v>3350</v>
      </c>
      <c r="AD461" s="1" t="s">
        <v>2145</v>
      </c>
      <c r="AE461" s="1" t="s">
        <v>1982</v>
      </c>
      <c r="AF461" s="1" t="s">
        <v>4831</v>
      </c>
      <c r="AG461" s="1" t="s">
        <v>3125</v>
      </c>
    </row>
    <row r="462" spans="1:33" s="1" customFormat="1">
      <c r="A462" s="38" t="s">
        <v>227</v>
      </c>
      <c r="B462" s="38" t="s">
        <v>2066</v>
      </c>
      <c r="C462" s="38" t="s">
        <v>2620</v>
      </c>
      <c r="D462" s="38" t="s">
        <v>2337</v>
      </c>
      <c r="E462" s="38" t="s">
        <v>1293</v>
      </c>
      <c r="F462" s="38" t="s">
        <v>3346</v>
      </c>
      <c r="G462" s="38" t="s">
        <v>2777</v>
      </c>
      <c r="H462" s="60"/>
      <c r="I462" s="7">
        <v>775</v>
      </c>
      <c r="J462" s="4">
        <v>780</v>
      </c>
      <c r="K462" s="53">
        <f t="shared" si="10"/>
        <v>3.497726477789437E-4</v>
      </c>
      <c r="L462" s="7">
        <v>86.3</v>
      </c>
      <c r="M462" s="4">
        <v>100.4</v>
      </c>
      <c r="N462" s="6">
        <v>689</v>
      </c>
      <c r="O462" s="6">
        <v>556</v>
      </c>
      <c r="P462" s="7" t="s">
        <v>4432</v>
      </c>
      <c r="Q462" s="5">
        <v>35884</v>
      </c>
      <c r="R462" s="8" t="s">
        <v>539</v>
      </c>
      <c r="S462" s="38" t="s">
        <v>1473</v>
      </c>
      <c r="T462" s="4" t="s">
        <v>2066</v>
      </c>
      <c r="U462" s="4" t="s">
        <v>1294</v>
      </c>
      <c r="V462" s="4" t="s">
        <v>3455</v>
      </c>
      <c r="W462" s="8" t="s">
        <v>1923</v>
      </c>
      <c r="X462" s="33">
        <v>25275</v>
      </c>
      <c r="Y462" s="4"/>
      <c r="AA462" s="4" t="s">
        <v>3797</v>
      </c>
      <c r="AB462" s="4" t="s">
        <v>780</v>
      </c>
      <c r="AC462" s="1" t="s">
        <v>3350</v>
      </c>
      <c r="AD462" s="1" t="s">
        <v>2145</v>
      </c>
      <c r="AE462" s="1" t="s">
        <v>1982</v>
      </c>
      <c r="AF462" s="1" t="s">
        <v>4831</v>
      </c>
      <c r="AG462" s="1" t="s">
        <v>3125</v>
      </c>
    </row>
    <row r="463" spans="1:33" s="1" customFormat="1">
      <c r="A463" s="38" t="s">
        <v>228</v>
      </c>
      <c r="B463" s="38" t="s">
        <v>2066</v>
      </c>
      <c r="C463" s="38" t="s">
        <v>2620</v>
      </c>
      <c r="D463" s="38" t="s">
        <v>2337</v>
      </c>
      <c r="E463" s="38" t="s">
        <v>1293</v>
      </c>
      <c r="F463" s="38" t="s">
        <v>3346</v>
      </c>
      <c r="G463" s="38" t="s">
        <v>2777</v>
      </c>
      <c r="H463" s="60"/>
      <c r="I463" s="7">
        <v>773</v>
      </c>
      <c r="J463" s="4">
        <v>782</v>
      </c>
      <c r="K463" s="53">
        <f t="shared" si="10"/>
        <v>6.2959076600209863E-4</v>
      </c>
      <c r="L463" s="7">
        <v>86.4</v>
      </c>
      <c r="M463" s="4">
        <v>100.4</v>
      </c>
      <c r="N463" s="6">
        <v>689</v>
      </c>
      <c r="O463" s="6">
        <v>556</v>
      </c>
      <c r="P463" s="7" t="s">
        <v>4432</v>
      </c>
      <c r="Q463" s="5">
        <v>35556</v>
      </c>
      <c r="R463" s="8" t="s">
        <v>539</v>
      </c>
      <c r="S463" s="38" t="s">
        <v>1473</v>
      </c>
      <c r="T463" s="4" t="s">
        <v>2066</v>
      </c>
      <c r="U463" s="4" t="s">
        <v>1294</v>
      </c>
      <c r="V463" s="4" t="s">
        <v>3455</v>
      </c>
      <c r="W463" s="8" t="s">
        <v>984</v>
      </c>
      <c r="X463" s="33">
        <v>24794</v>
      </c>
      <c r="Y463" s="4"/>
      <c r="AA463" s="4" t="s">
        <v>3797</v>
      </c>
      <c r="AB463" s="4" t="s">
        <v>780</v>
      </c>
      <c r="AC463" s="1" t="s">
        <v>3350</v>
      </c>
      <c r="AD463" s="1" t="s">
        <v>2145</v>
      </c>
      <c r="AE463" s="1" t="s">
        <v>3736</v>
      </c>
      <c r="AF463" s="1" t="s">
        <v>4831</v>
      </c>
      <c r="AG463" s="1" t="s">
        <v>3125</v>
      </c>
    </row>
    <row r="464" spans="1:33" s="1" customFormat="1">
      <c r="A464" s="38" t="s">
        <v>3878</v>
      </c>
      <c r="B464" s="38" t="s">
        <v>2066</v>
      </c>
      <c r="C464" s="38" t="s">
        <v>2620</v>
      </c>
      <c r="D464" s="38" t="s">
        <v>2337</v>
      </c>
      <c r="E464" s="38" t="s">
        <v>1293</v>
      </c>
      <c r="F464" s="38" t="s">
        <v>3346</v>
      </c>
      <c r="G464" s="38" t="s">
        <v>2777</v>
      </c>
      <c r="H464" s="60"/>
      <c r="I464" s="7">
        <v>773</v>
      </c>
      <c r="J464" s="4">
        <v>781</v>
      </c>
      <c r="K464" s="53">
        <f t="shared" si="10"/>
        <v>5.5967538827480059E-4</v>
      </c>
      <c r="L464" s="7">
        <v>86.3</v>
      </c>
      <c r="M464" s="4">
        <v>100.38</v>
      </c>
      <c r="N464" s="6">
        <v>689</v>
      </c>
      <c r="O464" s="6">
        <v>556</v>
      </c>
      <c r="P464" s="7" t="s">
        <v>4432</v>
      </c>
      <c r="Q464" s="5">
        <v>35884</v>
      </c>
      <c r="R464" s="8" t="s">
        <v>539</v>
      </c>
      <c r="S464" s="38" t="s">
        <v>1473</v>
      </c>
      <c r="T464" s="4" t="s">
        <v>2066</v>
      </c>
      <c r="U464" s="4" t="s">
        <v>1294</v>
      </c>
      <c r="V464" s="4" t="s">
        <v>3455</v>
      </c>
      <c r="W464" s="8" t="s">
        <v>986</v>
      </c>
      <c r="X464" s="33">
        <v>25276</v>
      </c>
      <c r="Y464" s="4"/>
      <c r="AA464" s="4" t="s">
        <v>3797</v>
      </c>
      <c r="AB464" s="4" t="s">
        <v>780</v>
      </c>
      <c r="AC464" s="1" t="s">
        <v>3350</v>
      </c>
      <c r="AD464" s="1" t="s">
        <v>2145</v>
      </c>
      <c r="AE464" s="1" t="s">
        <v>1982</v>
      </c>
      <c r="AF464" s="1" t="s">
        <v>4831</v>
      </c>
      <c r="AG464" s="1" t="s">
        <v>3125</v>
      </c>
    </row>
    <row r="465" spans="1:33" s="1" customFormat="1">
      <c r="A465" s="38" t="s">
        <v>3879</v>
      </c>
      <c r="B465" s="38" t="s">
        <v>2066</v>
      </c>
      <c r="C465" s="38" t="s">
        <v>2620</v>
      </c>
      <c r="D465" s="38" t="s">
        <v>2337</v>
      </c>
      <c r="E465" s="38" t="s">
        <v>1293</v>
      </c>
      <c r="F465" s="38" t="s">
        <v>3346</v>
      </c>
      <c r="G465" s="38" t="s">
        <v>2777</v>
      </c>
      <c r="H465" s="60"/>
      <c r="I465" s="7">
        <v>693</v>
      </c>
      <c r="J465" s="4">
        <v>696</v>
      </c>
      <c r="K465" s="53">
        <f t="shared" si="10"/>
        <v>2.1232925189326916E-4</v>
      </c>
      <c r="L465" s="7">
        <v>86.5</v>
      </c>
      <c r="M465" s="4">
        <v>98.65</v>
      </c>
      <c r="N465" s="6">
        <v>689</v>
      </c>
      <c r="O465" s="6">
        <v>556</v>
      </c>
      <c r="P465" s="7" t="s">
        <v>4432</v>
      </c>
      <c r="Q465" s="5">
        <v>35879</v>
      </c>
      <c r="R465" s="8" t="s">
        <v>539</v>
      </c>
      <c r="S465" s="38" t="s">
        <v>1473</v>
      </c>
      <c r="T465" s="4" t="s">
        <v>2066</v>
      </c>
      <c r="U465" s="4" t="s">
        <v>2338</v>
      </c>
      <c r="V465" s="4" t="s">
        <v>782</v>
      </c>
      <c r="W465" s="8" t="s">
        <v>985</v>
      </c>
      <c r="X465" s="33">
        <v>25263</v>
      </c>
      <c r="Y465" s="4"/>
      <c r="AA465" s="4" t="s">
        <v>3797</v>
      </c>
      <c r="AB465" s="4" t="s">
        <v>780</v>
      </c>
      <c r="AC465" s="1" t="s">
        <v>3350</v>
      </c>
      <c r="AD465" s="1" t="s">
        <v>2145</v>
      </c>
      <c r="AE465" s="1" t="s">
        <v>1982</v>
      </c>
      <c r="AF465" s="1" t="s">
        <v>4831</v>
      </c>
      <c r="AG465" s="1" t="s">
        <v>3125</v>
      </c>
    </row>
    <row r="466" spans="1:33" s="1" customFormat="1">
      <c r="A466" s="38" t="s">
        <v>3880</v>
      </c>
      <c r="B466" s="38" t="s">
        <v>2066</v>
      </c>
      <c r="C466" s="38" t="s">
        <v>2620</v>
      </c>
      <c r="D466" s="38" t="s">
        <v>2337</v>
      </c>
      <c r="E466" s="38" t="s">
        <v>1293</v>
      </c>
      <c r="F466" s="38" t="s">
        <v>3346</v>
      </c>
      <c r="G466" s="38" t="s">
        <v>2777</v>
      </c>
      <c r="H466" s="60"/>
      <c r="I466" s="7">
        <v>776</v>
      </c>
      <c r="J466" s="4">
        <v>778</v>
      </c>
      <c r="K466" s="53">
        <f t="shared" si="10"/>
        <v>1.3991884706870015E-4</v>
      </c>
      <c r="L466" s="7">
        <v>86.4</v>
      </c>
      <c r="M466" s="4">
        <v>100.38</v>
      </c>
      <c r="N466" s="6">
        <v>689</v>
      </c>
      <c r="O466" s="6">
        <v>556</v>
      </c>
      <c r="P466" s="7" t="s">
        <v>4432</v>
      </c>
      <c r="Q466" s="5">
        <v>35892</v>
      </c>
      <c r="R466" s="8" t="s">
        <v>539</v>
      </c>
      <c r="S466" s="38" t="s">
        <v>1473</v>
      </c>
      <c r="T466" s="4" t="s">
        <v>2066</v>
      </c>
      <c r="U466" s="4" t="s">
        <v>2672</v>
      </c>
      <c r="V466" s="4" t="s">
        <v>4581</v>
      </c>
      <c r="W466" s="8" t="s">
        <v>5251</v>
      </c>
      <c r="X466" s="33">
        <v>25285</v>
      </c>
      <c r="Y466" s="4"/>
      <c r="AA466" s="4" t="s">
        <v>3797</v>
      </c>
      <c r="AB466" s="4" t="s">
        <v>780</v>
      </c>
      <c r="AC466" s="1" t="s">
        <v>3350</v>
      </c>
      <c r="AD466" s="1" t="s">
        <v>2145</v>
      </c>
      <c r="AE466" s="1" t="s">
        <v>3302</v>
      </c>
      <c r="AF466" s="1" t="s">
        <v>4831</v>
      </c>
      <c r="AG466" s="1" t="s">
        <v>3125</v>
      </c>
    </row>
    <row r="467" spans="1:33" s="1" customFormat="1">
      <c r="A467" s="38" t="s">
        <v>3881</v>
      </c>
      <c r="B467" s="38" t="s">
        <v>2066</v>
      </c>
      <c r="C467" s="38" t="s">
        <v>2620</v>
      </c>
      <c r="D467" s="38" t="s">
        <v>2337</v>
      </c>
      <c r="E467" s="38" t="s">
        <v>1293</v>
      </c>
      <c r="F467" s="38" t="s">
        <v>3346</v>
      </c>
      <c r="G467" s="38" t="s">
        <v>2777</v>
      </c>
      <c r="H467" s="60"/>
      <c r="I467" s="7">
        <v>775</v>
      </c>
      <c r="J467" s="4">
        <v>780</v>
      </c>
      <c r="K467" s="53">
        <f t="shared" si="10"/>
        <v>3.497726477789437E-4</v>
      </c>
      <c r="L467" s="7">
        <v>86.3</v>
      </c>
      <c r="M467" s="4">
        <v>100.4</v>
      </c>
      <c r="N467" s="6">
        <v>689</v>
      </c>
      <c r="O467" s="6">
        <v>556</v>
      </c>
      <c r="P467" s="7" t="s">
        <v>4432</v>
      </c>
      <c r="Q467" s="5">
        <v>35892</v>
      </c>
      <c r="R467" s="8" t="s">
        <v>539</v>
      </c>
      <c r="S467" s="38" t="s">
        <v>1473</v>
      </c>
      <c r="T467" s="4" t="s">
        <v>2066</v>
      </c>
      <c r="U467" s="4" t="s">
        <v>2672</v>
      </c>
      <c r="V467" s="4" t="s">
        <v>4581</v>
      </c>
      <c r="W467" s="8" t="s">
        <v>5252</v>
      </c>
      <c r="X467" s="33">
        <v>25286</v>
      </c>
      <c r="Y467" s="4"/>
      <c r="AA467" s="4" t="s">
        <v>3797</v>
      </c>
      <c r="AB467" s="4" t="s">
        <v>780</v>
      </c>
      <c r="AC467" s="1" t="s">
        <v>3350</v>
      </c>
      <c r="AD467" s="1" t="s">
        <v>2145</v>
      </c>
      <c r="AE467" s="1" t="s">
        <v>3302</v>
      </c>
      <c r="AF467" s="1" t="s">
        <v>4831</v>
      </c>
      <c r="AG467" s="1" t="s">
        <v>3125</v>
      </c>
    </row>
    <row r="468" spans="1:33" s="1" customFormat="1">
      <c r="A468" s="38" t="s">
        <v>3073</v>
      </c>
      <c r="B468" s="38" t="s">
        <v>2066</v>
      </c>
      <c r="C468" s="38" t="s">
        <v>2620</v>
      </c>
      <c r="D468" s="38" t="s">
        <v>2337</v>
      </c>
      <c r="E468" s="38" t="s">
        <v>1293</v>
      </c>
      <c r="F468" s="38" t="s">
        <v>3346</v>
      </c>
      <c r="G468" s="38" t="s">
        <v>2777</v>
      </c>
      <c r="H468" s="60"/>
      <c r="I468" s="7">
        <v>775</v>
      </c>
      <c r="J468" s="4">
        <v>779</v>
      </c>
      <c r="K468" s="53">
        <f t="shared" si="10"/>
        <v>2.7983769413740029E-4</v>
      </c>
      <c r="L468" s="7">
        <v>86.4</v>
      </c>
      <c r="M468" s="4">
        <v>100.38</v>
      </c>
      <c r="N468" s="6">
        <v>689</v>
      </c>
      <c r="O468" s="6">
        <v>556</v>
      </c>
      <c r="P468" s="7" t="s">
        <v>4432</v>
      </c>
      <c r="Q468" s="5">
        <v>35892</v>
      </c>
      <c r="R468" s="8" t="s">
        <v>539</v>
      </c>
      <c r="S468" s="38" t="s">
        <v>1473</v>
      </c>
      <c r="T468" s="4" t="s">
        <v>2066</v>
      </c>
      <c r="U468" s="4" t="s">
        <v>2672</v>
      </c>
      <c r="V468" s="4" t="s">
        <v>4581</v>
      </c>
      <c r="W468" s="8" t="s">
        <v>5253</v>
      </c>
      <c r="X468" s="33">
        <v>25287</v>
      </c>
      <c r="Y468" s="4"/>
      <c r="AA468" s="4" t="s">
        <v>3797</v>
      </c>
      <c r="AB468" s="4" t="s">
        <v>780</v>
      </c>
      <c r="AC468" s="1" t="s">
        <v>3350</v>
      </c>
      <c r="AD468" s="1" t="s">
        <v>2145</v>
      </c>
      <c r="AE468" s="1" t="s">
        <v>3302</v>
      </c>
      <c r="AF468" s="1" t="s">
        <v>4831</v>
      </c>
      <c r="AG468" s="1" t="s">
        <v>3125</v>
      </c>
    </row>
    <row r="469" spans="1:33" s="1" customFormat="1">
      <c r="A469" s="38" t="s">
        <v>5560</v>
      </c>
      <c r="B469" s="38" t="s">
        <v>2066</v>
      </c>
      <c r="C469" s="38" t="s">
        <v>2620</v>
      </c>
      <c r="D469" s="38" t="s">
        <v>2337</v>
      </c>
      <c r="E469" s="38" t="s">
        <v>1293</v>
      </c>
      <c r="F469" s="38" t="s">
        <v>3346</v>
      </c>
      <c r="G469" s="38" t="s">
        <v>2777</v>
      </c>
      <c r="H469" s="60"/>
      <c r="I469" s="7">
        <v>776</v>
      </c>
      <c r="J469" s="4">
        <v>778</v>
      </c>
      <c r="K469" s="53">
        <f t="shared" si="10"/>
        <v>1.3991884706870015E-4</v>
      </c>
      <c r="L469" s="7">
        <v>86.4</v>
      </c>
      <c r="M469" s="4">
        <v>100.38</v>
      </c>
      <c r="N469" s="6">
        <v>689</v>
      </c>
      <c r="O469" s="6">
        <v>556</v>
      </c>
      <c r="P469" s="7" t="s">
        <v>4432</v>
      </c>
      <c r="Q469" s="5">
        <v>35892</v>
      </c>
      <c r="R469" s="8" t="s">
        <v>539</v>
      </c>
      <c r="S469" s="38" t="s">
        <v>1473</v>
      </c>
      <c r="T469" s="4" t="s">
        <v>2066</v>
      </c>
      <c r="U469" s="4" t="s">
        <v>2672</v>
      </c>
      <c r="V469" s="4" t="s">
        <v>4581</v>
      </c>
      <c r="W469" s="8" t="s">
        <v>5254</v>
      </c>
      <c r="X469" s="33">
        <v>25288</v>
      </c>
      <c r="Y469" s="4"/>
      <c r="AA469" s="4" t="s">
        <v>3797</v>
      </c>
      <c r="AB469" s="4" t="s">
        <v>780</v>
      </c>
      <c r="AC469" s="1" t="s">
        <v>3350</v>
      </c>
      <c r="AD469" s="1" t="s">
        <v>2145</v>
      </c>
      <c r="AE469" s="1" t="s">
        <v>3302</v>
      </c>
      <c r="AF469" s="1" t="s">
        <v>4831</v>
      </c>
      <c r="AG469" s="1" t="s">
        <v>3125</v>
      </c>
    </row>
    <row r="470" spans="1:33" s="1" customFormat="1">
      <c r="A470" s="38" t="s">
        <v>5561</v>
      </c>
      <c r="B470" s="38" t="s">
        <v>2066</v>
      </c>
      <c r="C470" s="38" t="s">
        <v>2620</v>
      </c>
      <c r="D470" s="38" t="s">
        <v>2337</v>
      </c>
      <c r="E470" s="38" t="s">
        <v>1293</v>
      </c>
      <c r="F470" s="38" t="s">
        <v>3346</v>
      </c>
      <c r="G470" s="38" t="s">
        <v>2777</v>
      </c>
      <c r="H470" s="60"/>
      <c r="I470" s="7">
        <v>772</v>
      </c>
      <c r="J470" s="4">
        <v>782</v>
      </c>
      <c r="K470" s="53">
        <f t="shared" si="10"/>
        <v>6.9959423534350076E-4</v>
      </c>
      <c r="L470" s="7">
        <v>86.4</v>
      </c>
      <c r="M470" s="4">
        <v>100.38</v>
      </c>
      <c r="N470" s="6">
        <v>689</v>
      </c>
      <c r="O470" s="6">
        <v>556</v>
      </c>
      <c r="P470" s="7" t="s">
        <v>4432</v>
      </c>
      <c r="Q470" s="5">
        <v>35892</v>
      </c>
      <c r="R470" s="8" t="s">
        <v>539</v>
      </c>
      <c r="S470" s="38" t="s">
        <v>1473</v>
      </c>
      <c r="T470" s="4" t="s">
        <v>2066</v>
      </c>
      <c r="U470" s="4" t="s">
        <v>2672</v>
      </c>
      <c r="V470" s="4" t="s">
        <v>4581</v>
      </c>
      <c r="W470" s="8" t="s">
        <v>5255</v>
      </c>
      <c r="X470" s="33">
        <v>25289</v>
      </c>
      <c r="Y470" s="4"/>
      <c r="AA470" s="4" t="s">
        <v>3797</v>
      </c>
      <c r="AB470" s="4" t="s">
        <v>780</v>
      </c>
      <c r="AC470" s="1" t="s">
        <v>3350</v>
      </c>
      <c r="AD470" s="1" t="s">
        <v>2145</v>
      </c>
      <c r="AE470" s="1" t="s">
        <v>3302</v>
      </c>
      <c r="AF470" s="1" t="s">
        <v>4831</v>
      </c>
      <c r="AG470" s="1" t="s">
        <v>3125</v>
      </c>
    </row>
    <row r="471" spans="1:33" s="1" customFormat="1">
      <c r="A471" s="38" t="s">
        <v>5562</v>
      </c>
      <c r="B471" s="38" t="s">
        <v>2066</v>
      </c>
      <c r="C471" s="38" t="s">
        <v>2620</v>
      </c>
      <c r="D471" s="38" t="s">
        <v>2337</v>
      </c>
      <c r="E471" s="38" t="s">
        <v>1293</v>
      </c>
      <c r="F471" s="38" t="s">
        <v>3346</v>
      </c>
      <c r="G471" s="38" t="s">
        <v>2777</v>
      </c>
      <c r="H471" s="60"/>
      <c r="I471" s="7">
        <v>773</v>
      </c>
      <c r="J471" s="4">
        <v>781</v>
      </c>
      <c r="K471" s="53">
        <f t="shared" si="10"/>
        <v>5.5967538827480059E-4</v>
      </c>
      <c r="L471" s="7">
        <v>86.4</v>
      </c>
      <c r="M471" s="4">
        <v>100.38</v>
      </c>
      <c r="N471" s="6">
        <v>689</v>
      </c>
      <c r="O471" s="6">
        <v>556</v>
      </c>
      <c r="P471" s="7" t="s">
        <v>4432</v>
      </c>
      <c r="Q471" s="5">
        <v>35892</v>
      </c>
      <c r="R471" s="8" t="s">
        <v>539</v>
      </c>
      <c r="S471" s="38" t="s">
        <v>1473</v>
      </c>
      <c r="T471" s="4" t="s">
        <v>2066</v>
      </c>
      <c r="U471" s="4" t="s">
        <v>2672</v>
      </c>
      <c r="V471" s="4" t="s">
        <v>4581</v>
      </c>
      <c r="W471" s="8" t="s">
        <v>5256</v>
      </c>
      <c r="X471" s="33">
        <v>25290</v>
      </c>
      <c r="Y471" s="4"/>
      <c r="AA471" s="4" t="s">
        <v>3797</v>
      </c>
      <c r="AB471" s="4" t="s">
        <v>780</v>
      </c>
      <c r="AC471" s="1" t="s">
        <v>3350</v>
      </c>
      <c r="AD471" s="1" t="s">
        <v>2145</v>
      </c>
      <c r="AE471" s="1" t="s">
        <v>3302</v>
      </c>
      <c r="AF471" s="1" t="s">
        <v>4831</v>
      </c>
      <c r="AG471" s="1" t="s">
        <v>3125</v>
      </c>
    </row>
    <row r="472" spans="1:33" s="1" customFormat="1">
      <c r="A472" s="38" t="s">
        <v>3399</v>
      </c>
      <c r="B472" s="38" t="s">
        <v>2066</v>
      </c>
      <c r="C472" s="38" t="s">
        <v>2620</v>
      </c>
      <c r="D472" s="38" t="s">
        <v>2337</v>
      </c>
      <c r="E472" s="38" t="s">
        <v>1293</v>
      </c>
      <c r="F472" s="38" t="s">
        <v>3346</v>
      </c>
      <c r="G472" s="38" t="s">
        <v>2777</v>
      </c>
      <c r="H472" s="60"/>
      <c r="I472" s="7">
        <v>775</v>
      </c>
      <c r="J472" s="4">
        <v>779</v>
      </c>
      <c r="K472" s="53">
        <f t="shared" si="10"/>
        <v>2.7983769413740029E-4</v>
      </c>
      <c r="L472" s="7">
        <v>86.4</v>
      </c>
      <c r="M472" s="4">
        <v>100.38</v>
      </c>
      <c r="N472" s="6">
        <v>689</v>
      </c>
      <c r="O472" s="6">
        <v>556</v>
      </c>
      <c r="P472" s="7" t="s">
        <v>4432</v>
      </c>
      <c r="Q472" s="5">
        <v>35892</v>
      </c>
      <c r="R472" s="8" t="s">
        <v>539</v>
      </c>
      <c r="S472" s="38" t="s">
        <v>1473</v>
      </c>
      <c r="T472" s="4" t="s">
        <v>2066</v>
      </c>
      <c r="U472" s="4" t="s">
        <v>2672</v>
      </c>
      <c r="V472" s="4" t="s">
        <v>4581</v>
      </c>
      <c r="W472" s="8" t="s">
        <v>5257</v>
      </c>
      <c r="X472" s="33">
        <v>25291</v>
      </c>
      <c r="Y472" s="4"/>
      <c r="AA472" s="4" t="s">
        <v>3797</v>
      </c>
      <c r="AB472" s="4" t="s">
        <v>780</v>
      </c>
      <c r="AC472" s="1" t="s">
        <v>3350</v>
      </c>
      <c r="AD472" s="1" t="s">
        <v>2145</v>
      </c>
      <c r="AE472" s="1" t="s">
        <v>3302</v>
      </c>
      <c r="AF472" s="1" t="s">
        <v>4831</v>
      </c>
      <c r="AG472" s="1" t="s">
        <v>3125</v>
      </c>
    </row>
    <row r="473" spans="1:33" s="1" customFormat="1">
      <c r="A473" s="38" t="s">
        <v>4971</v>
      </c>
      <c r="B473" s="38" t="s">
        <v>2066</v>
      </c>
      <c r="C473" s="38" t="s">
        <v>2620</v>
      </c>
      <c r="D473" s="38" t="s">
        <v>2337</v>
      </c>
      <c r="E473" s="38" t="s">
        <v>1293</v>
      </c>
      <c r="F473" s="38" t="s">
        <v>3346</v>
      </c>
      <c r="G473" s="38" t="s">
        <v>2777</v>
      </c>
      <c r="H473" s="60"/>
      <c r="I473" s="7">
        <v>773</v>
      </c>
      <c r="J473" s="4">
        <v>782</v>
      </c>
      <c r="K473" s="53">
        <f t="shared" si="10"/>
        <v>6.2959076600209863E-4</v>
      </c>
      <c r="L473" s="7">
        <v>86.4</v>
      </c>
      <c r="M473" s="4">
        <v>100.4</v>
      </c>
      <c r="N473" s="6">
        <v>689</v>
      </c>
      <c r="O473" s="6">
        <v>556</v>
      </c>
      <c r="P473" s="7" t="s">
        <v>4432</v>
      </c>
      <c r="Q473" s="5">
        <v>35555</v>
      </c>
      <c r="R473" s="8" t="s">
        <v>539</v>
      </c>
      <c r="S473" s="38" t="s">
        <v>1473</v>
      </c>
      <c r="T473" s="4" t="s">
        <v>2066</v>
      </c>
      <c r="U473" s="4" t="s">
        <v>1294</v>
      </c>
      <c r="V473" s="4" t="s">
        <v>3455</v>
      </c>
      <c r="W473" s="8" t="s">
        <v>853</v>
      </c>
      <c r="X473" s="33">
        <v>24793</v>
      </c>
      <c r="Y473" s="10"/>
      <c r="AA473" s="4" t="s">
        <v>1833</v>
      </c>
      <c r="AB473" s="4" t="s">
        <v>780</v>
      </c>
      <c r="AC473" s="1" t="s">
        <v>3350</v>
      </c>
      <c r="AD473" s="1" t="s">
        <v>2145</v>
      </c>
      <c r="AE473" s="1" t="s">
        <v>3736</v>
      </c>
      <c r="AF473" s="1" t="s">
        <v>4831</v>
      </c>
      <c r="AG473" s="1" t="s">
        <v>3125</v>
      </c>
    </row>
    <row r="474" spans="1:33" s="1" customFormat="1">
      <c r="A474" s="38" t="s">
        <v>4972</v>
      </c>
      <c r="B474" s="38" t="s">
        <v>2066</v>
      </c>
      <c r="C474" s="38" t="s">
        <v>2620</v>
      </c>
      <c r="D474" s="38" t="s">
        <v>2337</v>
      </c>
      <c r="E474" s="38" t="s">
        <v>1293</v>
      </c>
      <c r="F474" s="38" t="s">
        <v>3346</v>
      </c>
      <c r="G474" s="38" t="s">
        <v>2777</v>
      </c>
      <c r="H474" s="60"/>
      <c r="I474" s="7">
        <v>776</v>
      </c>
      <c r="J474" s="4">
        <v>779</v>
      </c>
      <c r="K474" s="53">
        <f t="shared" si="10"/>
        <v>2.098635886673662E-4</v>
      </c>
      <c r="L474" s="7">
        <v>86.3</v>
      </c>
      <c r="M474" s="4">
        <v>100.4</v>
      </c>
      <c r="N474" s="6">
        <v>689</v>
      </c>
      <c r="O474" s="6">
        <v>556</v>
      </c>
      <c r="P474" s="7" t="s">
        <v>4432</v>
      </c>
      <c r="Q474" s="5">
        <v>35932</v>
      </c>
      <c r="R474" s="8" t="s">
        <v>539</v>
      </c>
      <c r="S474" s="38" t="s">
        <v>1473</v>
      </c>
      <c r="T474" s="4" t="s">
        <v>2066</v>
      </c>
      <c r="U474" s="4" t="s">
        <v>1294</v>
      </c>
      <c r="V474" s="4" t="s">
        <v>3455</v>
      </c>
      <c r="W474" s="8" t="s">
        <v>3454</v>
      </c>
      <c r="X474" s="33">
        <v>25342</v>
      </c>
      <c r="Y474" s="4"/>
      <c r="AA474" s="4" t="s">
        <v>3797</v>
      </c>
      <c r="AB474" s="4" t="s">
        <v>780</v>
      </c>
      <c r="AC474" s="1" t="s">
        <v>3350</v>
      </c>
      <c r="AD474" s="1" t="s">
        <v>2145</v>
      </c>
      <c r="AE474" s="1" t="s">
        <v>1584</v>
      </c>
      <c r="AF474" s="1" t="s">
        <v>4831</v>
      </c>
      <c r="AG474" s="1" t="s">
        <v>3125</v>
      </c>
    </row>
    <row r="475" spans="1:33" s="1" customFormat="1">
      <c r="A475" s="38" t="s">
        <v>4973</v>
      </c>
      <c r="B475" s="38" t="s">
        <v>2066</v>
      </c>
      <c r="C475" s="38" t="s">
        <v>2620</v>
      </c>
      <c r="D475" s="38" t="s">
        <v>2337</v>
      </c>
      <c r="E475" s="38" t="s">
        <v>1293</v>
      </c>
      <c r="F475" s="38" t="s">
        <v>3346</v>
      </c>
      <c r="G475" s="38" t="s">
        <v>2777</v>
      </c>
      <c r="H475" s="60"/>
      <c r="I475" s="7">
        <v>776</v>
      </c>
      <c r="J475" s="4">
        <v>778</v>
      </c>
      <c r="K475" s="53">
        <f t="shared" si="10"/>
        <v>1.3991884706870015E-4</v>
      </c>
      <c r="L475" s="7">
        <v>86.4</v>
      </c>
      <c r="M475" s="4">
        <v>100.38</v>
      </c>
      <c r="N475" s="6">
        <v>689</v>
      </c>
      <c r="O475" s="6">
        <v>556</v>
      </c>
      <c r="P475" s="7" t="s">
        <v>4432</v>
      </c>
      <c r="Q475" s="5">
        <v>35932</v>
      </c>
      <c r="R475" s="8" t="s">
        <v>539</v>
      </c>
      <c r="S475" s="38" t="s">
        <v>1473</v>
      </c>
      <c r="T475" s="4" t="s">
        <v>2066</v>
      </c>
      <c r="U475" s="4" t="s">
        <v>1294</v>
      </c>
      <c r="V475" s="4" t="s">
        <v>3455</v>
      </c>
      <c r="W475" s="8" t="s">
        <v>854</v>
      </c>
      <c r="X475" s="33">
        <v>25343</v>
      </c>
      <c r="Y475" s="4"/>
      <c r="AA475" s="4" t="s">
        <v>3797</v>
      </c>
      <c r="AB475" s="4" t="s">
        <v>780</v>
      </c>
      <c r="AC475" s="1" t="s">
        <v>3350</v>
      </c>
      <c r="AD475" s="1" t="s">
        <v>2145</v>
      </c>
      <c r="AE475" s="1" t="s">
        <v>1584</v>
      </c>
      <c r="AF475" s="1" t="s">
        <v>4831</v>
      </c>
      <c r="AG475" s="1" t="s">
        <v>3125</v>
      </c>
    </row>
    <row r="476" spans="1:33" s="1" customFormat="1">
      <c r="A476" s="38" t="s">
        <v>3037</v>
      </c>
      <c r="B476" s="38" t="s">
        <v>2066</v>
      </c>
      <c r="C476" s="38" t="s">
        <v>2620</v>
      </c>
      <c r="D476" s="38" t="s">
        <v>2337</v>
      </c>
      <c r="E476" s="38" t="s">
        <v>1293</v>
      </c>
      <c r="F476" s="38" t="s">
        <v>3346</v>
      </c>
      <c r="G476" s="38" t="s">
        <v>2777</v>
      </c>
      <c r="H476" s="60"/>
      <c r="I476" s="7">
        <v>776</v>
      </c>
      <c r="J476" s="4">
        <v>779</v>
      </c>
      <c r="K476" s="53">
        <f t="shared" si="10"/>
        <v>2.098635886673662E-4</v>
      </c>
      <c r="L476" s="7">
        <v>86.3</v>
      </c>
      <c r="M476" s="4">
        <v>100.4</v>
      </c>
      <c r="N476" s="6">
        <v>689</v>
      </c>
      <c r="O476" s="6">
        <v>556</v>
      </c>
      <c r="P476" s="7" t="s">
        <v>4432</v>
      </c>
      <c r="Q476" s="5">
        <v>35932</v>
      </c>
      <c r="R476" s="8" t="s">
        <v>539</v>
      </c>
      <c r="S476" s="38" t="s">
        <v>1473</v>
      </c>
      <c r="T476" s="4" t="s">
        <v>2066</v>
      </c>
      <c r="U476" s="4" t="s">
        <v>1294</v>
      </c>
      <c r="V476" s="4" t="s">
        <v>3455</v>
      </c>
      <c r="W476" s="8" t="s">
        <v>2045</v>
      </c>
      <c r="X476" s="33">
        <v>25345</v>
      </c>
      <c r="Y476" s="4"/>
      <c r="AA476" s="4" t="s">
        <v>3797</v>
      </c>
      <c r="AB476" s="4" t="s">
        <v>780</v>
      </c>
      <c r="AC476" s="1" t="s">
        <v>3350</v>
      </c>
      <c r="AD476" s="1" t="s">
        <v>2145</v>
      </c>
      <c r="AE476" s="1" t="s">
        <v>1584</v>
      </c>
      <c r="AF476" s="1" t="s">
        <v>4831</v>
      </c>
      <c r="AG476" s="1" t="s">
        <v>3125</v>
      </c>
    </row>
    <row r="477" spans="1:33" s="1" customFormat="1">
      <c r="A477" s="38" t="s">
        <v>3038</v>
      </c>
      <c r="B477" s="38" t="s">
        <v>2066</v>
      </c>
      <c r="C477" s="38" t="s">
        <v>2620</v>
      </c>
      <c r="D477" s="38" t="s">
        <v>2337</v>
      </c>
      <c r="E477" s="38" t="s">
        <v>1293</v>
      </c>
      <c r="F477" s="38" t="s">
        <v>3346</v>
      </c>
      <c r="G477" s="38" t="s">
        <v>2777</v>
      </c>
      <c r="H477" s="60"/>
      <c r="I477" s="7">
        <v>692</v>
      </c>
      <c r="J477" s="4">
        <v>695</v>
      </c>
      <c r="K477" s="53">
        <f t="shared" si="10"/>
        <v>2.1235931195582927E-4</v>
      </c>
      <c r="L477" s="7">
        <v>86.5</v>
      </c>
      <c r="M477" s="4">
        <v>98.63</v>
      </c>
      <c r="N477" s="6">
        <v>689</v>
      </c>
      <c r="O477" s="6">
        <v>556</v>
      </c>
      <c r="P477" s="7" t="s">
        <v>4432</v>
      </c>
      <c r="Q477" s="5">
        <v>35932</v>
      </c>
      <c r="R477" s="8" t="s">
        <v>539</v>
      </c>
      <c r="S477" s="38" t="s">
        <v>1473</v>
      </c>
      <c r="T477" s="4" t="s">
        <v>2066</v>
      </c>
      <c r="U477" s="4" t="s">
        <v>1294</v>
      </c>
      <c r="V477" s="4" t="s">
        <v>3455</v>
      </c>
      <c r="W477" s="8" t="s">
        <v>2046</v>
      </c>
      <c r="X477" s="33">
        <v>25346</v>
      </c>
      <c r="Y477" s="4"/>
      <c r="AA477" s="4" t="s">
        <v>3797</v>
      </c>
      <c r="AB477" s="4" t="s">
        <v>780</v>
      </c>
      <c r="AC477" s="1" t="s">
        <v>3350</v>
      </c>
      <c r="AD477" s="1" t="s">
        <v>2145</v>
      </c>
      <c r="AE477" s="1" t="s">
        <v>1584</v>
      </c>
      <c r="AF477" s="1" t="s">
        <v>4831</v>
      </c>
      <c r="AG477" s="1" t="s">
        <v>3125</v>
      </c>
    </row>
    <row r="478" spans="1:33" s="1" customFormat="1">
      <c r="A478" s="38" t="s">
        <v>3039</v>
      </c>
      <c r="B478" s="38" t="s">
        <v>2066</v>
      </c>
      <c r="C478" s="38" t="s">
        <v>2620</v>
      </c>
      <c r="D478" s="38" t="s">
        <v>2337</v>
      </c>
      <c r="E478" s="38" t="s">
        <v>1293</v>
      </c>
      <c r="F478" s="38" t="s">
        <v>3346</v>
      </c>
      <c r="G478" s="38" t="s">
        <v>2777</v>
      </c>
      <c r="H478" s="60"/>
      <c r="I478" s="7">
        <v>775</v>
      </c>
      <c r="J478" s="4">
        <v>779</v>
      </c>
      <c r="K478" s="53">
        <f t="shared" si="10"/>
        <v>2.7983769413740029E-4</v>
      </c>
      <c r="L478" s="7">
        <v>86.3</v>
      </c>
      <c r="M478" s="4">
        <v>100.38</v>
      </c>
      <c r="N478" s="6">
        <v>689</v>
      </c>
      <c r="O478" s="6">
        <v>556</v>
      </c>
      <c r="P478" s="7" t="s">
        <v>4432</v>
      </c>
      <c r="Q478" s="5">
        <v>36026</v>
      </c>
      <c r="R478" s="8" t="s">
        <v>539</v>
      </c>
      <c r="S478" s="38" t="s">
        <v>1473</v>
      </c>
      <c r="T478" s="4" t="s">
        <v>2066</v>
      </c>
      <c r="U478" s="4" t="s">
        <v>2338</v>
      </c>
      <c r="V478" s="4" t="s">
        <v>782</v>
      </c>
      <c r="W478" s="8" t="s">
        <v>2047</v>
      </c>
      <c r="X478" s="33">
        <v>25432</v>
      </c>
      <c r="Y478" s="4" t="s">
        <v>3794</v>
      </c>
      <c r="AA478" s="4" t="s">
        <v>3797</v>
      </c>
      <c r="AB478" s="4" t="s">
        <v>780</v>
      </c>
      <c r="AC478" s="1" t="s">
        <v>3350</v>
      </c>
      <c r="AD478" s="1" t="s">
        <v>2145</v>
      </c>
      <c r="AE478" s="1" t="s">
        <v>3445</v>
      </c>
      <c r="AF478" s="1" t="s">
        <v>4831</v>
      </c>
      <c r="AG478" s="1" t="s">
        <v>3125</v>
      </c>
    </row>
    <row r="479" spans="1:33" s="1" customFormat="1">
      <c r="A479" s="38" t="s">
        <v>3040</v>
      </c>
      <c r="B479" s="38" t="s">
        <v>2066</v>
      </c>
      <c r="C479" s="38" t="s">
        <v>2620</v>
      </c>
      <c r="D479" s="38" t="s">
        <v>2337</v>
      </c>
      <c r="E479" s="38" t="s">
        <v>1293</v>
      </c>
      <c r="F479" s="38" t="s">
        <v>3346</v>
      </c>
      <c r="G479" s="38" t="s">
        <v>2777</v>
      </c>
      <c r="H479" s="60"/>
      <c r="I479" s="7">
        <v>704</v>
      </c>
      <c r="J479" s="4">
        <v>708</v>
      </c>
      <c r="K479" s="53">
        <f t="shared" ref="K479:K510" si="11">(J479-I479)/(J479+I479+12740)</f>
        <v>2.8264556246466928E-4</v>
      </c>
      <c r="L479" s="7">
        <v>86.5</v>
      </c>
      <c r="M479" s="4">
        <v>98.89</v>
      </c>
      <c r="N479" s="6">
        <v>689</v>
      </c>
      <c r="O479" s="6">
        <v>556</v>
      </c>
      <c r="P479" s="7" t="s">
        <v>4432</v>
      </c>
      <c r="Q479" s="5">
        <v>36046</v>
      </c>
      <c r="R479" s="8" t="s">
        <v>539</v>
      </c>
      <c r="S479" s="38" t="s">
        <v>1473</v>
      </c>
      <c r="T479" s="4" t="s">
        <v>2066</v>
      </c>
      <c r="U479" s="4" t="s">
        <v>1294</v>
      </c>
      <c r="V479" s="4" t="s">
        <v>3455</v>
      </c>
      <c r="W479" s="8" t="s">
        <v>2616</v>
      </c>
      <c r="X479" s="33">
        <v>25471</v>
      </c>
      <c r="Y479" s="4"/>
      <c r="AA479" s="4" t="s">
        <v>3797</v>
      </c>
      <c r="AB479" s="4" t="s">
        <v>780</v>
      </c>
      <c r="AC479" s="1" t="s">
        <v>3350</v>
      </c>
      <c r="AD479" s="1" t="s">
        <v>2145</v>
      </c>
      <c r="AE479" s="1" t="s">
        <v>4136</v>
      </c>
      <c r="AF479" s="1" t="s">
        <v>4831</v>
      </c>
      <c r="AG479" s="1" t="s">
        <v>3125</v>
      </c>
    </row>
    <row r="480" spans="1:33" s="1" customFormat="1">
      <c r="A480" s="38" t="s">
        <v>3041</v>
      </c>
      <c r="B480" s="38" t="s">
        <v>2066</v>
      </c>
      <c r="C480" s="38" t="s">
        <v>2620</v>
      </c>
      <c r="D480" s="38" t="s">
        <v>2337</v>
      </c>
      <c r="E480" s="38" t="s">
        <v>1293</v>
      </c>
      <c r="F480" s="38" t="s">
        <v>3346</v>
      </c>
      <c r="G480" s="38" t="s">
        <v>2777</v>
      </c>
      <c r="H480" s="60"/>
      <c r="I480" s="7">
        <v>774</v>
      </c>
      <c r="J480" s="4">
        <v>780</v>
      </c>
      <c r="K480" s="53">
        <f t="shared" si="11"/>
        <v>4.1975654120610047E-4</v>
      </c>
      <c r="L480" s="7">
        <v>86.4</v>
      </c>
      <c r="M480" s="4">
        <v>100.38</v>
      </c>
      <c r="N480" s="6">
        <v>689</v>
      </c>
      <c r="O480" s="6">
        <v>556</v>
      </c>
      <c r="P480" s="7" t="s">
        <v>4432</v>
      </c>
      <c r="Q480" s="5">
        <v>35555</v>
      </c>
      <c r="R480" s="8" t="s">
        <v>539</v>
      </c>
      <c r="S480" s="38" t="s">
        <v>1473</v>
      </c>
      <c r="T480" s="4" t="s">
        <v>2066</v>
      </c>
      <c r="U480" s="4" t="s">
        <v>1294</v>
      </c>
      <c r="V480" s="4" t="s">
        <v>3455</v>
      </c>
      <c r="W480" s="8" t="s">
        <v>2974</v>
      </c>
      <c r="X480" s="33">
        <v>24792</v>
      </c>
      <c r="Y480" s="4"/>
      <c r="AA480" s="4" t="s">
        <v>3797</v>
      </c>
      <c r="AB480" s="4" t="s">
        <v>780</v>
      </c>
      <c r="AC480" s="1" t="s">
        <v>3350</v>
      </c>
      <c r="AD480" s="1" t="s">
        <v>2145</v>
      </c>
      <c r="AE480" s="1" t="s">
        <v>3736</v>
      </c>
      <c r="AF480" s="1" t="s">
        <v>4831</v>
      </c>
      <c r="AG480" s="1" t="s">
        <v>3125</v>
      </c>
    </row>
    <row r="481" spans="1:33" s="1" customFormat="1">
      <c r="A481" s="38" t="s">
        <v>412</v>
      </c>
      <c r="B481" s="38" t="s">
        <v>2066</v>
      </c>
      <c r="C481" s="38" t="s">
        <v>2620</v>
      </c>
      <c r="D481" s="38" t="s">
        <v>2337</v>
      </c>
      <c r="E481" s="38" t="s">
        <v>1293</v>
      </c>
      <c r="F481" s="38" t="s">
        <v>3346</v>
      </c>
      <c r="G481" s="38" t="s">
        <v>2777</v>
      </c>
      <c r="H481" s="60"/>
      <c r="I481" s="7">
        <v>776</v>
      </c>
      <c r="J481" s="4">
        <v>778</v>
      </c>
      <c r="K481" s="53">
        <f t="shared" si="11"/>
        <v>1.3991884706870015E-4</v>
      </c>
      <c r="L481" s="7">
        <v>86.4</v>
      </c>
      <c r="M481" s="4">
        <v>100.38</v>
      </c>
      <c r="N481" s="6">
        <v>689</v>
      </c>
      <c r="O481" s="6">
        <v>556</v>
      </c>
      <c r="P481" s="7" t="s">
        <v>4432</v>
      </c>
      <c r="Q481" s="5">
        <v>36046</v>
      </c>
      <c r="R481" s="8" t="s">
        <v>539</v>
      </c>
      <c r="S481" s="38" t="s">
        <v>1473</v>
      </c>
      <c r="T481" s="4" t="s">
        <v>2066</v>
      </c>
      <c r="U481" s="4" t="s">
        <v>1294</v>
      </c>
      <c r="V481" s="4" t="s">
        <v>3455</v>
      </c>
      <c r="W481" s="8" t="s">
        <v>2975</v>
      </c>
      <c r="X481" s="33">
        <v>25469</v>
      </c>
      <c r="Y481" s="4"/>
      <c r="AA481" s="4" t="s">
        <v>3797</v>
      </c>
      <c r="AB481" s="4" t="s">
        <v>780</v>
      </c>
      <c r="AC481" s="1" t="s">
        <v>3350</v>
      </c>
      <c r="AD481" s="1" t="s">
        <v>2145</v>
      </c>
      <c r="AE481" s="1" t="s">
        <v>4136</v>
      </c>
      <c r="AF481" s="1" t="s">
        <v>4831</v>
      </c>
      <c r="AG481" s="1" t="s">
        <v>3125</v>
      </c>
    </row>
    <row r="482" spans="1:33" s="1" customFormat="1">
      <c r="A482" s="38" t="s">
        <v>2213</v>
      </c>
      <c r="B482" s="38" t="s">
        <v>2066</v>
      </c>
      <c r="C482" s="38" t="s">
        <v>2620</v>
      </c>
      <c r="D482" s="38" t="s">
        <v>2337</v>
      </c>
      <c r="E482" s="38" t="s">
        <v>1293</v>
      </c>
      <c r="F482" s="38" t="s">
        <v>3346</v>
      </c>
      <c r="G482" s="38" t="s">
        <v>2777</v>
      </c>
      <c r="H482" s="60"/>
      <c r="I482" s="7">
        <v>776</v>
      </c>
      <c r="J482" s="4">
        <v>778</v>
      </c>
      <c r="K482" s="53">
        <f t="shared" si="11"/>
        <v>1.3991884706870015E-4</v>
      </c>
      <c r="L482" s="7">
        <v>86.4</v>
      </c>
      <c r="M482" s="4">
        <v>100.38</v>
      </c>
      <c r="N482" s="6">
        <v>689</v>
      </c>
      <c r="O482" s="6">
        <v>556</v>
      </c>
      <c r="P482" s="7" t="s">
        <v>4432</v>
      </c>
      <c r="Q482" s="5">
        <v>36046</v>
      </c>
      <c r="R482" s="8" t="s">
        <v>539</v>
      </c>
      <c r="S482" s="38" t="s">
        <v>1473</v>
      </c>
      <c r="T482" s="4" t="s">
        <v>2066</v>
      </c>
      <c r="U482" s="4" t="s">
        <v>1294</v>
      </c>
      <c r="V482" s="4" t="s">
        <v>3455</v>
      </c>
      <c r="W482" s="8" t="s">
        <v>2976</v>
      </c>
      <c r="X482" s="33">
        <v>25468</v>
      </c>
      <c r="Y482" s="4" t="s">
        <v>3794</v>
      </c>
      <c r="AA482" s="4" t="s">
        <v>3797</v>
      </c>
      <c r="AB482" s="4" t="s">
        <v>780</v>
      </c>
      <c r="AC482" s="1" t="s">
        <v>3350</v>
      </c>
      <c r="AD482" s="1" t="s">
        <v>2145</v>
      </c>
      <c r="AE482" s="1" t="s">
        <v>4136</v>
      </c>
      <c r="AF482" s="1" t="s">
        <v>4831</v>
      </c>
      <c r="AG482" s="1" t="s">
        <v>3125</v>
      </c>
    </row>
    <row r="483" spans="1:33" s="1" customFormat="1">
      <c r="A483" s="38" t="s">
        <v>2214</v>
      </c>
      <c r="B483" s="38" t="s">
        <v>2066</v>
      </c>
      <c r="C483" s="38" t="s">
        <v>2620</v>
      </c>
      <c r="D483" s="38" t="s">
        <v>2337</v>
      </c>
      <c r="E483" s="38" t="s">
        <v>1293</v>
      </c>
      <c r="F483" s="38" t="s">
        <v>3346</v>
      </c>
      <c r="G483" s="38" t="s">
        <v>2777</v>
      </c>
      <c r="H483" s="60"/>
      <c r="I483" s="7">
        <v>704</v>
      </c>
      <c r="J483" s="4">
        <v>708</v>
      </c>
      <c r="K483" s="53">
        <f t="shared" si="11"/>
        <v>2.8264556246466928E-4</v>
      </c>
      <c r="L483" s="7">
        <v>86.5</v>
      </c>
      <c r="M483" s="4">
        <v>98.89</v>
      </c>
      <c r="N483" s="6">
        <v>689</v>
      </c>
      <c r="O483" s="6">
        <v>556</v>
      </c>
      <c r="P483" s="7" t="s">
        <v>4432</v>
      </c>
      <c r="Q483" s="5">
        <v>36046</v>
      </c>
      <c r="R483" s="8" t="s">
        <v>539</v>
      </c>
      <c r="S483" s="38" t="s">
        <v>1473</v>
      </c>
      <c r="T483" s="4" t="s">
        <v>2066</v>
      </c>
      <c r="U483" s="4" t="s">
        <v>1294</v>
      </c>
      <c r="V483" s="4" t="s">
        <v>3455</v>
      </c>
      <c r="W483" s="8" t="s">
        <v>2977</v>
      </c>
      <c r="X483" s="33">
        <v>25467</v>
      </c>
      <c r="Y483" s="4"/>
      <c r="AA483" s="4" t="s">
        <v>3797</v>
      </c>
      <c r="AB483" s="4" t="s">
        <v>780</v>
      </c>
      <c r="AC483" s="1" t="s">
        <v>3350</v>
      </c>
      <c r="AD483" s="1" t="s">
        <v>2145</v>
      </c>
      <c r="AE483" s="1" t="s">
        <v>4136</v>
      </c>
      <c r="AF483" s="1" t="s">
        <v>4831</v>
      </c>
      <c r="AG483" s="1" t="s">
        <v>3125</v>
      </c>
    </row>
    <row r="484" spans="1:33" s="1" customFormat="1">
      <c r="A484" s="38" t="s">
        <v>2215</v>
      </c>
      <c r="B484" s="38" t="s">
        <v>2066</v>
      </c>
      <c r="C484" s="38" t="s">
        <v>2620</v>
      </c>
      <c r="D484" s="38" t="s">
        <v>2337</v>
      </c>
      <c r="E484" s="38" t="s">
        <v>1293</v>
      </c>
      <c r="F484" s="38" t="s">
        <v>3346</v>
      </c>
      <c r="G484" s="38" t="s">
        <v>2777</v>
      </c>
      <c r="H484" s="60"/>
      <c r="I484" s="7">
        <v>776</v>
      </c>
      <c r="J484" s="4">
        <v>779</v>
      </c>
      <c r="K484" s="53">
        <f t="shared" si="11"/>
        <v>2.098635886673662E-4</v>
      </c>
      <c r="L484" s="7">
        <v>86.3</v>
      </c>
      <c r="M484" s="4">
        <v>100.4</v>
      </c>
      <c r="N484" s="6">
        <v>689</v>
      </c>
      <c r="O484" s="6">
        <v>556</v>
      </c>
      <c r="P484" s="7" t="s">
        <v>4432</v>
      </c>
      <c r="Q484" s="5">
        <v>36105</v>
      </c>
      <c r="R484" s="8" t="s">
        <v>539</v>
      </c>
      <c r="S484" s="38" t="s">
        <v>1473</v>
      </c>
      <c r="T484" s="4" t="s">
        <v>2066</v>
      </c>
      <c r="U484" s="4" t="s">
        <v>1294</v>
      </c>
      <c r="V484" s="4" t="s">
        <v>3455</v>
      </c>
      <c r="W484" s="8" t="s">
        <v>4641</v>
      </c>
      <c r="X484" s="33">
        <v>25531</v>
      </c>
      <c r="Y484" s="4"/>
      <c r="AA484" s="4" t="s">
        <v>3797</v>
      </c>
      <c r="AB484" s="4" t="s">
        <v>780</v>
      </c>
      <c r="AC484" s="1" t="s">
        <v>3350</v>
      </c>
      <c r="AD484" s="1" t="s">
        <v>2145</v>
      </c>
      <c r="AE484" s="1" t="s">
        <v>4060</v>
      </c>
      <c r="AF484" s="1" t="s">
        <v>4831</v>
      </c>
      <c r="AG484" s="1" t="s">
        <v>3125</v>
      </c>
    </row>
    <row r="485" spans="1:33" s="1" customFormat="1">
      <c r="A485" s="38" t="s">
        <v>1381</v>
      </c>
      <c r="B485" s="38" t="s">
        <v>2066</v>
      </c>
      <c r="C485" s="38" t="s">
        <v>2620</v>
      </c>
      <c r="D485" s="38" t="s">
        <v>2337</v>
      </c>
      <c r="E485" s="38" t="s">
        <v>1293</v>
      </c>
      <c r="F485" s="38" t="s">
        <v>3346</v>
      </c>
      <c r="G485" s="38" t="s">
        <v>2777</v>
      </c>
      <c r="H485" s="60"/>
      <c r="I485" s="7">
        <v>701</v>
      </c>
      <c r="J485" s="4">
        <v>705</v>
      </c>
      <c r="K485" s="53">
        <f t="shared" si="11"/>
        <v>2.8276544606249118E-4</v>
      </c>
      <c r="L485" s="7">
        <v>86.5</v>
      </c>
      <c r="M485" s="4">
        <v>98.83</v>
      </c>
      <c r="N485" s="6">
        <v>689</v>
      </c>
      <c r="O485" s="6">
        <v>556</v>
      </c>
      <c r="P485" s="7" t="s">
        <v>4432</v>
      </c>
      <c r="Q485" s="5">
        <v>36105</v>
      </c>
      <c r="R485" s="8" t="s">
        <v>539</v>
      </c>
      <c r="S485" s="38" t="s">
        <v>1473</v>
      </c>
      <c r="T485" s="4" t="s">
        <v>2066</v>
      </c>
      <c r="U485" s="4" t="s">
        <v>1294</v>
      </c>
      <c r="V485" s="4" t="s">
        <v>3455</v>
      </c>
      <c r="W485" s="8" t="s">
        <v>4642</v>
      </c>
      <c r="X485" s="33">
        <v>25530</v>
      </c>
      <c r="Y485" s="4" t="s">
        <v>3794</v>
      </c>
      <c r="AA485" s="4" t="s">
        <v>3797</v>
      </c>
      <c r="AB485" s="4" t="s">
        <v>780</v>
      </c>
      <c r="AC485" s="1" t="s">
        <v>3350</v>
      </c>
      <c r="AD485" s="1" t="s">
        <v>2145</v>
      </c>
      <c r="AE485" s="1" t="s">
        <v>4060</v>
      </c>
      <c r="AF485" s="1" t="s">
        <v>4831</v>
      </c>
      <c r="AG485" s="1" t="s">
        <v>3125</v>
      </c>
    </row>
    <row r="486" spans="1:33" s="1" customFormat="1">
      <c r="A486" s="38" t="s">
        <v>1382</v>
      </c>
      <c r="B486" s="38" t="s">
        <v>2066</v>
      </c>
      <c r="C486" s="38" t="s">
        <v>2620</v>
      </c>
      <c r="D486" s="38" t="s">
        <v>2337</v>
      </c>
      <c r="E486" s="38" t="s">
        <v>1293</v>
      </c>
      <c r="F486" s="38" t="s">
        <v>3346</v>
      </c>
      <c r="G486" s="38" t="s">
        <v>2777</v>
      </c>
      <c r="H486" s="60"/>
      <c r="I486" s="7">
        <v>744</v>
      </c>
      <c r="J486" s="4">
        <v>752</v>
      </c>
      <c r="K486" s="53">
        <f t="shared" si="11"/>
        <v>5.6195560550716497E-4</v>
      </c>
      <c r="L486" s="7">
        <v>86.5</v>
      </c>
      <c r="M486" s="4">
        <v>98.85</v>
      </c>
      <c r="N486" s="6">
        <v>689</v>
      </c>
      <c r="O486" s="6">
        <v>556</v>
      </c>
      <c r="P486" s="7" t="s">
        <v>4432</v>
      </c>
      <c r="Q486" s="5">
        <v>36105</v>
      </c>
      <c r="R486" s="8" t="s">
        <v>539</v>
      </c>
      <c r="S486" s="38" t="s">
        <v>1473</v>
      </c>
      <c r="T486" s="4" t="s">
        <v>2066</v>
      </c>
      <c r="U486" s="4" t="s">
        <v>1294</v>
      </c>
      <c r="V486" s="4" t="s">
        <v>3455</v>
      </c>
      <c r="W486" s="8" t="s">
        <v>4643</v>
      </c>
      <c r="X486" s="33">
        <v>25528</v>
      </c>
      <c r="Y486" s="4" t="s">
        <v>83</v>
      </c>
      <c r="AA486" s="4" t="s">
        <v>3797</v>
      </c>
      <c r="AB486" s="4" t="s">
        <v>780</v>
      </c>
      <c r="AC486" s="1" t="s">
        <v>4002</v>
      </c>
      <c r="AD486" s="1" t="s">
        <v>2145</v>
      </c>
      <c r="AE486" s="1" t="s">
        <v>4060</v>
      </c>
      <c r="AF486" s="1" t="s">
        <v>4831</v>
      </c>
      <c r="AG486" s="1" t="s">
        <v>3125</v>
      </c>
    </row>
    <row r="487" spans="1:33" s="1" customFormat="1">
      <c r="A487" s="38" t="s">
        <v>1383</v>
      </c>
      <c r="B487" s="38" t="s">
        <v>2066</v>
      </c>
      <c r="C487" s="38" t="s">
        <v>2620</v>
      </c>
      <c r="D487" s="38" t="s">
        <v>2337</v>
      </c>
      <c r="E487" s="38" t="s">
        <v>1293</v>
      </c>
      <c r="F487" s="38" t="s">
        <v>3346</v>
      </c>
      <c r="G487" s="38" t="s">
        <v>2777</v>
      </c>
      <c r="H487" s="60"/>
      <c r="I487" s="7">
        <v>670</v>
      </c>
      <c r="J487" s="4">
        <v>673</v>
      </c>
      <c r="K487" s="53">
        <f t="shared" si="11"/>
        <v>2.1302279343889797E-4</v>
      </c>
      <c r="L487" s="7">
        <v>86.5</v>
      </c>
      <c r="M487" s="4">
        <v>97.44</v>
      </c>
      <c r="N487" s="6">
        <v>689</v>
      </c>
      <c r="O487" s="6">
        <v>556</v>
      </c>
      <c r="P487" s="7" t="s">
        <v>4432</v>
      </c>
      <c r="Q487" s="5">
        <v>37298</v>
      </c>
      <c r="R487" s="8" t="s">
        <v>539</v>
      </c>
      <c r="S487" s="38" t="s">
        <v>1473</v>
      </c>
      <c r="T487" s="4" t="s">
        <v>2066</v>
      </c>
      <c r="U487" s="4" t="s">
        <v>1294</v>
      </c>
      <c r="V487" s="4" t="s">
        <v>1172</v>
      </c>
      <c r="W487" s="8" t="s">
        <v>2619</v>
      </c>
      <c r="X487" s="33">
        <v>27372</v>
      </c>
      <c r="Y487" s="4" t="s">
        <v>84</v>
      </c>
      <c r="AA487" s="4" t="s">
        <v>3797</v>
      </c>
      <c r="AB487" s="1" t="s">
        <v>1064</v>
      </c>
      <c r="AC487" s="1" t="s">
        <v>2617</v>
      </c>
      <c r="AD487" s="1" t="s">
        <v>2145</v>
      </c>
      <c r="AE487" s="1" t="s">
        <v>4508</v>
      </c>
      <c r="AF487" s="1" t="s">
        <v>4831</v>
      </c>
      <c r="AG487" s="1" t="s">
        <v>3125</v>
      </c>
    </row>
    <row r="488" spans="1:33" s="1" customFormat="1">
      <c r="A488" s="38" t="s">
        <v>1384</v>
      </c>
      <c r="B488" s="38" t="s">
        <v>2066</v>
      </c>
      <c r="C488" s="38" t="s">
        <v>2620</v>
      </c>
      <c r="D488" s="38" t="s">
        <v>2337</v>
      </c>
      <c r="E488" s="38" t="s">
        <v>1293</v>
      </c>
      <c r="F488" s="38" t="s">
        <v>3346</v>
      </c>
      <c r="G488" s="38" t="s">
        <v>2777</v>
      </c>
      <c r="H488" s="60"/>
      <c r="I488" s="7">
        <v>670</v>
      </c>
      <c r="J488" s="4">
        <v>673</v>
      </c>
      <c r="K488" s="53">
        <f t="shared" si="11"/>
        <v>2.1302279343889797E-4</v>
      </c>
      <c r="L488" s="7">
        <v>86.5</v>
      </c>
      <c r="M488" s="4">
        <v>97.4</v>
      </c>
      <c r="N488" s="6">
        <v>689</v>
      </c>
      <c r="O488" s="6">
        <v>556</v>
      </c>
      <c r="P488" s="7" t="s">
        <v>4432</v>
      </c>
      <c r="Q488" s="5">
        <v>37298</v>
      </c>
      <c r="R488" s="8" t="s">
        <v>539</v>
      </c>
      <c r="S488" s="38" t="s">
        <v>1473</v>
      </c>
      <c r="T488" s="4" t="s">
        <v>2066</v>
      </c>
      <c r="U488" s="4" t="s">
        <v>1294</v>
      </c>
      <c r="V488" s="4" t="s">
        <v>1172</v>
      </c>
      <c r="W488" s="8" t="s">
        <v>3796</v>
      </c>
      <c r="X488" s="33">
        <v>27373</v>
      </c>
      <c r="Y488" s="4" t="s">
        <v>84</v>
      </c>
      <c r="AA488" s="4" t="s">
        <v>3797</v>
      </c>
      <c r="AB488" s="1" t="s">
        <v>2618</v>
      </c>
      <c r="AC488" s="1" t="s">
        <v>3795</v>
      </c>
      <c r="AD488" s="1" t="s">
        <v>2145</v>
      </c>
      <c r="AE488" s="1" t="s">
        <v>4508</v>
      </c>
      <c r="AF488" s="1" t="s">
        <v>4831</v>
      </c>
      <c r="AG488" s="1" t="s">
        <v>3125</v>
      </c>
    </row>
    <row r="489" spans="1:33" s="1" customFormat="1">
      <c r="A489" s="38" t="s">
        <v>1385</v>
      </c>
      <c r="B489" s="38" t="s">
        <v>2066</v>
      </c>
      <c r="C489" s="38" t="s">
        <v>2620</v>
      </c>
      <c r="D489" s="38" t="s">
        <v>2337</v>
      </c>
      <c r="E489" s="38" t="s">
        <v>1293</v>
      </c>
      <c r="F489" s="38" t="s">
        <v>3346</v>
      </c>
      <c r="G489" s="38" t="s">
        <v>2777</v>
      </c>
      <c r="H489" s="60"/>
      <c r="I489" s="7">
        <v>670</v>
      </c>
      <c r="J489" s="4">
        <v>673</v>
      </c>
      <c r="K489" s="53">
        <f t="shared" si="11"/>
        <v>2.1302279343889797E-4</v>
      </c>
      <c r="L489" s="7">
        <v>86.5</v>
      </c>
      <c r="M489" s="4">
        <v>97.82</v>
      </c>
      <c r="N489" s="6">
        <v>689</v>
      </c>
      <c r="O489" s="6">
        <v>556</v>
      </c>
      <c r="P489" s="7" t="s">
        <v>4432</v>
      </c>
      <c r="Q489" s="5">
        <v>37298</v>
      </c>
      <c r="R489" s="8" t="s">
        <v>539</v>
      </c>
      <c r="S489" s="38" t="s">
        <v>1473</v>
      </c>
      <c r="T489" s="4" t="s">
        <v>2066</v>
      </c>
      <c r="U489" s="4" t="s">
        <v>1294</v>
      </c>
      <c r="V489" s="4" t="s">
        <v>1172</v>
      </c>
      <c r="W489" s="8" t="s">
        <v>1220</v>
      </c>
      <c r="X489" s="33">
        <v>27374</v>
      </c>
      <c r="Y489" s="4" t="s">
        <v>84</v>
      </c>
      <c r="AA489" s="4" t="s">
        <v>3797</v>
      </c>
      <c r="AB489" s="1" t="s">
        <v>2618</v>
      </c>
      <c r="AC489" s="1" t="s">
        <v>1219</v>
      </c>
      <c r="AD489" s="1" t="s">
        <v>2145</v>
      </c>
      <c r="AE489" s="1" t="s">
        <v>4508</v>
      </c>
      <c r="AF489" s="1" t="s">
        <v>4831</v>
      </c>
      <c r="AG489" s="1" t="s">
        <v>3125</v>
      </c>
    </row>
    <row r="490" spans="1:33" s="1" customFormat="1">
      <c r="A490" s="38" t="s">
        <v>2859</v>
      </c>
      <c r="B490" s="38" t="s">
        <v>2066</v>
      </c>
      <c r="C490" s="38" t="s">
        <v>2620</v>
      </c>
      <c r="D490" s="38" t="s">
        <v>2337</v>
      </c>
      <c r="E490" s="38" t="s">
        <v>1293</v>
      </c>
      <c r="F490" s="38" t="s">
        <v>3346</v>
      </c>
      <c r="G490" s="38" t="s">
        <v>2777</v>
      </c>
      <c r="H490" s="60"/>
      <c r="I490" s="7">
        <v>670</v>
      </c>
      <c r="J490" s="4">
        <v>673</v>
      </c>
      <c r="K490" s="53">
        <f t="shared" si="11"/>
        <v>2.1302279343889797E-4</v>
      </c>
      <c r="L490" s="7">
        <v>86.5</v>
      </c>
      <c r="M490" s="4">
        <v>98.19</v>
      </c>
      <c r="N490" s="6">
        <v>689</v>
      </c>
      <c r="O490" s="6">
        <v>556</v>
      </c>
      <c r="P490" s="7" t="s">
        <v>4432</v>
      </c>
      <c r="Q490" s="5">
        <v>37298</v>
      </c>
      <c r="R490" s="8" t="s">
        <v>539</v>
      </c>
      <c r="S490" s="38" t="s">
        <v>1473</v>
      </c>
      <c r="T490" s="4" t="s">
        <v>2066</v>
      </c>
      <c r="U490" s="4" t="s">
        <v>1294</v>
      </c>
      <c r="V490" s="4" t="s">
        <v>1172</v>
      </c>
      <c r="W490" s="8" t="s">
        <v>1981</v>
      </c>
      <c r="X490" s="33">
        <v>27375</v>
      </c>
      <c r="Y490" s="4" t="s">
        <v>84</v>
      </c>
      <c r="AA490" s="4" t="s">
        <v>3797</v>
      </c>
      <c r="AB490" s="1" t="s">
        <v>2618</v>
      </c>
      <c r="AC490" s="1" t="s">
        <v>1980</v>
      </c>
      <c r="AD490" s="1" t="s">
        <v>2145</v>
      </c>
      <c r="AE490" s="1" t="s">
        <v>4508</v>
      </c>
      <c r="AF490" s="1" t="s">
        <v>4831</v>
      </c>
      <c r="AG490" s="1" t="s">
        <v>3125</v>
      </c>
    </row>
    <row r="491" spans="1:33" s="1" customFormat="1">
      <c r="A491" s="38" t="s">
        <v>2860</v>
      </c>
      <c r="B491" s="38" t="s">
        <v>2066</v>
      </c>
      <c r="C491" s="38" t="s">
        <v>2620</v>
      </c>
      <c r="D491" s="38" t="s">
        <v>2337</v>
      </c>
      <c r="E491" s="38" t="s">
        <v>1293</v>
      </c>
      <c r="F491" s="38" t="s">
        <v>3346</v>
      </c>
      <c r="G491" s="38" t="s">
        <v>2777</v>
      </c>
      <c r="H491" s="60"/>
      <c r="I491" s="7">
        <v>670</v>
      </c>
      <c r="J491" s="4">
        <v>673</v>
      </c>
      <c r="K491" s="53">
        <f t="shared" si="11"/>
        <v>2.1302279343889797E-4</v>
      </c>
      <c r="L491" s="7">
        <v>86.5</v>
      </c>
      <c r="M491" s="4">
        <v>97.39</v>
      </c>
      <c r="N491" s="6">
        <v>689</v>
      </c>
      <c r="O491" s="6">
        <v>556</v>
      </c>
      <c r="P491" s="7" t="s">
        <v>4432</v>
      </c>
      <c r="Q491" s="5">
        <v>37298</v>
      </c>
      <c r="R491" s="8" t="s">
        <v>539</v>
      </c>
      <c r="S491" s="38" t="s">
        <v>1473</v>
      </c>
      <c r="T491" s="4" t="s">
        <v>2066</v>
      </c>
      <c r="U491" s="4" t="s">
        <v>1294</v>
      </c>
      <c r="V491" s="4" t="s">
        <v>1172</v>
      </c>
      <c r="W491" s="8" t="s">
        <v>2408</v>
      </c>
      <c r="X491" s="33">
        <v>27376</v>
      </c>
      <c r="Y491" s="4" t="s">
        <v>84</v>
      </c>
      <c r="AA491" s="4" t="s">
        <v>3797</v>
      </c>
      <c r="AB491" s="1" t="s">
        <v>2618</v>
      </c>
      <c r="AC491" s="1" t="s">
        <v>2407</v>
      </c>
      <c r="AD491" s="1" t="s">
        <v>2145</v>
      </c>
      <c r="AE491" s="1" t="s">
        <v>4508</v>
      </c>
      <c r="AF491" s="1" t="s">
        <v>4831</v>
      </c>
      <c r="AG491" s="1" t="s">
        <v>3125</v>
      </c>
    </row>
    <row r="492" spans="1:33" s="1" customFormat="1">
      <c r="A492" s="38" t="s">
        <v>2861</v>
      </c>
      <c r="B492" s="38" t="s">
        <v>2066</v>
      </c>
      <c r="C492" s="38" t="s">
        <v>2620</v>
      </c>
      <c r="D492" s="38" t="s">
        <v>2337</v>
      </c>
      <c r="E492" s="38" t="s">
        <v>1293</v>
      </c>
      <c r="F492" s="38" t="s">
        <v>3346</v>
      </c>
      <c r="G492" s="38" t="s">
        <v>2777</v>
      </c>
      <c r="H492" s="60"/>
      <c r="I492" s="7">
        <v>670</v>
      </c>
      <c r="J492" s="4">
        <v>673</v>
      </c>
      <c r="K492" s="53">
        <f t="shared" si="11"/>
        <v>2.1302279343889797E-4</v>
      </c>
      <c r="L492" s="7">
        <v>86.5</v>
      </c>
      <c r="M492" s="4">
        <v>98.02</v>
      </c>
      <c r="N492" s="6">
        <v>689</v>
      </c>
      <c r="O492" s="6">
        <v>556</v>
      </c>
      <c r="P492" s="7" t="s">
        <v>4432</v>
      </c>
      <c r="Q492" s="5">
        <v>37427</v>
      </c>
      <c r="R492" s="8" t="s">
        <v>539</v>
      </c>
      <c r="S492" s="38" t="s">
        <v>1473</v>
      </c>
      <c r="T492" s="4" t="s">
        <v>2066</v>
      </c>
      <c r="U492" s="4" t="s">
        <v>2671</v>
      </c>
      <c r="V492" s="4" t="s">
        <v>2411</v>
      </c>
      <c r="W492" s="8" t="s">
        <v>2410</v>
      </c>
      <c r="X492" s="33">
        <v>27450</v>
      </c>
      <c r="Y492" s="4" t="s">
        <v>84</v>
      </c>
      <c r="AA492" s="4" t="s">
        <v>3797</v>
      </c>
      <c r="AB492" s="1" t="s">
        <v>1063</v>
      </c>
      <c r="AC492" s="1" t="s">
        <v>2409</v>
      </c>
      <c r="AD492" s="1" t="s">
        <v>2145</v>
      </c>
      <c r="AE492" s="1" t="s">
        <v>3703</v>
      </c>
      <c r="AF492" s="1" t="s">
        <v>4831</v>
      </c>
      <c r="AG492" s="1" t="s">
        <v>3125</v>
      </c>
    </row>
    <row r="493" spans="1:33" s="1" customFormat="1">
      <c r="A493" s="38" t="s">
        <v>2862</v>
      </c>
      <c r="B493" s="38" t="s">
        <v>2066</v>
      </c>
      <c r="C493" s="38" t="s">
        <v>2620</v>
      </c>
      <c r="D493" s="38" t="s">
        <v>2337</v>
      </c>
      <c r="E493" s="38" t="s">
        <v>1293</v>
      </c>
      <c r="F493" s="38" t="s">
        <v>3346</v>
      </c>
      <c r="G493" s="38" t="s">
        <v>2777</v>
      </c>
      <c r="H493" s="60"/>
      <c r="I493" s="7">
        <v>658</v>
      </c>
      <c r="J493" s="4">
        <v>666</v>
      </c>
      <c r="K493" s="53">
        <f t="shared" si="11"/>
        <v>5.6882821387940839E-4</v>
      </c>
      <c r="L493" s="7">
        <v>86.5</v>
      </c>
      <c r="M493" s="4">
        <v>97.98</v>
      </c>
      <c r="N493" s="6">
        <v>689</v>
      </c>
      <c r="O493" s="6">
        <v>556</v>
      </c>
      <c r="P493" s="7" t="s">
        <v>4432</v>
      </c>
      <c r="Q493" s="5">
        <v>37427</v>
      </c>
      <c r="R493" s="8" t="s">
        <v>539</v>
      </c>
      <c r="S493" s="38" t="s">
        <v>1473</v>
      </c>
      <c r="T493" s="4" t="s">
        <v>2066</v>
      </c>
      <c r="U493" s="4" t="s">
        <v>2671</v>
      </c>
      <c r="V493" s="4" t="s">
        <v>2411</v>
      </c>
      <c r="W493" s="8" t="s">
        <v>2413</v>
      </c>
      <c r="X493" s="33">
        <v>27451</v>
      </c>
      <c r="Y493" s="4" t="s">
        <v>83</v>
      </c>
      <c r="AA493" s="4" t="s">
        <v>3797</v>
      </c>
      <c r="AB493" s="1" t="s">
        <v>1063</v>
      </c>
      <c r="AC493" s="1" t="s">
        <v>2412</v>
      </c>
      <c r="AD493" s="1" t="s">
        <v>2145</v>
      </c>
      <c r="AE493" s="1" t="s">
        <v>3703</v>
      </c>
      <c r="AF493" s="1" t="s">
        <v>4831</v>
      </c>
      <c r="AG493" s="1" t="s">
        <v>3125</v>
      </c>
    </row>
    <row r="494" spans="1:33" s="1" customFormat="1">
      <c r="A494" s="38" t="s">
        <v>2863</v>
      </c>
      <c r="B494" s="38" t="s">
        <v>2686</v>
      </c>
      <c r="C494" s="38" t="s">
        <v>4794</v>
      </c>
      <c r="D494" s="38" t="s">
        <v>3094</v>
      </c>
      <c r="E494" s="38" t="s">
        <v>3371</v>
      </c>
      <c r="F494" s="38" t="s">
        <v>3346</v>
      </c>
      <c r="G494" s="38" t="s">
        <v>4110</v>
      </c>
      <c r="H494" s="60"/>
      <c r="I494" s="7">
        <v>738</v>
      </c>
      <c r="J494" s="4">
        <v>824</v>
      </c>
      <c r="K494" s="53">
        <f t="shared" si="11"/>
        <v>6.0131450146832608E-3</v>
      </c>
      <c r="L494" s="7">
        <v>98.6</v>
      </c>
      <c r="M494" s="4">
        <v>100.48</v>
      </c>
      <c r="N494" s="6">
        <v>1361</v>
      </c>
      <c r="O494" s="6"/>
      <c r="P494" s="4"/>
      <c r="Q494" s="5">
        <v>35702</v>
      </c>
      <c r="R494" s="8" t="s">
        <v>3345</v>
      </c>
      <c r="S494" s="38" t="s">
        <v>4989</v>
      </c>
      <c r="T494" s="4" t="s">
        <v>2686</v>
      </c>
      <c r="U494" s="4" t="s">
        <v>4026</v>
      </c>
      <c r="V494" s="4" t="s">
        <v>4027</v>
      </c>
      <c r="W494" s="8" t="s">
        <v>541</v>
      </c>
      <c r="X494" s="33">
        <v>24971</v>
      </c>
      <c r="Y494" s="4" t="s">
        <v>4150</v>
      </c>
      <c r="AA494" s="4" t="s">
        <v>3797</v>
      </c>
      <c r="AB494" s="4" t="s">
        <v>2903</v>
      </c>
      <c r="AC494" s="1" t="s">
        <v>4025</v>
      </c>
      <c r="AD494" s="1" t="s">
        <v>4988</v>
      </c>
    </row>
    <row r="495" spans="1:33" s="1" customFormat="1">
      <c r="A495" s="38" t="s">
        <v>2864</v>
      </c>
      <c r="B495" s="38" t="s">
        <v>2686</v>
      </c>
      <c r="C495" s="38" t="s">
        <v>4794</v>
      </c>
      <c r="D495" s="38" t="s">
        <v>3094</v>
      </c>
      <c r="E495" s="38" t="s">
        <v>3531</v>
      </c>
      <c r="F495" s="38" t="s">
        <v>3346</v>
      </c>
      <c r="G495" s="38" t="s">
        <v>4110</v>
      </c>
      <c r="H495" s="60"/>
      <c r="I495" s="7">
        <v>802</v>
      </c>
      <c r="J495" s="4">
        <v>875</v>
      </c>
      <c r="K495" s="53">
        <f t="shared" si="11"/>
        <v>5.0634667406533954E-3</v>
      </c>
      <c r="L495" s="7">
        <v>98.7</v>
      </c>
      <c r="M495" s="4">
        <v>101.68</v>
      </c>
      <c r="N495" s="6">
        <v>1360</v>
      </c>
      <c r="O495" s="6"/>
      <c r="P495" s="11">
        <v>1200</v>
      </c>
      <c r="Q495" s="5">
        <v>37911</v>
      </c>
      <c r="R495" s="8" t="s">
        <v>887</v>
      </c>
      <c r="S495" s="38" t="s">
        <v>4991</v>
      </c>
      <c r="T495" s="4" t="s">
        <v>2686</v>
      </c>
      <c r="U495" s="4" t="s">
        <v>4026</v>
      </c>
      <c r="V495" s="4" t="s">
        <v>3530</v>
      </c>
      <c r="W495" s="8" t="s">
        <v>3529</v>
      </c>
      <c r="X495" s="33">
        <v>28051</v>
      </c>
      <c r="Y495" s="4" t="s">
        <v>3532</v>
      </c>
      <c r="AA495" s="4" t="s">
        <v>3797</v>
      </c>
      <c r="AB495" s="4" t="s">
        <v>2146</v>
      </c>
      <c r="AC495" s="21" t="s">
        <v>2639</v>
      </c>
      <c r="AD495" s="1" t="s">
        <v>3446</v>
      </c>
    </row>
    <row r="496" spans="1:33" s="1" customFormat="1">
      <c r="A496" s="38" t="s">
        <v>2659</v>
      </c>
      <c r="B496" s="38" t="s">
        <v>3939</v>
      </c>
      <c r="C496" s="38" t="s">
        <v>386</v>
      </c>
      <c r="D496" s="38" t="s">
        <v>4891</v>
      </c>
      <c r="E496" s="38" t="s">
        <v>729</v>
      </c>
      <c r="F496" s="38" t="s">
        <v>3346</v>
      </c>
      <c r="G496" s="38" t="s">
        <v>4110</v>
      </c>
      <c r="H496" s="60"/>
      <c r="I496" s="7">
        <v>710</v>
      </c>
      <c r="J496" s="4">
        <v>725</v>
      </c>
      <c r="K496" s="53">
        <f t="shared" si="11"/>
        <v>1.0582010582010583E-3</v>
      </c>
      <c r="L496" s="7">
        <v>98.34</v>
      </c>
      <c r="M496" s="4">
        <v>99.13</v>
      </c>
      <c r="N496" s="6">
        <v>1</v>
      </c>
      <c r="O496" s="6"/>
      <c r="P496" s="11"/>
      <c r="Q496" s="5">
        <v>40079</v>
      </c>
      <c r="R496" s="8" t="s">
        <v>5206</v>
      </c>
      <c r="S496" s="38" t="s">
        <v>386</v>
      </c>
      <c r="T496" s="4" t="s">
        <v>3939</v>
      </c>
      <c r="U496" s="4" t="s">
        <v>4026</v>
      </c>
      <c r="V496" s="4" t="s">
        <v>360</v>
      </c>
      <c r="W496" s="8" t="s">
        <v>2656</v>
      </c>
      <c r="X496" s="33" t="s">
        <v>2657</v>
      </c>
      <c r="Y496" s="4" t="s">
        <v>2655</v>
      </c>
      <c r="AA496" s="4" t="s">
        <v>161</v>
      </c>
      <c r="AB496" s="4" t="s">
        <v>385</v>
      </c>
      <c r="AC496" s="21" t="s">
        <v>384</v>
      </c>
      <c r="AD496" s="1" t="s">
        <v>2658</v>
      </c>
    </row>
    <row r="497" spans="1:33" s="1" customFormat="1">
      <c r="A497" s="38" t="s">
        <v>2865</v>
      </c>
      <c r="B497" s="38" t="s">
        <v>3868</v>
      </c>
      <c r="C497" s="38" t="s">
        <v>3867</v>
      </c>
      <c r="D497" s="38" t="s">
        <v>3094</v>
      </c>
      <c r="E497" s="38" t="s">
        <v>3347</v>
      </c>
      <c r="F497" s="38" t="s">
        <v>3346</v>
      </c>
      <c r="G497" s="38" t="s">
        <v>2775</v>
      </c>
      <c r="H497" s="60"/>
      <c r="I497" s="11">
        <v>1320</v>
      </c>
      <c r="J497" s="6">
        <v>1328</v>
      </c>
      <c r="K497" s="53">
        <f t="shared" si="11"/>
        <v>5.1988562516246421E-4</v>
      </c>
      <c r="L497" s="7">
        <v>66</v>
      </c>
      <c r="M497" s="4">
        <v>112.11</v>
      </c>
      <c r="N497" s="6">
        <v>470</v>
      </c>
      <c r="O497" s="6">
        <v>270</v>
      </c>
      <c r="P497" s="7">
        <v>450</v>
      </c>
      <c r="Q497" s="5">
        <v>37232</v>
      </c>
      <c r="R497" s="8" t="s">
        <v>887</v>
      </c>
      <c r="S497" s="38" t="s">
        <v>2925</v>
      </c>
      <c r="T497" s="4" t="s">
        <v>5015</v>
      </c>
      <c r="U497" s="4" t="s">
        <v>1294</v>
      </c>
      <c r="V497" s="4" t="s">
        <v>3694</v>
      </c>
      <c r="W497" s="8" t="s">
        <v>3866</v>
      </c>
      <c r="X497" s="33">
        <v>26997</v>
      </c>
      <c r="Y497" s="20" t="s">
        <v>3869</v>
      </c>
      <c r="AA497" s="4" t="s">
        <v>3797</v>
      </c>
      <c r="AB497" s="1" t="s">
        <v>2903</v>
      </c>
      <c r="AC497" s="1" t="s">
        <v>3546</v>
      </c>
      <c r="AD497" s="1" t="s">
        <v>1931</v>
      </c>
    </row>
    <row r="498" spans="1:33" s="1" customFormat="1">
      <c r="A498" s="38" t="s">
        <v>2824</v>
      </c>
      <c r="B498" s="38" t="s">
        <v>3868</v>
      </c>
      <c r="C498" s="38" t="s">
        <v>2827</v>
      </c>
      <c r="D498" s="38" t="s">
        <v>3094</v>
      </c>
      <c r="E498" s="38" t="s">
        <v>3347</v>
      </c>
      <c r="F498" s="38" t="s">
        <v>3346</v>
      </c>
      <c r="G498" s="38" t="s">
        <v>2775</v>
      </c>
      <c r="H498" s="60"/>
      <c r="I498" s="11">
        <v>1332</v>
      </c>
      <c r="J498" s="6">
        <v>1346</v>
      </c>
      <c r="K498" s="53">
        <f t="shared" si="11"/>
        <v>9.0802957582046962E-4</v>
      </c>
      <c r="L498" s="7">
        <v>66</v>
      </c>
      <c r="M498" s="4">
        <v>112.44</v>
      </c>
      <c r="N498" s="6">
        <v>553</v>
      </c>
      <c r="O498" s="6">
        <v>510</v>
      </c>
      <c r="P498" s="7">
        <v>500</v>
      </c>
      <c r="Q498" s="5">
        <v>39619</v>
      </c>
      <c r="R498" s="8" t="s">
        <v>887</v>
      </c>
      <c r="S498" s="38" t="s">
        <v>2482</v>
      </c>
      <c r="T498" s="4" t="s">
        <v>877</v>
      </c>
      <c r="U498" s="4" t="s">
        <v>1294</v>
      </c>
      <c r="V498" s="4" t="s">
        <v>3694</v>
      </c>
      <c r="W498" s="8" t="s">
        <v>2825</v>
      </c>
      <c r="X498" s="33" t="s">
        <v>2826</v>
      </c>
      <c r="Y498" s="20" t="s">
        <v>3869</v>
      </c>
      <c r="AA498" s="4" t="s">
        <v>161</v>
      </c>
      <c r="AB498" s="1" t="s">
        <v>2828</v>
      </c>
      <c r="AC498" s="1" t="s">
        <v>4886</v>
      </c>
    </row>
    <row r="499" spans="1:33" s="1" customFormat="1">
      <c r="A499" s="38" t="s">
        <v>1265</v>
      </c>
      <c r="B499" s="38" t="s">
        <v>2067</v>
      </c>
      <c r="C499" s="38" t="s">
        <v>736</v>
      </c>
      <c r="D499" s="38" t="s">
        <v>3862</v>
      </c>
      <c r="E499" s="38" t="s">
        <v>1293</v>
      </c>
      <c r="F499" s="38" t="s">
        <v>1292</v>
      </c>
      <c r="G499" s="38"/>
      <c r="H499" s="60" t="s">
        <v>4285</v>
      </c>
      <c r="I499" s="11">
        <v>35772</v>
      </c>
      <c r="J499" s="6">
        <v>35801</v>
      </c>
      <c r="K499" s="53">
        <f t="shared" si="11"/>
        <v>3.4395644799734324E-4</v>
      </c>
      <c r="L499" s="7">
        <v>1.19</v>
      </c>
      <c r="M499" s="4">
        <v>1436.1</v>
      </c>
      <c r="N499" s="6">
        <v>4400</v>
      </c>
      <c r="O499" s="6">
        <v>1858</v>
      </c>
      <c r="P499" s="11"/>
      <c r="Q499" s="5">
        <v>38940</v>
      </c>
      <c r="R499" s="8" t="s">
        <v>4575</v>
      </c>
      <c r="S499" s="38" t="s">
        <v>217</v>
      </c>
      <c r="T499" s="4" t="s">
        <v>2066</v>
      </c>
      <c r="U499" s="4" t="s">
        <v>2670</v>
      </c>
      <c r="V499" s="4" t="s">
        <v>3847</v>
      </c>
      <c r="W499" s="8" t="s">
        <v>4357</v>
      </c>
      <c r="X499" s="33" t="s">
        <v>4358</v>
      </c>
      <c r="Y499" s="4" t="s">
        <v>4359</v>
      </c>
      <c r="AA499" s="4" t="s">
        <v>667</v>
      </c>
      <c r="AB499" s="21" t="s">
        <v>4361</v>
      </c>
      <c r="AC499" s="21" t="s">
        <v>4360</v>
      </c>
      <c r="AD499" s="1" t="s">
        <v>4362</v>
      </c>
    </row>
    <row r="500" spans="1:33" s="1" customFormat="1">
      <c r="A500" s="38" t="s">
        <v>5633</v>
      </c>
      <c r="B500" s="38" t="s">
        <v>2067</v>
      </c>
      <c r="C500" s="38" t="s">
        <v>1966</v>
      </c>
      <c r="D500" s="38" t="s">
        <v>3862</v>
      </c>
      <c r="E500" s="38" t="s">
        <v>1293</v>
      </c>
      <c r="F500" s="38" t="s">
        <v>1292</v>
      </c>
      <c r="G500" s="38"/>
      <c r="H500" s="60" t="s">
        <v>191</v>
      </c>
      <c r="I500" s="11">
        <v>35784</v>
      </c>
      <c r="J500" s="6">
        <v>35789</v>
      </c>
      <c r="K500" s="53">
        <f t="shared" si="11"/>
        <v>5.9302835861610899E-5</v>
      </c>
      <c r="L500" s="7">
        <v>0.01</v>
      </c>
      <c r="M500" s="4">
        <v>1436.11</v>
      </c>
      <c r="N500" s="6">
        <v>3531</v>
      </c>
      <c r="O500" s="6">
        <v>1669</v>
      </c>
      <c r="P500" s="7" t="s">
        <v>5754</v>
      </c>
      <c r="Q500" s="5">
        <v>36806</v>
      </c>
      <c r="R500" s="8" t="s">
        <v>4575</v>
      </c>
      <c r="S500" s="38" t="s">
        <v>217</v>
      </c>
      <c r="T500" s="4" t="s">
        <v>2066</v>
      </c>
      <c r="U500" s="4" t="s">
        <v>2670</v>
      </c>
      <c r="V500" s="4" t="s">
        <v>1291</v>
      </c>
      <c r="W500" s="8" t="s">
        <v>1388</v>
      </c>
      <c r="X500" s="33">
        <v>26559</v>
      </c>
      <c r="Y500" s="4" t="s">
        <v>1389</v>
      </c>
      <c r="AA500" s="4" t="s">
        <v>667</v>
      </c>
      <c r="AB500" s="4" t="s">
        <v>3311</v>
      </c>
      <c r="AC500" s="21" t="s">
        <v>5596</v>
      </c>
      <c r="AD500" s="21" t="s">
        <v>1387</v>
      </c>
      <c r="AE500" s="1" t="s">
        <v>2903</v>
      </c>
    </row>
    <row r="501" spans="1:33" s="1" customFormat="1">
      <c r="A501" s="38" t="s">
        <v>3228</v>
      </c>
      <c r="B501" s="38" t="s">
        <v>2067</v>
      </c>
      <c r="C501" s="38" t="s">
        <v>736</v>
      </c>
      <c r="D501" s="38" t="s">
        <v>3862</v>
      </c>
      <c r="E501" s="38" t="s">
        <v>1293</v>
      </c>
      <c r="F501" s="38" t="s">
        <v>1292</v>
      </c>
      <c r="G501" s="38"/>
      <c r="H501" s="60" t="s">
        <v>1873</v>
      </c>
      <c r="I501" s="11">
        <v>35778</v>
      </c>
      <c r="J501" s="6">
        <v>35794</v>
      </c>
      <c r="K501" s="53">
        <f t="shared" si="11"/>
        <v>1.8977132555270899E-4</v>
      </c>
      <c r="L501" s="7">
        <v>0.01</v>
      </c>
      <c r="M501" s="4">
        <v>1436.09</v>
      </c>
      <c r="N501" s="6">
        <v>2982</v>
      </c>
      <c r="O501" s="6">
        <v>1308</v>
      </c>
      <c r="P501" s="11">
        <v>5200</v>
      </c>
      <c r="Q501" s="5">
        <v>35766</v>
      </c>
      <c r="R501" s="8" t="s">
        <v>3147</v>
      </c>
      <c r="S501" s="38" t="s">
        <v>2688</v>
      </c>
      <c r="T501" s="4" t="s">
        <v>2066</v>
      </c>
      <c r="U501" s="4" t="s">
        <v>2670</v>
      </c>
      <c r="V501" s="4" t="s">
        <v>4574</v>
      </c>
      <c r="W501" s="8" t="s">
        <v>4438</v>
      </c>
      <c r="X501" s="33">
        <v>25067</v>
      </c>
      <c r="Y501" s="4" t="s">
        <v>1910</v>
      </c>
      <c r="AA501" s="4" t="s">
        <v>667</v>
      </c>
      <c r="AB501" s="21" t="s">
        <v>5596</v>
      </c>
      <c r="AC501" s="21" t="s">
        <v>4437</v>
      </c>
      <c r="AD501" s="21" t="s">
        <v>88</v>
      </c>
      <c r="AE501" s="1" t="s">
        <v>2903</v>
      </c>
    </row>
    <row r="502" spans="1:33" s="1" customFormat="1">
      <c r="A502" s="38" t="s">
        <v>3227</v>
      </c>
      <c r="B502" s="38" t="s">
        <v>2067</v>
      </c>
      <c r="C502" s="38" t="s">
        <v>736</v>
      </c>
      <c r="D502" s="38" t="s">
        <v>3862</v>
      </c>
      <c r="E502" s="38" t="s">
        <v>1293</v>
      </c>
      <c r="F502" s="38" t="s">
        <v>1292</v>
      </c>
      <c r="G502" s="38"/>
      <c r="H502" s="60" t="s">
        <v>613</v>
      </c>
      <c r="I502" s="11">
        <v>35788</v>
      </c>
      <c r="J502" s="6">
        <v>35794</v>
      </c>
      <c r="K502" s="53">
        <f t="shared" si="11"/>
        <v>7.1155807499822114E-5</v>
      </c>
      <c r="L502" s="7">
        <v>0.01</v>
      </c>
      <c r="M502" s="4">
        <v>1436.1</v>
      </c>
      <c r="N502" s="6">
        <v>2500</v>
      </c>
      <c r="O502" s="6">
        <v>1460</v>
      </c>
      <c r="P502" s="11">
        <v>3500</v>
      </c>
      <c r="Q502" s="5">
        <v>37344</v>
      </c>
      <c r="R502" s="8" t="s">
        <v>79</v>
      </c>
      <c r="S502" s="38" t="s">
        <v>2688</v>
      </c>
      <c r="T502" s="4" t="s">
        <v>2066</v>
      </c>
      <c r="U502" s="4" t="s">
        <v>2670</v>
      </c>
      <c r="V502" s="4" t="s">
        <v>1291</v>
      </c>
      <c r="W502" s="8" t="s">
        <v>2030</v>
      </c>
      <c r="X502" s="33">
        <v>27399</v>
      </c>
      <c r="Y502" s="4" t="s">
        <v>4436</v>
      </c>
      <c r="AA502" s="4" t="s">
        <v>667</v>
      </c>
      <c r="AB502" s="21" t="s">
        <v>89</v>
      </c>
      <c r="AC502" s="21" t="s">
        <v>4435</v>
      </c>
      <c r="AD502" s="1" t="s">
        <v>2053</v>
      </c>
      <c r="AE502" s="1" t="s">
        <v>2903</v>
      </c>
    </row>
    <row r="503" spans="1:33" s="1" customFormat="1">
      <c r="A503" s="38" t="s">
        <v>3620</v>
      </c>
      <c r="B503" s="38" t="s">
        <v>2067</v>
      </c>
      <c r="C503" s="38" t="s">
        <v>736</v>
      </c>
      <c r="D503" s="38" t="s">
        <v>3862</v>
      </c>
      <c r="E503" s="38" t="s">
        <v>1293</v>
      </c>
      <c r="F503" s="38" t="s">
        <v>1292</v>
      </c>
      <c r="G503" s="38"/>
      <c r="H503" s="60" t="s">
        <v>1897</v>
      </c>
      <c r="I503" s="11">
        <v>33782</v>
      </c>
      <c r="J503" s="6">
        <v>37768</v>
      </c>
      <c r="K503" s="53">
        <f t="shared" si="11"/>
        <v>4.7289120892158025E-2</v>
      </c>
      <c r="L503" s="7">
        <v>7.0000000000000007E-2</v>
      </c>
      <c r="M503" s="4">
        <v>1435.52</v>
      </c>
      <c r="N503" s="6">
        <v>2900</v>
      </c>
      <c r="O503" s="6">
        <v>1230</v>
      </c>
      <c r="P503" s="11">
        <v>5200</v>
      </c>
      <c r="Q503" s="5">
        <v>36206</v>
      </c>
      <c r="R503" s="8" t="s">
        <v>5597</v>
      </c>
      <c r="S503" s="38" t="s">
        <v>2688</v>
      </c>
      <c r="T503" s="4" t="s">
        <v>2066</v>
      </c>
      <c r="U503" s="4" t="s">
        <v>3849</v>
      </c>
      <c r="V503" s="4" t="s">
        <v>2928</v>
      </c>
      <c r="W503" s="8" t="s">
        <v>1218</v>
      </c>
      <c r="X503" s="33">
        <v>25630</v>
      </c>
      <c r="Y503" s="4" t="s">
        <v>2052</v>
      </c>
      <c r="AA503" s="4" t="s">
        <v>667</v>
      </c>
      <c r="AB503" s="21" t="s">
        <v>90</v>
      </c>
      <c r="AC503" s="1" t="s">
        <v>1936</v>
      </c>
      <c r="AD503" s="1" t="s">
        <v>1217</v>
      </c>
      <c r="AE503" s="1" t="s">
        <v>2903</v>
      </c>
    </row>
    <row r="504" spans="1:33" s="1" customFormat="1">
      <c r="A504" s="38" t="s">
        <v>5635</v>
      </c>
      <c r="B504" s="38" t="s">
        <v>2067</v>
      </c>
      <c r="C504" s="38" t="s">
        <v>736</v>
      </c>
      <c r="D504" s="38" t="s">
        <v>3862</v>
      </c>
      <c r="E504" s="38" t="s">
        <v>1293</v>
      </c>
      <c r="F504" s="38" t="s">
        <v>1292</v>
      </c>
      <c r="G504" s="38"/>
      <c r="H504" s="60" t="s">
        <v>4104</v>
      </c>
      <c r="I504" s="11">
        <v>35776</v>
      </c>
      <c r="J504" s="6">
        <v>35797</v>
      </c>
      <c r="K504" s="53">
        <f t="shared" si="11"/>
        <v>2.4907191061876579E-4</v>
      </c>
      <c r="L504" s="7">
        <v>0.01</v>
      </c>
      <c r="M504" s="4">
        <v>1436.1</v>
      </c>
      <c r="N504" s="6">
        <v>4400</v>
      </c>
      <c r="O504" s="6"/>
      <c r="P504" s="11"/>
      <c r="Q504" s="5">
        <v>38819</v>
      </c>
      <c r="R504" s="8" t="s">
        <v>3147</v>
      </c>
      <c r="S504" s="38" t="s">
        <v>217</v>
      </c>
      <c r="T504" s="4" t="s">
        <v>2066</v>
      </c>
      <c r="U504" s="4" t="s">
        <v>5287</v>
      </c>
      <c r="V504" s="4" t="s">
        <v>231</v>
      </c>
      <c r="W504" s="8" t="s">
        <v>3617</v>
      </c>
      <c r="X504" s="33" t="s">
        <v>3618</v>
      </c>
      <c r="Y504" s="4" t="s">
        <v>5636</v>
      </c>
      <c r="AA504" s="4" t="s">
        <v>667</v>
      </c>
      <c r="AB504" s="21" t="s">
        <v>3619</v>
      </c>
      <c r="AC504" s="21" t="s">
        <v>5634</v>
      </c>
    </row>
    <row r="505" spans="1:33" s="1" customFormat="1">
      <c r="A505" s="38" t="s">
        <v>3621</v>
      </c>
      <c r="B505" s="38" t="s">
        <v>2067</v>
      </c>
      <c r="C505" s="38" t="s">
        <v>736</v>
      </c>
      <c r="D505" s="38" t="s">
        <v>3862</v>
      </c>
      <c r="E505" s="38" t="s">
        <v>1293</v>
      </c>
      <c r="F505" s="38" t="s">
        <v>1292</v>
      </c>
      <c r="G505" s="38"/>
      <c r="H505" s="60" t="s">
        <v>1856</v>
      </c>
      <c r="I505" s="11">
        <v>35779</v>
      </c>
      <c r="J505" s="6">
        <v>35794</v>
      </c>
      <c r="K505" s="53">
        <f t="shared" si="11"/>
        <v>1.779085075848327E-4</v>
      </c>
      <c r="L505" s="7">
        <v>0.02</v>
      </c>
      <c r="M505" s="4">
        <v>1436.1</v>
      </c>
      <c r="N505" s="6">
        <v>3124</v>
      </c>
      <c r="O505" s="6">
        <v>1841</v>
      </c>
      <c r="P505" s="11">
        <v>5200</v>
      </c>
      <c r="Q505" s="5">
        <v>35477</v>
      </c>
      <c r="R505" s="8" t="s">
        <v>3147</v>
      </c>
      <c r="S505" s="38" t="s">
        <v>2688</v>
      </c>
      <c r="T505" s="4" t="s">
        <v>2066</v>
      </c>
      <c r="U505" s="4" t="s">
        <v>3849</v>
      </c>
      <c r="V505" s="4" t="s">
        <v>2453</v>
      </c>
      <c r="W505" s="8" t="s">
        <v>3146</v>
      </c>
      <c r="X505" s="33">
        <v>24732</v>
      </c>
      <c r="Y505" s="4" t="s">
        <v>735</v>
      </c>
      <c r="AA505" s="4" t="s">
        <v>667</v>
      </c>
      <c r="AB505" s="21" t="s">
        <v>5596</v>
      </c>
      <c r="AC505" s="21" t="s">
        <v>5596</v>
      </c>
      <c r="AD505" s="1" t="s">
        <v>1007</v>
      </c>
      <c r="AE505" s="1" t="s">
        <v>2903</v>
      </c>
    </row>
    <row r="506" spans="1:33" s="1" customFormat="1">
      <c r="A506" s="38" t="s">
        <v>5101</v>
      </c>
      <c r="B506" s="38" t="s">
        <v>2067</v>
      </c>
      <c r="C506" s="38" t="s">
        <v>736</v>
      </c>
      <c r="D506" s="38" t="s">
        <v>3862</v>
      </c>
      <c r="E506" s="38" t="s">
        <v>1293</v>
      </c>
      <c r="F506" s="38" t="s">
        <v>1292</v>
      </c>
      <c r="G506" s="38"/>
      <c r="H506" s="60" t="s">
        <v>5105</v>
      </c>
      <c r="I506" s="11">
        <v>35780</v>
      </c>
      <c r="J506" s="6">
        <v>35794</v>
      </c>
      <c r="K506" s="53">
        <f t="shared" si="11"/>
        <v>1.6604597101311762E-4</v>
      </c>
      <c r="L506" s="7">
        <v>0.04</v>
      </c>
      <c r="M506" s="4">
        <v>1436.12</v>
      </c>
      <c r="N506" s="6">
        <v>4000</v>
      </c>
      <c r="O506" s="6"/>
      <c r="P506" s="11"/>
      <c r="Q506" s="5">
        <v>40046</v>
      </c>
      <c r="R506" s="8" t="s">
        <v>4575</v>
      </c>
      <c r="S506" s="38" t="s">
        <v>217</v>
      </c>
      <c r="T506" s="4" t="s">
        <v>2066</v>
      </c>
      <c r="U506" s="4" t="s">
        <v>2670</v>
      </c>
      <c r="V506" s="4" t="s">
        <v>3847</v>
      </c>
      <c r="W506" s="8" t="s">
        <v>5102</v>
      </c>
      <c r="X506" s="33" t="s">
        <v>5103</v>
      </c>
      <c r="Y506" s="4" t="s">
        <v>5104</v>
      </c>
      <c r="AA506" s="4" t="s">
        <v>5106</v>
      </c>
      <c r="AB506" s="21" t="s">
        <v>5107</v>
      </c>
      <c r="AC506" s="21" t="s">
        <v>5108</v>
      </c>
    </row>
    <row r="507" spans="1:33" s="1" customFormat="1">
      <c r="A507" s="38" t="s">
        <v>3634</v>
      </c>
      <c r="B507" s="38" t="s">
        <v>1941</v>
      </c>
      <c r="C507" s="38" t="s">
        <v>4125</v>
      </c>
      <c r="D507" s="38" t="s">
        <v>5515</v>
      </c>
      <c r="E507" s="38" t="s">
        <v>3746</v>
      </c>
      <c r="F507" s="38" t="s">
        <v>3346</v>
      </c>
      <c r="G507" s="38" t="s">
        <v>4110</v>
      </c>
      <c r="H507" s="60"/>
      <c r="I507" s="7">
        <v>474</v>
      </c>
      <c r="J507" s="4">
        <v>492</v>
      </c>
      <c r="K507" s="53">
        <f t="shared" si="11"/>
        <v>1.3132934481249088E-3</v>
      </c>
      <c r="L507" s="7">
        <v>97.4</v>
      </c>
      <c r="M507" s="4">
        <v>94.26</v>
      </c>
      <c r="N507" s="6">
        <v>1500</v>
      </c>
      <c r="O507" s="6"/>
      <c r="P507" s="7"/>
      <c r="Q507" s="5">
        <v>36770</v>
      </c>
      <c r="R507" s="8" t="s">
        <v>3410</v>
      </c>
      <c r="S507" s="38" t="s">
        <v>4125</v>
      </c>
      <c r="T507" s="4" t="s">
        <v>1941</v>
      </c>
      <c r="U507" s="4" t="s">
        <v>2338</v>
      </c>
      <c r="V507" s="4" t="s">
        <v>2339</v>
      </c>
      <c r="W507" s="8" t="s">
        <v>2468</v>
      </c>
      <c r="X507" s="33">
        <v>26481</v>
      </c>
      <c r="Y507" s="4" t="s">
        <v>92</v>
      </c>
      <c r="AA507" s="4" t="s">
        <v>3797</v>
      </c>
      <c r="AB507" s="1" t="s">
        <v>4958</v>
      </c>
      <c r="AC507" s="1" t="s">
        <v>3162</v>
      </c>
      <c r="AD507" s="1" t="s">
        <v>2467</v>
      </c>
      <c r="AE507" s="1" t="s">
        <v>91</v>
      </c>
    </row>
    <row r="508" spans="1:33" s="1" customFormat="1">
      <c r="A508" s="38" t="s">
        <v>3635</v>
      </c>
      <c r="B508" s="38" t="s">
        <v>2686</v>
      </c>
      <c r="C508" s="38" t="s">
        <v>4794</v>
      </c>
      <c r="D508" s="38" t="s">
        <v>3094</v>
      </c>
      <c r="E508" s="38" t="s">
        <v>3347</v>
      </c>
      <c r="F508" s="38" t="s">
        <v>1292</v>
      </c>
      <c r="G508" s="38"/>
      <c r="H508" s="60" t="s">
        <v>628</v>
      </c>
      <c r="I508" s="11">
        <v>35783</v>
      </c>
      <c r="J508" s="6">
        <v>35789</v>
      </c>
      <c r="K508" s="53">
        <f t="shared" si="11"/>
        <v>7.1164247082265873E-5</v>
      </c>
      <c r="L508" s="7">
        <v>0.04</v>
      </c>
      <c r="M508" s="4">
        <v>1436.08</v>
      </c>
      <c r="N508" s="6">
        <v>1060</v>
      </c>
      <c r="O508" s="6">
        <v>500</v>
      </c>
      <c r="P508" s="7">
        <v>550</v>
      </c>
      <c r="Q508" s="5">
        <v>37511</v>
      </c>
      <c r="R508" s="8" t="s">
        <v>1933</v>
      </c>
      <c r="S508" s="38" t="s">
        <v>4991</v>
      </c>
      <c r="T508" s="4" t="s">
        <v>2686</v>
      </c>
      <c r="U508" s="4" t="s">
        <v>4795</v>
      </c>
      <c r="V508" s="4" t="s">
        <v>464</v>
      </c>
      <c r="W508" s="8" t="s">
        <v>463</v>
      </c>
      <c r="X508" s="33">
        <v>27525</v>
      </c>
      <c r="Y508" s="4" t="s">
        <v>465</v>
      </c>
      <c r="AA508" s="4" t="s">
        <v>667</v>
      </c>
      <c r="AB508" s="4" t="s">
        <v>2903</v>
      </c>
      <c r="AC508" s="1" t="s">
        <v>3108</v>
      </c>
      <c r="AD508" s="1" t="s">
        <v>462</v>
      </c>
    </row>
    <row r="509" spans="1:33" s="1" customFormat="1">
      <c r="A509" s="38" t="s">
        <v>2169</v>
      </c>
      <c r="B509" s="38" t="s">
        <v>2066</v>
      </c>
      <c r="C509" s="38" t="s">
        <v>1071</v>
      </c>
      <c r="D509" s="38" t="s">
        <v>5515</v>
      </c>
      <c r="E509" s="38" t="s">
        <v>1697</v>
      </c>
      <c r="F509" s="38" t="s">
        <v>3346</v>
      </c>
      <c r="G509" s="38" t="s">
        <v>4110</v>
      </c>
      <c r="H509" s="60"/>
      <c r="I509" s="11">
        <v>409</v>
      </c>
      <c r="J509" s="6">
        <v>1012</v>
      </c>
      <c r="K509" s="53">
        <f t="shared" si="11"/>
        <v>4.2581738577784058E-2</v>
      </c>
      <c r="L509" s="7">
        <v>97.7</v>
      </c>
      <c r="M509" s="4">
        <v>98.99</v>
      </c>
      <c r="N509" s="6">
        <v>18000</v>
      </c>
      <c r="O509" s="6">
        <v>10000</v>
      </c>
      <c r="P509" s="7"/>
      <c r="Q509" s="5">
        <v>35038</v>
      </c>
      <c r="R509" s="8" t="s">
        <v>4859</v>
      </c>
      <c r="S509" s="38" t="s">
        <v>1700</v>
      </c>
      <c r="T509" s="4" t="s">
        <v>2066</v>
      </c>
      <c r="U509" s="4" t="s">
        <v>1294</v>
      </c>
      <c r="V509" s="4" t="s">
        <v>1378</v>
      </c>
      <c r="W509" s="8" t="s">
        <v>1699</v>
      </c>
      <c r="X509" s="33">
        <v>23728</v>
      </c>
      <c r="Y509" s="4" t="s">
        <v>2807</v>
      </c>
      <c r="AA509" s="4" t="s">
        <v>3797</v>
      </c>
      <c r="AB509" s="1" t="s">
        <v>638</v>
      </c>
      <c r="AD509" s="1" t="s">
        <v>1698</v>
      </c>
      <c r="AE509" s="1" t="s">
        <v>3055</v>
      </c>
      <c r="AF509" s="1" t="s">
        <v>2380</v>
      </c>
      <c r="AG509" s="1" t="s">
        <v>850</v>
      </c>
    </row>
    <row r="510" spans="1:33" s="1" customFormat="1">
      <c r="A510" s="38" t="s">
        <v>4423</v>
      </c>
      <c r="B510" s="38" t="s">
        <v>2066</v>
      </c>
      <c r="C510" s="38" t="s">
        <v>1071</v>
      </c>
      <c r="D510" s="38" t="s">
        <v>5515</v>
      </c>
      <c r="E510" s="38" t="s">
        <v>1697</v>
      </c>
      <c r="F510" s="38" t="s">
        <v>3346</v>
      </c>
      <c r="G510" s="38" t="s">
        <v>2775</v>
      </c>
      <c r="H510" s="60"/>
      <c r="I510" s="11">
        <v>800</v>
      </c>
      <c r="J510" s="11">
        <v>800</v>
      </c>
      <c r="K510" s="53">
        <f t="shared" si="11"/>
        <v>0</v>
      </c>
      <c r="L510" s="7">
        <v>63.4</v>
      </c>
      <c r="M510" s="7">
        <v>100.87</v>
      </c>
      <c r="N510" s="6">
        <v>18000</v>
      </c>
      <c r="O510" s="6">
        <v>10000</v>
      </c>
      <c r="P510" s="7"/>
      <c r="Q510" s="5">
        <v>36302</v>
      </c>
      <c r="R510" s="8" t="s">
        <v>4859</v>
      </c>
      <c r="S510" s="38" t="s">
        <v>1377</v>
      </c>
      <c r="T510" s="4" t="s">
        <v>2066</v>
      </c>
      <c r="U510" s="4" t="s">
        <v>1294</v>
      </c>
      <c r="V510" s="4" t="s">
        <v>1378</v>
      </c>
      <c r="W510" s="8" t="s">
        <v>4684</v>
      </c>
      <c r="X510" s="33">
        <v>25744</v>
      </c>
      <c r="Y510" s="4" t="s">
        <v>2807</v>
      </c>
      <c r="AA510" s="4" t="s">
        <v>2212</v>
      </c>
      <c r="AB510" s="1" t="s">
        <v>4563</v>
      </c>
      <c r="AC510" s="1" t="s">
        <v>1695</v>
      </c>
      <c r="AD510" s="1" t="s">
        <v>4563</v>
      </c>
      <c r="AE510" s="1" t="s">
        <v>3055</v>
      </c>
      <c r="AF510" s="1" t="s">
        <v>2380</v>
      </c>
      <c r="AG510" s="1" t="s">
        <v>850</v>
      </c>
    </row>
    <row r="511" spans="1:33" s="1" customFormat="1">
      <c r="A511" s="38" t="s">
        <v>4424</v>
      </c>
      <c r="B511" s="38" t="s">
        <v>2066</v>
      </c>
      <c r="C511" s="38" t="s">
        <v>1071</v>
      </c>
      <c r="D511" s="38" t="s">
        <v>5515</v>
      </c>
      <c r="E511" s="38" t="s">
        <v>1697</v>
      </c>
      <c r="F511" s="38" t="s">
        <v>3346</v>
      </c>
      <c r="G511" s="38" t="s">
        <v>4110</v>
      </c>
      <c r="H511" s="60"/>
      <c r="I511" s="11">
        <v>202</v>
      </c>
      <c r="J511" s="11">
        <v>1041</v>
      </c>
      <c r="K511" s="53">
        <f t="shared" ref="K511:K530" si="12">(J511-I511)/(J511+I511+12740)</f>
        <v>6.0001430308231421E-2</v>
      </c>
      <c r="L511" s="7">
        <v>97.8</v>
      </c>
      <c r="M511" s="7">
        <v>97.13</v>
      </c>
      <c r="N511" s="11">
        <v>18000</v>
      </c>
      <c r="O511" s="6">
        <v>10000</v>
      </c>
      <c r="P511" s="7"/>
      <c r="Q511" s="5">
        <v>37169</v>
      </c>
      <c r="R511" s="8" t="s">
        <v>4859</v>
      </c>
      <c r="S511" s="38" t="s">
        <v>873</v>
      </c>
      <c r="T511" s="4" t="s">
        <v>2066</v>
      </c>
      <c r="U511" s="4" t="s">
        <v>1294</v>
      </c>
      <c r="V511" s="4" t="s">
        <v>1378</v>
      </c>
      <c r="W511" s="8" t="s">
        <v>4807</v>
      </c>
      <c r="X511" s="33">
        <v>26934</v>
      </c>
      <c r="Y511" s="4" t="s">
        <v>3709</v>
      </c>
      <c r="AA511" s="4" t="s">
        <v>4566</v>
      </c>
      <c r="AB511" s="1" t="s">
        <v>4141</v>
      </c>
      <c r="AC511" s="1" t="s">
        <v>4565</v>
      </c>
      <c r="AD511" s="1" t="s">
        <v>4140</v>
      </c>
      <c r="AE511" s="1" t="s">
        <v>5161</v>
      </c>
      <c r="AF511" s="1" t="s">
        <v>4562</v>
      </c>
      <c r="AG511" s="1" t="s">
        <v>3708</v>
      </c>
    </row>
    <row r="512" spans="1:33" s="1" customFormat="1">
      <c r="A512" s="38" t="s">
        <v>214</v>
      </c>
      <c r="B512" s="38" t="s">
        <v>2066</v>
      </c>
      <c r="C512" s="38" t="s">
        <v>1071</v>
      </c>
      <c r="D512" s="38" t="s">
        <v>5515</v>
      </c>
      <c r="E512" s="38" t="s">
        <v>1697</v>
      </c>
      <c r="F512" s="38" t="s">
        <v>3346</v>
      </c>
      <c r="G512" s="38" t="s">
        <v>4110</v>
      </c>
      <c r="H512" s="60"/>
      <c r="I512" s="11">
        <v>264</v>
      </c>
      <c r="J512" s="11">
        <v>1050</v>
      </c>
      <c r="K512" s="53">
        <f t="shared" si="12"/>
        <v>5.5927138181300698E-2</v>
      </c>
      <c r="L512" s="7">
        <v>97.9</v>
      </c>
      <c r="M512" s="7">
        <v>97</v>
      </c>
      <c r="N512" s="11">
        <v>18000</v>
      </c>
      <c r="O512" s="6">
        <v>10000</v>
      </c>
      <c r="P512" s="7"/>
      <c r="Q512" s="5">
        <v>38644</v>
      </c>
      <c r="R512" s="8" t="s">
        <v>4859</v>
      </c>
      <c r="S512" s="38" t="s">
        <v>873</v>
      </c>
      <c r="T512" s="4" t="s">
        <v>2066</v>
      </c>
      <c r="U512" s="4" t="s">
        <v>1294</v>
      </c>
      <c r="V512" s="4" t="s">
        <v>1378</v>
      </c>
      <c r="W512" s="8" t="s">
        <v>2307</v>
      </c>
      <c r="X512" s="33" t="s">
        <v>2308</v>
      </c>
      <c r="Y512" s="4" t="s">
        <v>4521</v>
      </c>
      <c r="AA512" s="4" t="s">
        <v>1053</v>
      </c>
      <c r="AB512" s="1" t="s">
        <v>4522</v>
      </c>
      <c r="AC512" s="1" t="s">
        <v>1052</v>
      </c>
    </row>
    <row r="513" spans="1:33" s="1" customFormat="1">
      <c r="A513" s="38" t="s">
        <v>965</v>
      </c>
      <c r="B513" s="38" t="s">
        <v>2067</v>
      </c>
      <c r="C513" s="38" t="s">
        <v>4480</v>
      </c>
      <c r="D513" s="38" t="s">
        <v>3094</v>
      </c>
      <c r="E513" s="38" t="s">
        <v>729</v>
      </c>
      <c r="F513" s="38" t="s">
        <v>1292</v>
      </c>
      <c r="G513" s="38"/>
      <c r="H513" s="60" t="s">
        <v>1863</v>
      </c>
      <c r="I513" s="11">
        <v>35778</v>
      </c>
      <c r="J513" s="11">
        <v>35792</v>
      </c>
      <c r="K513" s="53">
        <f t="shared" si="12"/>
        <v>1.660538488909975E-4</v>
      </c>
      <c r="L513" s="7">
        <v>0.03</v>
      </c>
      <c r="M513" s="7">
        <v>1436.04</v>
      </c>
      <c r="N513" s="11">
        <v>5800</v>
      </c>
      <c r="O513" s="6"/>
      <c r="P513" s="7"/>
      <c r="Q513" s="5">
        <v>39069</v>
      </c>
      <c r="R513" s="8"/>
      <c r="S513" s="38" t="s">
        <v>2077</v>
      </c>
      <c r="T513" s="4" t="s">
        <v>2067</v>
      </c>
      <c r="U513" s="4" t="s">
        <v>874</v>
      </c>
      <c r="V513" s="4" t="s">
        <v>5024</v>
      </c>
      <c r="W513" s="8" t="s">
        <v>4271</v>
      </c>
      <c r="X513" s="33" t="s">
        <v>4272</v>
      </c>
      <c r="Y513" s="4" t="s">
        <v>1539</v>
      </c>
      <c r="AA513" s="4" t="s">
        <v>667</v>
      </c>
      <c r="AB513" s="1" t="s">
        <v>948</v>
      </c>
      <c r="AC513" s="1" t="s">
        <v>1540</v>
      </c>
    </row>
    <row r="514" spans="1:33" s="1" customFormat="1">
      <c r="A514" s="38" t="s">
        <v>4433</v>
      </c>
      <c r="B514" s="38" t="s">
        <v>2067</v>
      </c>
      <c r="C514" s="38" t="s">
        <v>4480</v>
      </c>
      <c r="D514" s="38" t="s">
        <v>3094</v>
      </c>
      <c r="E514" s="38" t="s">
        <v>729</v>
      </c>
      <c r="F514" s="38" t="s">
        <v>3346</v>
      </c>
      <c r="G514" s="38" t="s">
        <v>4110</v>
      </c>
      <c r="H514" s="60"/>
      <c r="I514" s="11">
        <v>609</v>
      </c>
      <c r="J514" s="11">
        <v>610</v>
      </c>
      <c r="K514" s="53">
        <f t="shared" si="12"/>
        <v>7.1638369510709934E-5</v>
      </c>
      <c r="L514" s="7">
        <v>97.8</v>
      </c>
      <c r="M514" s="7">
        <v>96.9</v>
      </c>
      <c r="N514" s="11">
        <v>670</v>
      </c>
      <c r="O514" s="6"/>
      <c r="P514" s="7"/>
      <c r="Q514" s="5">
        <v>38587</v>
      </c>
      <c r="R514" s="8" t="s">
        <v>5206</v>
      </c>
      <c r="S514" s="50" t="s">
        <v>4485</v>
      </c>
      <c r="T514" s="4" t="s">
        <v>2067</v>
      </c>
      <c r="U514" s="4" t="s">
        <v>2672</v>
      </c>
      <c r="V514" s="4" t="s">
        <v>4466</v>
      </c>
      <c r="W514" s="8" t="s">
        <v>4482</v>
      </c>
      <c r="X514" s="33" t="s">
        <v>4483</v>
      </c>
      <c r="Y514" s="4" t="s">
        <v>4484</v>
      </c>
      <c r="AA514" s="4" t="s">
        <v>1380</v>
      </c>
      <c r="AB514" s="1" t="s">
        <v>4481</v>
      </c>
      <c r="AC514" s="1" t="s">
        <v>2271</v>
      </c>
      <c r="AD514" s="3" t="s">
        <v>2272</v>
      </c>
      <c r="AE514" s="1" t="s">
        <v>483</v>
      </c>
      <c r="AF514" s="1" t="s">
        <v>1379</v>
      </c>
    </row>
    <row r="515" spans="1:33" s="1" customFormat="1" ht="22.5">
      <c r="A515" s="38" t="s">
        <v>5451</v>
      </c>
      <c r="B515" s="38" t="s">
        <v>2067</v>
      </c>
      <c r="C515" s="38" t="s">
        <v>4480</v>
      </c>
      <c r="D515" s="38" t="s">
        <v>3094</v>
      </c>
      <c r="E515" s="38" t="s">
        <v>729</v>
      </c>
      <c r="F515" s="38" t="s">
        <v>1292</v>
      </c>
      <c r="G515" s="38"/>
      <c r="H515" s="60" t="s">
        <v>4315</v>
      </c>
      <c r="I515" s="11">
        <v>35776</v>
      </c>
      <c r="J515" s="11">
        <v>35796</v>
      </c>
      <c r="K515" s="53">
        <f t="shared" si="12"/>
        <v>2.3721415694088623E-4</v>
      </c>
      <c r="L515" s="7">
        <v>0.02</v>
      </c>
      <c r="M515" s="7">
        <v>1436.1</v>
      </c>
      <c r="N515" s="11">
        <v>4850</v>
      </c>
      <c r="O515" s="6">
        <v>2450</v>
      </c>
      <c r="P515" s="7"/>
      <c r="Q515" s="5">
        <v>39501</v>
      </c>
      <c r="R515" s="8"/>
      <c r="S515" s="50" t="s">
        <v>5456</v>
      </c>
      <c r="T515" s="4" t="s">
        <v>2067</v>
      </c>
      <c r="U515" s="4" t="s">
        <v>874</v>
      </c>
      <c r="V515" s="4" t="s">
        <v>2811</v>
      </c>
      <c r="W515" s="8" t="s">
        <v>5452</v>
      </c>
      <c r="X515" s="33" t="s">
        <v>5453</v>
      </c>
      <c r="Y515" s="4" t="s">
        <v>5454</v>
      </c>
      <c r="AA515" s="4" t="s">
        <v>667</v>
      </c>
      <c r="AB515" s="1" t="s">
        <v>5455</v>
      </c>
      <c r="AC515" s="1" t="s">
        <v>5457</v>
      </c>
      <c r="AD515" s="3"/>
    </row>
    <row r="516" spans="1:33" s="1" customFormat="1">
      <c r="A516" s="38" t="s">
        <v>5272</v>
      </c>
      <c r="B516" s="38" t="s">
        <v>1939</v>
      </c>
      <c r="C516" s="38" t="s">
        <v>3032</v>
      </c>
      <c r="D516" s="38" t="s">
        <v>2337</v>
      </c>
      <c r="E516" s="38" t="s">
        <v>1001</v>
      </c>
      <c r="F516" s="38" t="s">
        <v>3346</v>
      </c>
      <c r="G516" s="38" t="s">
        <v>4110</v>
      </c>
      <c r="H516" s="60"/>
      <c r="I516" s="11">
        <v>675</v>
      </c>
      <c r="J516" s="6">
        <v>702</v>
      </c>
      <c r="K516" s="53">
        <f t="shared" si="12"/>
        <v>1.9125876602677622E-3</v>
      </c>
      <c r="L516" s="7">
        <v>98.1</v>
      </c>
      <c r="M516" s="4">
        <v>98.52</v>
      </c>
      <c r="N516" s="6">
        <v>800</v>
      </c>
      <c r="O516" s="6"/>
      <c r="P516" s="7">
        <v>955</v>
      </c>
      <c r="Q516" s="5">
        <v>38926</v>
      </c>
      <c r="R516" s="8" t="s">
        <v>3888</v>
      </c>
      <c r="S516" s="38" t="s">
        <v>3889</v>
      </c>
      <c r="T516" s="4" t="s">
        <v>2217</v>
      </c>
      <c r="U516" s="4" t="s">
        <v>2671</v>
      </c>
      <c r="V516" s="4" t="s">
        <v>5205</v>
      </c>
      <c r="W516" s="8" t="s">
        <v>5273</v>
      </c>
      <c r="X516" s="33" t="s">
        <v>5274</v>
      </c>
      <c r="Y516" s="4" t="s">
        <v>3886</v>
      </c>
      <c r="AA516" s="4" t="s">
        <v>161</v>
      </c>
      <c r="AB516" s="1" t="s">
        <v>3887</v>
      </c>
      <c r="AC516" s="1" t="s">
        <v>2218</v>
      </c>
      <c r="AE516" s="1" t="s">
        <v>471</v>
      </c>
    </row>
    <row r="517" spans="1:33" s="1" customFormat="1">
      <c r="A517" s="38" t="s">
        <v>3636</v>
      </c>
      <c r="B517" s="38" t="s">
        <v>1939</v>
      </c>
      <c r="C517" s="38" t="s">
        <v>424</v>
      </c>
      <c r="D517" s="38" t="s">
        <v>3862</v>
      </c>
      <c r="E517" s="38" t="s">
        <v>1293</v>
      </c>
      <c r="F517" s="38" t="s">
        <v>1292</v>
      </c>
      <c r="G517" s="38"/>
      <c r="H517" s="60" t="s">
        <v>2632</v>
      </c>
      <c r="I517" s="11">
        <v>35785</v>
      </c>
      <c r="J517" s="6">
        <v>35789</v>
      </c>
      <c r="K517" s="53">
        <f t="shared" si="12"/>
        <v>4.7441706003747897E-5</v>
      </c>
      <c r="L517" s="7">
        <v>1.86</v>
      </c>
      <c r="M517" s="4">
        <v>1436.13</v>
      </c>
      <c r="N517" s="6">
        <v>1459</v>
      </c>
      <c r="O517" s="6">
        <v>800</v>
      </c>
      <c r="P517" s="11">
        <v>1600</v>
      </c>
      <c r="Q517" s="5">
        <v>35078</v>
      </c>
      <c r="R517" s="8" t="s">
        <v>4576</v>
      </c>
      <c r="S517" s="38" t="s">
        <v>5233</v>
      </c>
      <c r="T517" s="4" t="s">
        <v>2066</v>
      </c>
      <c r="U517" s="4" t="s">
        <v>3849</v>
      </c>
      <c r="V517" s="4" t="s">
        <v>1172</v>
      </c>
      <c r="W517" s="8" t="s">
        <v>908</v>
      </c>
      <c r="X517" s="33">
        <v>23768</v>
      </c>
      <c r="Y517" s="4" t="s">
        <v>905</v>
      </c>
      <c r="AA517" s="4" t="s">
        <v>667</v>
      </c>
      <c r="AB517" s="1" t="s">
        <v>907</v>
      </c>
      <c r="AC517" s="1" t="s">
        <v>2195</v>
      </c>
      <c r="AD517" s="1" t="s">
        <v>906</v>
      </c>
      <c r="AE517" s="1" t="s">
        <v>3904</v>
      </c>
      <c r="AF517" s="1" t="s">
        <v>3905</v>
      </c>
      <c r="AG517" s="1" t="s">
        <v>2903</v>
      </c>
    </row>
    <row r="518" spans="1:33" s="1" customFormat="1">
      <c r="A518" s="38" t="s">
        <v>3637</v>
      </c>
      <c r="B518" s="38" t="s">
        <v>1939</v>
      </c>
      <c r="C518" s="38" t="s">
        <v>424</v>
      </c>
      <c r="D518" s="38" t="s">
        <v>3862</v>
      </c>
      <c r="E518" s="38" t="s">
        <v>1293</v>
      </c>
      <c r="F518" s="38" t="s">
        <v>1292</v>
      </c>
      <c r="G518" s="38"/>
      <c r="H518" s="60" t="s">
        <v>1905</v>
      </c>
      <c r="I518" s="11">
        <v>35780</v>
      </c>
      <c r="J518" s="6">
        <v>35791</v>
      </c>
      <c r="K518" s="53">
        <f t="shared" si="12"/>
        <v>1.3046933377613835E-4</v>
      </c>
      <c r="L518" s="7">
        <v>0.01</v>
      </c>
      <c r="M518" s="4">
        <v>1436.06</v>
      </c>
      <c r="N518" s="6">
        <v>3500</v>
      </c>
      <c r="O518" s="6">
        <v>1800</v>
      </c>
      <c r="P518" s="11">
        <v>4800</v>
      </c>
      <c r="Q518" s="5">
        <v>36407</v>
      </c>
      <c r="R518" s="8" t="s">
        <v>4575</v>
      </c>
      <c r="S518" s="38" t="s">
        <v>5233</v>
      </c>
      <c r="T518" s="4" t="s">
        <v>2066</v>
      </c>
      <c r="U518" s="4" t="s">
        <v>2670</v>
      </c>
      <c r="V518" s="4" t="s">
        <v>1940</v>
      </c>
      <c r="W518" s="8" t="s">
        <v>4395</v>
      </c>
      <c r="X518" s="33">
        <v>25894</v>
      </c>
      <c r="Y518" s="4" t="s">
        <v>3464</v>
      </c>
      <c r="AA518" s="4" t="s">
        <v>667</v>
      </c>
      <c r="AB518" s="4" t="s">
        <v>3906</v>
      </c>
      <c r="AC518" s="1" t="s">
        <v>3463</v>
      </c>
      <c r="AD518" s="1" t="s">
        <v>2887</v>
      </c>
      <c r="AG518" s="1" t="s">
        <v>2903</v>
      </c>
    </row>
    <row r="519" spans="1:33" s="1" customFormat="1">
      <c r="A519" s="38" t="s">
        <v>2016</v>
      </c>
      <c r="B519" s="38" t="s">
        <v>1939</v>
      </c>
      <c r="C519" s="38" t="s">
        <v>2020</v>
      </c>
      <c r="D519" s="38" t="s">
        <v>1199</v>
      </c>
      <c r="E519" s="38" t="s">
        <v>1293</v>
      </c>
      <c r="F519" s="38" t="s">
        <v>1292</v>
      </c>
      <c r="G519" s="38"/>
      <c r="H519" s="60" t="s">
        <v>4287</v>
      </c>
      <c r="I519" s="11">
        <v>35780</v>
      </c>
      <c r="J519" s="6">
        <v>35792</v>
      </c>
      <c r="K519" s="53">
        <f t="shared" si="12"/>
        <v>1.4232849416453175E-4</v>
      </c>
      <c r="L519" s="7">
        <v>0.02</v>
      </c>
      <c r="M519" s="4">
        <v>1436.1</v>
      </c>
      <c r="N519" s="6">
        <v>4450</v>
      </c>
      <c r="O519" s="6"/>
      <c r="P519" s="11"/>
      <c r="Q519" s="5">
        <v>38951</v>
      </c>
      <c r="R519" s="8"/>
      <c r="S519" s="38" t="s">
        <v>5239</v>
      </c>
      <c r="T519" s="4" t="s">
        <v>877</v>
      </c>
      <c r="U519" s="4" t="s">
        <v>5287</v>
      </c>
      <c r="V519" s="4" t="s">
        <v>231</v>
      </c>
      <c r="W519" s="8" t="s">
        <v>2017</v>
      </c>
      <c r="X519" s="33" t="s">
        <v>2018</v>
      </c>
      <c r="Y519" s="4" t="s">
        <v>2019</v>
      </c>
      <c r="AA519" s="4" t="s">
        <v>667</v>
      </c>
      <c r="AB519" s="4" t="s">
        <v>2021</v>
      </c>
    </row>
    <row r="520" spans="1:33" s="1" customFormat="1">
      <c r="A520" s="38" t="s">
        <v>3924</v>
      </c>
      <c r="B520" s="38" t="s">
        <v>1938</v>
      </c>
      <c r="C520" s="38" t="s">
        <v>3923</v>
      </c>
      <c r="D520" s="38" t="s">
        <v>3094</v>
      </c>
      <c r="E520" s="38" t="s">
        <v>5019</v>
      </c>
      <c r="F520" s="38" t="s">
        <v>3346</v>
      </c>
      <c r="G520" s="38"/>
      <c r="H520" s="60"/>
      <c r="I520" s="11">
        <v>540</v>
      </c>
      <c r="J520" s="6">
        <v>562</v>
      </c>
      <c r="K520" s="53">
        <f t="shared" si="12"/>
        <v>1.5893656985984685E-3</v>
      </c>
      <c r="L520" s="7">
        <v>82.48</v>
      </c>
      <c r="M520" s="4">
        <v>95.67</v>
      </c>
      <c r="N520" s="6">
        <v>1920</v>
      </c>
      <c r="O520" s="6"/>
      <c r="P520" s="11">
        <v>2000</v>
      </c>
      <c r="Q520" s="5">
        <v>39843</v>
      </c>
      <c r="R520" s="8" t="s">
        <v>3345</v>
      </c>
      <c r="S520" s="38" t="s">
        <v>3922</v>
      </c>
      <c r="T520" s="4" t="s">
        <v>1938</v>
      </c>
      <c r="U520" s="4" t="s">
        <v>2671</v>
      </c>
      <c r="V520" s="4" t="s">
        <v>3120</v>
      </c>
      <c r="W520" s="8" t="s">
        <v>3925</v>
      </c>
      <c r="X520" s="33" t="s">
        <v>3926</v>
      </c>
      <c r="Y520" s="4" t="s">
        <v>3927</v>
      </c>
      <c r="AA520" s="4" t="s">
        <v>161</v>
      </c>
      <c r="AB520" s="1" t="s">
        <v>3118</v>
      </c>
      <c r="AC520" s="1" t="s">
        <v>3119</v>
      </c>
    </row>
    <row r="521" spans="1:33" s="1" customFormat="1">
      <c r="A521" s="38" t="s">
        <v>2999</v>
      </c>
      <c r="B521" s="38" t="s">
        <v>2066</v>
      </c>
      <c r="C521" s="38" t="s">
        <v>1071</v>
      </c>
      <c r="D521" s="38" t="s">
        <v>5515</v>
      </c>
      <c r="E521" s="38" t="s">
        <v>1696</v>
      </c>
      <c r="F521" s="38" t="s">
        <v>3346</v>
      </c>
      <c r="G521" s="38" t="s">
        <v>2775</v>
      </c>
      <c r="H521" s="60"/>
      <c r="I521" s="11">
        <v>574</v>
      </c>
      <c r="J521" s="6">
        <v>676</v>
      </c>
      <c r="K521" s="53">
        <f t="shared" si="12"/>
        <v>7.2909220872051468E-3</v>
      </c>
      <c r="L521" s="7">
        <v>68</v>
      </c>
      <c r="M521" s="4">
        <v>97.21</v>
      </c>
      <c r="N521" s="6">
        <v>14500</v>
      </c>
      <c r="O521" s="6"/>
      <c r="P521" s="4"/>
      <c r="Q521" s="5">
        <v>36755</v>
      </c>
      <c r="R521" s="8" t="s">
        <v>2915</v>
      </c>
      <c r="S521" s="38" t="s">
        <v>2479</v>
      </c>
      <c r="T521" s="4" t="s">
        <v>2066</v>
      </c>
      <c r="U521" s="4" t="s">
        <v>1294</v>
      </c>
      <c r="V521" s="4" t="s">
        <v>1378</v>
      </c>
      <c r="W521" s="8" t="s">
        <v>4808</v>
      </c>
      <c r="X521" s="33">
        <v>26473</v>
      </c>
      <c r="Y521" s="4" t="s">
        <v>4809</v>
      </c>
      <c r="AA521" s="4" t="s">
        <v>3797</v>
      </c>
      <c r="AB521" s="1" t="s">
        <v>5161</v>
      </c>
      <c r="AC521" s="1" t="s">
        <v>2815</v>
      </c>
      <c r="AD521" s="1" t="s">
        <v>4162</v>
      </c>
      <c r="AE521" s="1" t="s">
        <v>866</v>
      </c>
      <c r="AF521" s="1" t="s">
        <v>867</v>
      </c>
      <c r="AG521" s="1" t="s">
        <v>868</v>
      </c>
    </row>
    <row r="522" spans="1:33" s="1" customFormat="1">
      <c r="A522" s="38" t="s">
        <v>5009</v>
      </c>
      <c r="B522" s="38" t="s">
        <v>2066</v>
      </c>
      <c r="C522" s="38" t="s">
        <v>1071</v>
      </c>
      <c r="D522" s="38" t="s">
        <v>5515</v>
      </c>
      <c r="E522" s="38" t="s">
        <v>1696</v>
      </c>
      <c r="F522" s="38" t="s">
        <v>3346</v>
      </c>
      <c r="G522" s="38" t="s">
        <v>2775</v>
      </c>
      <c r="H522" s="60"/>
      <c r="I522" s="11">
        <v>713</v>
      </c>
      <c r="J522" s="6">
        <v>716</v>
      </c>
      <c r="K522" s="53">
        <f t="shared" si="12"/>
        <v>2.1172983273343214E-4</v>
      </c>
      <c r="L522" s="7">
        <v>57.01</v>
      </c>
      <c r="M522" s="4">
        <v>99.08</v>
      </c>
      <c r="N522" s="6">
        <v>14500</v>
      </c>
      <c r="O522" s="6"/>
      <c r="P522" s="4"/>
      <c r="Q522" s="5">
        <v>38472</v>
      </c>
      <c r="R522" s="8" t="s">
        <v>2915</v>
      </c>
      <c r="S522" s="38" t="s">
        <v>2479</v>
      </c>
      <c r="T522" s="4" t="s">
        <v>2066</v>
      </c>
      <c r="U522" s="4" t="s">
        <v>3849</v>
      </c>
      <c r="V522" s="4" t="s">
        <v>75</v>
      </c>
      <c r="W522" s="8" t="s">
        <v>5010</v>
      </c>
      <c r="X522" s="33" t="s">
        <v>3074</v>
      </c>
      <c r="Y522" s="62" t="s">
        <v>3075</v>
      </c>
      <c r="AA522" s="4" t="s">
        <v>161</v>
      </c>
      <c r="AB522" s="1" t="s">
        <v>3077</v>
      </c>
      <c r="AC522" s="1" t="s">
        <v>3076</v>
      </c>
      <c r="AD522" s="1" t="s">
        <v>3079</v>
      </c>
      <c r="AE522" s="1" t="s">
        <v>3078</v>
      </c>
    </row>
    <row r="523" spans="1:33" s="1" customFormat="1">
      <c r="A523" s="38" t="s">
        <v>3164</v>
      </c>
      <c r="B523" s="38" t="s">
        <v>2066</v>
      </c>
      <c r="C523" s="38" t="s">
        <v>2137</v>
      </c>
      <c r="D523" s="38" t="s">
        <v>3094</v>
      </c>
      <c r="E523" s="38" t="s">
        <v>3347</v>
      </c>
      <c r="F523" s="38" t="s">
        <v>3346</v>
      </c>
      <c r="G523" s="38" t="s">
        <v>4110</v>
      </c>
      <c r="H523" s="60"/>
      <c r="I523" s="11">
        <v>694</v>
      </c>
      <c r="J523" s="6">
        <v>701</v>
      </c>
      <c r="K523" s="53">
        <f t="shared" si="12"/>
        <v>4.9522461973823843E-4</v>
      </c>
      <c r="L523" s="7">
        <v>98.2</v>
      </c>
      <c r="M523" s="4">
        <v>98.72</v>
      </c>
      <c r="N523" s="6">
        <v>1941</v>
      </c>
      <c r="O523" s="6"/>
      <c r="P523" s="4"/>
      <c r="Q523" s="5">
        <v>30742</v>
      </c>
      <c r="R523" s="8" t="s">
        <v>3345</v>
      </c>
      <c r="S523" s="38" t="s">
        <v>875</v>
      </c>
      <c r="T523" s="4" t="s">
        <v>2066</v>
      </c>
      <c r="U523" s="4" t="s">
        <v>1294</v>
      </c>
      <c r="V523" s="4" t="s">
        <v>4594</v>
      </c>
      <c r="W523" s="8" t="s">
        <v>4371</v>
      </c>
      <c r="X523" s="33" t="s">
        <v>4372</v>
      </c>
      <c r="Y523" s="4" t="s">
        <v>4373</v>
      </c>
      <c r="AA523" s="4" t="s">
        <v>3797</v>
      </c>
      <c r="AB523" s="1" t="s">
        <v>4369</v>
      </c>
      <c r="AC523" s="1" t="s">
        <v>3163</v>
      </c>
      <c r="AD523" s="1" t="s">
        <v>4370</v>
      </c>
    </row>
    <row r="524" spans="1:33" s="1" customFormat="1">
      <c r="A524" s="38" t="s">
        <v>3638</v>
      </c>
      <c r="B524" s="38" t="s">
        <v>2066</v>
      </c>
      <c r="C524" s="38" t="s">
        <v>2137</v>
      </c>
      <c r="D524" s="38" t="s">
        <v>3094</v>
      </c>
      <c r="E524" s="38" t="s">
        <v>3347</v>
      </c>
      <c r="F524" s="38" t="s">
        <v>3346</v>
      </c>
      <c r="G524" s="38" t="s">
        <v>4110</v>
      </c>
      <c r="H524" s="60"/>
      <c r="I524" s="7">
        <v>687</v>
      </c>
      <c r="J524" s="7">
        <v>698</v>
      </c>
      <c r="K524" s="53">
        <f t="shared" si="12"/>
        <v>7.7876106194690268E-4</v>
      </c>
      <c r="L524" s="7">
        <v>98.2</v>
      </c>
      <c r="M524" s="4">
        <v>98.62</v>
      </c>
      <c r="N524" s="6">
        <v>2744</v>
      </c>
      <c r="O524" s="11">
        <v>2200</v>
      </c>
      <c r="P524" s="11">
        <v>1500</v>
      </c>
      <c r="Q524" s="5">
        <v>36265</v>
      </c>
      <c r="R524" s="8" t="s">
        <v>4575</v>
      </c>
      <c r="S524" s="38" t="s">
        <v>220</v>
      </c>
      <c r="T524" s="4" t="s">
        <v>2066</v>
      </c>
      <c r="U524" s="4" t="s">
        <v>1294</v>
      </c>
      <c r="V524" s="4" t="s">
        <v>1172</v>
      </c>
      <c r="W524" s="8" t="s">
        <v>219</v>
      </c>
      <c r="X524" s="33" t="s">
        <v>1844</v>
      </c>
      <c r="Y524" s="4" t="s">
        <v>5743</v>
      </c>
      <c r="AA524" s="4" t="s">
        <v>3797</v>
      </c>
      <c r="AB524" s="1" t="s">
        <v>3163</v>
      </c>
      <c r="AC524" s="1" t="s">
        <v>3395</v>
      </c>
      <c r="AD524" s="1" t="s">
        <v>3087</v>
      </c>
      <c r="AE524" s="1" t="s">
        <v>748</v>
      </c>
      <c r="AF524" s="1" t="s">
        <v>749</v>
      </c>
      <c r="AG524" s="1" t="s">
        <v>2903</v>
      </c>
    </row>
    <row r="525" spans="1:33" s="1" customFormat="1">
      <c r="A525" s="38" t="s">
        <v>2070</v>
      </c>
      <c r="B525" s="38" t="s">
        <v>4592</v>
      </c>
      <c r="C525" s="38" t="s">
        <v>2163</v>
      </c>
      <c r="D525" s="38" t="s">
        <v>3094</v>
      </c>
      <c r="E525" s="38" t="s">
        <v>1001</v>
      </c>
      <c r="F525" s="38" t="s">
        <v>3346</v>
      </c>
      <c r="G525" s="38" t="s">
        <v>4110</v>
      </c>
      <c r="H525" s="60"/>
      <c r="I525" s="7">
        <v>619</v>
      </c>
      <c r="J525" s="7">
        <v>639</v>
      </c>
      <c r="K525" s="53">
        <f t="shared" si="12"/>
        <v>1.428775539362766E-3</v>
      </c>
      <c r="L525" s="7">
        <v>97.9</v>
      </c>
      <c r="M525" s="4">
        <v>97.3</v>
      </c>
      <c r="N525" s="6">
        <v>60</v>
      </c>
      <c r="O525" s="11"/>
      <c r="P525" s="11">
        <v>14</v>
      </c>
      <c r="Q525" s="5">
        <v>39092</v>
      </c>
      <c r="R525" s="8"/>
      <c r="S525" s="38" t="s">
        <v>2418</v>
      </c>
      <c r="T525" s="4" t="s">
        <v>248</v>
      </c>
      <c r="U525" s="4" t="s">
        <v>4795</v>
      </c>
      <c r="V525" s="4" t="s">
        <v>723</v>
      </c>
      <c r="W525" s="8" t="s">
        <v>2071</v>
      </c>
      <c r="X525" s="33" t="s">
        <v>2072</v>
      </c>
      <c r="Y525" s="4" t="s">
        <v>2074</v>
      </c>
      <c r="AA525" s="4"/>
      <c r="AB525" s="1" t="s">
        <v>2073</v>
      </c>
      <c r="AC525" s="1" t="s">
        <v>2075</v>
      </c>
      <c r="AD525" s="1" t="s">
        <v>2076</v>
      </c>
    </row>
    <row r="526" spans="1:33" s="1" customFormat="1">
      <c r="A526" s="38" t="s">
        <v>3639</v>
      </c>
      <c r="B526" s="38" t="s">
        <v>876</v>
      </c>
      <c r="C526" s="38" t="s">
        <v>4247</v>
      </c>
      <c r="D526" s="38" t="s">
        <v>3862</v>
      </c>
      <c r="E526" s="38" t="s">
        <v>1293</v>
      </c>
      <c r="F526" s="38" t="s">
        <v>3346</v>
      </c>
      <c r="G526" s="38" t="s">
        <v>2775</v>
      </c>
      <c r="H526" s="60"/>
      <c r="I526" s="7">
        <v>638</v>
      </c>
      <c r="J526" s="7">
        <v>644</v>
      </c>
      <c r="K526" s="53">
        <f t="shared" si="12"/>
        <v>4.2789901583226359E-4</v>
      </c>
      <c r="L526" s="7">
        <v>64.5</v>
      </c>
      <c r="M526" s="4">
        <v>97.55</v>
      </c>
      <c r="N526" s="6"/>
      <c r="O526" s="6">
        <v>12</v>
      </c>
      <c r="P526" s="7"/>
      <c r="Q526" s="5">
        <v>37610</v>
      </c>
      <c r="R526" s="4"/>
      <c r="S526" s="38" t="s">
        <v>885</v>
      </c>
      <c r="T526" s="4" t="s">
        <v>2066</v>
      </c>
      <c r="U526" s="4" t="s">
        <v>2672</v>
      </c>
      <c r="V526" s="4" t="s">
        <v>886</v>
      </c>
      <c r="W526" s="8" t="s">
        <v>884</v>
      </c>
      <c r="X526" s="33">
        <v>27612</v>
      </c>
      <c r="Y526" s="4" t="s">
        <v>4248</v>
      </c>
      <c r="AA526" s="4" t="s">
        <v>3797</v>
      </c>
      <c r="AB526" s="1" t="s">
        <v>2903</v>
      </c>
      <c r="AC526" s="1" t="s">
        <v>1587</v>
      </c>
      <c r="AD526" s="1" t="s">
        <v>4246</v>
      </c>
    </row>
    <row r="527" spans="1:33" s="1" customFormat="1">
      <c r="A527" s="38" t="s">
        <v>3640</v>
      </c>
      <c r="B527" s="38" t="s">
        <v>876</v>
      </c>
      <c r="C527" s="38" t="s">
        <v>4247</v>
      </c>
      <c r="D527" s="38" t="s">
        <v>3862</v>
      </c>
      <c r="E527" s="38" t="s">
        <v>1293</v>
      </c>
      <c r="F527" s="38" t="s">
        <v>3346</v>
      </c>
      <c r="G527" s="38" t="s">
        <v>2775</v>
      </c>
      <c r="H527" s="60"/>
      <c r="I527" s="7">
        <v>631</v>
      </c>
      <c r="J527" s="4">
        <v>701</v>
      </c>
      <c r="K527" s="53">
        <f t="shared" si="12"/>
        <v>4.9744172825469017E-3</v>
      </c>
      <c r="L527" s="7">
        <v>64.5</v>
      </c>
      <c r="M527" s="4">
        <v>98.07</v>
      </c>
      <c r="N527" s="6"/>
      <c r="O527" s="6">
        <v>12</v>
      </c>
      <c r="P527" s="7"/>
      <c r="Q527" s="5">
        <v>37610</v>
      </c>
      <c r="R527" s="8"/>
      <c r="S527" s="38" t="s">
        <v>885</v>
      </c>
      <c r="T527" s="4" t="s">
        <v>2066</v>
      </c>
      <c r="U527" s="4" t="s">
        <v>2672</v>
      </c>
      <c r="V527" s="4" t="s">
        <v>886</v>
      </c>
      <c r="W527" s="8" t="s">
        <v>224</v>
      </c>
      <c r="X527" s="33">
        <v>27606</v>
      </c>
      <c r="Y527" s="4" t="s">
        <v>4248</v>
      </c>
      <c r="AA527" s="4" t="s">
        <v>3797</v>
      </c>
      <c r="AB527" s="1" t="s">
        <v>2903</v>
      </c>
      <c r="AC527" s="1" t="s">
        <v>1587</v>
      </c>
      <c r="AD527" s="1" t="s">
        <v>4246</v>
      </c>
    </row>
    <row r="528" spans="1:33">
      <c r="A528" s="38" t="s">
        <v>5044</v>
      </c>
      <c r="B528" s="38" t="s">
        <v>876</v>
      </c>
      <c r="C528" s="38" t="s">
        <v>4247</v>
      </c>
      <c r="D528" s="38" t="s">
        <v>3862</v>
      </c>
      <c r="E528" s="38" t="s">
        <v>3518</v>
      </c>
      <c r="F528" s="38" t="s">
        <v>3346</v>
      </c>
      <c r="G528" s="38" t="s">
        <v>4110</v>
      </c>
      <c r="H528" s="60"/>
      <c r="I528" s="7">
        <v>687</v>
      </c>
      <c r="J528" s="4">
        <v>753</v>
      </c>
      <c r="K528" s="53">
        <f t="shared" si="12"/>
        <v>4.6544428772919604E-3</v>
      </c>
      <c r="L528" s="7">
        <v>98.3</v>
      </c>
      <c r="M528" s="4">
        <v>99.5</v>
      </c>
      <c r="N528" s="6"/>
      <c r="O528" s="6">
        <v>12</v>
      </c>
      <c r="P528" s="4"/>
      <c r="Q528" s="5">
        <v>38167</v>
      </c>
      <c r="R528" s="8"/>
      <c r="S528" s="38" t="s">
        <v>3517</v>
      </c>
      <c r="T528" s="4" t="s">
        <v>876</v>
      </c>
      <c r="U528" s="4" t="s">
        <v>2672</v>
      </c>
      <c r="V528" s="4" t="s">
        <v>3630</v>
      </c>
      <c r="W528" s="8" t="s">
        <v>3182</v>
      </c>
      <c r="X528" s="33">
        <v>28372</v>
      </c>
      <c r="Y528" s="4" t="s">
        <v>3519</v>
      </c>
      <c r="AA528" s="4" t="s">
        <v>3797</v>
      </c>
      <c r="AB528" s="4" t="s">
        <v>3516</v>
      </c>
      <c r="AC528" s="21" t="s">
        <v>3508</v>
      </c>
      <c r="AD528" s="21" t="s">
        <v>3516</v>
      </c>
    </row>
    <row r="529" spans="1:33">
      <c r="A529" s="38" t="s">
        <v>5045</v>
      </c>
      <c r="B529" s="38" t="s">
        <v>876</v>
      </c>
      <c r="C529" s="38" t="s">
        <v>4247</v>
      </c>
      <c r="D529" s="38" t="s">
        <v>3862</v>
      </c>
      <c r="E529" s="38" t="s">
        <v>3518</v>
      </c>
      <c r="F529" s="38" t="s">
        <v>3346</v>
      </c>
      <c r="G529" s="38" t="s">
        <v>4110</v>
      </c>
      <c r="H529" s="60"/>
      <c r="I529" s="7">
        <v>673</v>
      </c>
      <c r="J529" s="4">
        <v>699</v>
      </c>
      <c r="K529" s="53">
        <f t="shared" si="12"/>
        <v>1.8424036281179139E-3</v>
      </c>
      <c r="L529" s="7">
        <v>98.3</v>
      </c>
      <c r="M529" s="4"/>
      <c r="N529" s="6"/>
      <c r="O529" s="6">
        <v>12</v>
      </c>
      <c r="P529" s="4"/>
      <c r="Q529" s="5">
        <v>38167</v>
      </c>
      <c r="R529" s="8"/>
      <c r="S529" s="38" t="s">
        <v>3517</v>
      </c>
      <c r="T529" s="4" t="s">
        <v>876</v>
      </c>
      <c r="U529" s="4" t="s">
        <v>2672</v>
      </c>
      <c r="V529" s="4" t="s">
        <v>3630</v>
      </c>
      <c r="W529" s="8" t="s">
        <v>3183</v>
      </c>
      <c r="X529" s="33">
        <v>28366</v>
      </c>
      <c r="Y529" s="4" t="s">
        <v>3519</v>
      </c>
      <c r="AA529" s="4" t="s">
        <v>3797</v>
      </c>
      <c r="AB529" s="4" t="s">
        <v>3516</v>
      </c>
      <c r="AC529" s="21" t="s">
        <v>3508</v>
      </c>
      <c r="AD529" s="21" t="s">
        <v>3516</v>
      </c>
    </row>
    <row r="530" spans="1:33" s="1" customFormat="1">
      <c r="A530" s="38" t="s">
        <v>3641</v>
      </c>
      <c r="B530" s="38" t="s">
        <v>5647</v>
      </c>
      <c r="C530" s="38" t="s">
        <v>5646</v>
      </c>
      <c r="D530" s="38" t="s">
        <v>5515</v>
      </c>
      <c r="E530" s="38" t="s">
        <v>1293</v>
      </c>
      <c r="F530" s="38" t="s">
        <v>1292</v>
      </c>
      <c r="G530" s="38"/>
      <c r="H530" s="60" t="s">
        <v>4118</v>
      </c>
      <c r="I530" s="11">
        <v>35760</v>
      </c>
      <c r="J530" s="6">
        <v>35812</v>
      </c>
      <c r="K530" s="53">
        <f t="shared" si="12"/>
        <v>6.1675680804630423E-4</v>
      </c>
      <c r="L530" s="7">
        <v>7.97</v>
      </c>
      <c r="M530" s="4">
        <v>1436.1</v>
      </c>
      <c r="N530" s="6">
        <v>3400</v>
      </c>
      <c r="O530" s="11" t="s">
        <v>1964</v>
      </c>
      <c r="P530" s="11">
        <v>1200</v>
      </c>
      <c r="Q530" s="5">
        <v>32882</v>
      </c>
      <c r="R530" s="8" t="s">
        <v>4576</v>
      </c>
      <c r="S530" s="38" t="s">
        <v>1072</v>
      </c>
      <c r="T530" s="4" t="s">
        <v>2066</v>
      </c>
      <c r="U530" s="4" t="s">
        <v>696</v>
      </c>
      <c r="V530" s="4" t="s">
        <v>5192</v>
      </c>
      <c r="W530" s="8" t="s">
        <v>221</v>
      </c>
      <c r="X530" s="33">
        <v>20410</v>
      </c>
      <c r="Y530" s="4" t="s">
        <v>5649</v>
      </c>
      <c r="AA530" s="4" t="s">
        <v>667</v>
      </c>
      <c r="AB530" s="4" t="s">
        <v>750</v>
      </c>
      <c r="AC530" s="1" t="s">
        <v>5191</v>
      </c>
      <c r="AD530" s="1" t="s">
        <v>751</v>
      </c>
      <c r="AE530" s="1" t="s">
        <v>5648</v>
      </c>
    </row>
    <row r="531" spans="1:33" s="1" customFormat="1">
      <c r="A531" s="38" t="s">
        <v>1074</v>
      </c>
      <c r="B531" s="38" t="s">
        <v>2066</v>
      </c>
      <c r="C531" s="38" t="s">
        <v>1075</v>
      </c>
      <c r="D531" s="38" t="s">
        <v>1076</v>
      </c>
      <c r="E531" s="38" t="s">
        <v>1077</v>
      </c>
      <c r="F531" s="38" t="s">
        <v>1292</v>
      </c>
      <c r="G531" s="38"/>
      <c r="H531" s="60" t="s">
        <v>1078</v>
      </c>
      <c r="I531" s="11">
        <v>35694</v>
      </c>
      <c r="J531" s="6">
        <v>35881</v>
      </c>
      <c r="K531" s="53">
        <v>2.2200000000000002E-3</v>
      </c>
      <c r="L531" s="7">
        <v>10.76</v>
      </c>
      <c r="M531" s="4">
        <v>1436.06</v>
      </c>
      <c r="N531" s="6">
        <v>461</v>
      </c>
      <c r="O531" s="11"/>
      <c r="P531" s="11">
        <v>130</v>
      </c>
      <c r="Q531" s="5">
        <v>27834</v>
      </c>
      <c r="R531" s="8" t="s">
        <v>4859</v>
      </c>
      <c r="S531" s="38" t="s">
        <v>1079</v>
      </c>
      <c r="T531" s="4" t="s">
        <v>2066</v>
      </c>
      <c r="U531" s="4" t="s">
        <v>3849</v>
      </c>
      <c r="V531" s="4" t="s">
        <v>1080</v>
      </c>
      <c r="W531" s="8" t="s">
        <v>1081</v>
      </c>
      <c r="X531" s="33" t="s">
        <v>1082</v>
      </c>
      <c r="Y531" s="4" t="s">
        <v>1083</v>
      </c>
      <c r="AA531" s="4" t="s">
        <v>667</v>
      </c>
      <c r="AB531" s="4" t="s">
        <v>1084</v>
      </c>
      <c r="AC531" s="1" t="s">
        <v>1085</v>
      </c>
      <c r="AD531" s="1" t="s">
        <v>1086</v>
      </c>
      <c r="AE531" s="1" t="s">
        <v>1087</v>
      </c>
      <c r="AF531" s="1" t="s">
        <v>1088</v>
      </c>
      <c r="AG531" s="1" t="s">
        <v>1089</v>
      </c>
    </row>
    <row r="532" spans="1:33" s="1" customFormat="1">
      <c r="A532" s="38" t="s">
        <v>752</v>
      </c>
      <c r="B532" s="38" t="s">
        <v>63</v>
      </c>
      <c r="C532" s="38" t="s">
        <v>2572</v>
      </c>
      <c r="D532" s="38" t="s">
        <v>3862</v>
      </c>
      <c r="E532" s="38" t="s">
        <v>1293</v>
      </c>
      <c r="F532" s="38" t="s">
        <v>1292</v>
      </c>
      <c r="G532" s="38"/>
      <c r="H532" s="60" t="s">
        <v>164</v>
      </c>
      <c r="I532" s="11">
        <v>35777</v>
      </c>
      <c r="J532" s="6">
        <v>35794</v>
      </c>
      <c r="K532" s="53">
        <f t="shared" ref="K532:K595" si="13">(J532-I532)/(J532+I532+12740)</f>
        <v>2.0163442492675927E-4</v>
      </c>
      <c r="L532" s="7">
        <v>0.01</v>
      </c>
      <c r="M532" s="4">
        <v>1436.08</v>
      </c>
      <c r="N532" s="6">
        <v>2894</v>
      </c>
      <c r="O532" s="6">
        <v>1730</v>
      </c>
      <c r="P532" s="7" t="s">
        <v>5755</v>
      </c>
      <c r="Q532" s="5">
        <v>36429</v>
      </c>
      <c r="R532" s="8" t="s">
        <v>4575</v>
      </c>
      <c r="S532" s="38" t="s">
        <v>873</v>
      </c>
      <c r="T532" s="4" t="s">
        <v>2066</v>
      </c>
      <c r="U532" s="4" t="s">
        <v>2672</v>
      </c>
      <c r="V532" s="4" t="s">
        <v>4597</v>
      </c>
      <c r="W532" s="8" t="s">
        <v>2937</v>
      </c>
      <c r="X532" s="33">
        <v>25924</v>
      </c>
      <c r="Y532" s="4" t="s">
        <v>1234</v>
      </c>
      <c r="AA532" s="4" t="s">
        <v>667</v>
      </c>
      <c r="AB532" s="4" t="s">
        <v>2571</v>
      </c>
      <c r="AC532" s="21" t="s">
        <v>1937</v>
      </c>
      <c r="AD532" s="21" t="s">
        <v>2936</v>
      </c>
      <c r="AE532" s="1" t="s">
        <v>753</v>
      </c>
    </row>
    <row r="533" spans="1:33" s="1" customFormat="1">
      <c r="A533" s="38" t="s">
        <v>5327</v>
      </c>
      <c r="B533" s="38" t="s">
        <v>1938</v>
      </c>
      <c r="C533" s="38" t="s">
        <v>4595</v>
      </c>
      <c r="D533" s="38" t="s">
        <v>5515</v>
      </c>
      <c r="E533" s="38" t="s">
        <v>1697</v>
      </c>
      <c r="F533" s="38" t="s">
        <v>3346</v>
      </c>
      <c r="G533" s="38" t="s">
        <v>4110</v>
      </c>
      <c r="H533" s="60"/>
      <c r="I533" s="11">
        <v>903</v>
      </c>
      <c r="J533" s="6">
        <v>907</v>
      </c>
      <c r="K533" s="53">
        <f t="shared" si="13"/>
        <v>2.7491408934707902E-4</v>
      </c>
      <c r="L533" s="7">
        <v>67.16</v>
      </c>
      <c r="M533" s="4">
        <v>103.1</v>
      </c>
      <c r="N533" s="6">
        <v>5000</v>
      </c>
      <c r="O533" s="6"/>
      <c r="P533" s="7"/>
      <c r="Q533" s="5">
        <v>40137</v>
      </c>
      <c r="R533" s="8"/>
      <c r="S533" s="74" t="s">
        <v>5332</v>
      </c>
      <c r="T533" s="4" t="s">
        <v>1938</v>
      </c>
      <c r="U533" s="4" t="s">
        <v>2671</v>
      </c>
      <c r="V533" s="4" t="s">
        <v>61</v>
      </c>
      <c r="W533" s="8" t="s">
        <v>5330</v>
      </c>
      <c r="X533" s="33" t="s">
        <v>5331</v>
      </c>
      <c r="Y533" s="4" t="s">
        <v>5329</v>
      </c>
      <c r="AA533" s="4" t="s">
        <v>161</v>
      </c>
      <c r="AB533" s="4" t="s">
        <v>5328</v>
      </c>
      <c r="AC533" s="21" t="s">
        <v>5335</v>
      </c>
      <c r="AD533" s="21"/>
      <c r="AE533" s="1" t="s">
        <v>5326</v>
      </c>
    </row>
    <row r="534" spans="1:33">
      <c r="A534" s="38" t="s">
        <v>3854</v>
      </c>
      <c r="B534" s="38" t="s">
        <v>3871</v>
      </c>
      <c r="C534" s="41" t="s">
        <v>3870</v>
      </c>
      <c r="D534" s="38" t="s">
        <v>3094</v>
      </c>
      <c r="E534" s="38" t="s">
        <v>729</v>
      </c>
      <c r="F534" s="38" t="s">
        <v>3346</v>
      </c>
      <c r="G534" s="38" t="s">
        <v>4110</v>
      </c>
      <c r="H534" s="60"/>
      <c r="I534" s="7">
        <v>985</v>
      </c>
      <c r="J534" s="6">
        <v>1014</v>
      </c>
      <c r="K534" s="53">
        <f t="shared" si="13"/>
        <v>1.967569034534229E-3</v>
      </c>
      <c r="L534" s="7">
        <v>99.6</v>
      </c>
      <c r="M534" s="4">
        <v>105.1</v>
      </c>
      <c r="N534" s="6">
        <v>47</v>
      </c>
      <c r="O534" s="6"/>
      <c r="P534" s="7">
        <v>56</v>
      </c>
      <c r="Q534" s="5">
        <v>37235</v>
      </c>
      <c r="R534" s="8" t="s">
        <v>4413</v>
      </c>
      <c r="S534" s="75" t="s">
        <v>5333</v>
      </c>
      <c r="T534" s="4" t="s">
        <v>3871</v>
      </c>
      <c r="U534" s="4" t="s">
        <v>2672</v>
      </c>
      <c r="V534" s="4" t="s">
        <v>1330</v>
      </c>
      <c r="W534" s="8" t="s">
        <v>3872</v>
      </c>
      <c r="X534" s="33" t="s">
        <v>1845</v>
      </c>
      <c r="Y534" s="20" t="s">
        <v>775</v>
      </c>
      <c r="AA534" s="4" t="s">
        <v>3797</v>
      </c>
      <c r="AB534" s="21" t="s">
        <v>2381</v>
      </c>
      <c r="AC534" s="21" t="s">
        <v>3546</v>
      </c>
      <c r="AD534" s="21" t="s">
        <v>2382</v>
      </c>
      <c r="AE534" s="21" t="s">
        <v>5334</v>
      </c>
    </row>
    <row r="535" spans="1:33" s="1" customFormat="1">
      <c r="A535" s="38" t="s">
        <v>3855</v>
      </c>
      <c r="B535" s="38" t="s">
        <v>2062</v>
      </c>
      <c r="C535" s="38" t="s">
        <v>3510</v>
      </c>
      <c r="D535" s="38" t="s">
        <v>3862</v>
      </c>
      <c r="E535" s="38" t="s">
        <v>1293</v>
      </c>
      <c r="F535" s="38" t="s">
        <v>1292</v>
      </c>
      <c r="G535" s="38"/>
      <c r="H535" s="60" t="s">
        <v>4625</v>
      </c>
      <c r="I535" s="11">
        <v>35780</v>
      </c>
      <c r="J535" s="6">
        <v>35793</v>
      </c>
      <c r="K535" s="53">
        <f t="shared" si="13"/>
        <v>1.5418737324018834E-4</v>
      </c>
      <c r="L535" s="7">
        <v>0.01</v>
      </c>
      <c r="M535" s="4">
        <v>1436.1</v>
      </c>
      <c r="N535" s="6">
        <v>4143</v>
      </c>
      <c r="O535" s="6">
        <v>1700</v>
      </c>
      <c r="P535" s="11">
        <v>7400</v>
      </c>
      <c r="Q535" s="5">
        <v>38059</v>
      </c>
      <c r="R535" s="8" t="s">
        <v>3147</v>
      </c>
      <c r="S535" s="38" t="s">
        <v>3448</v>
      </c>
      <c r="T535" s="4" t="s">
        <v>2066</v>
      </c>
      <c r="U535" s="4" t="s">
        <v>3849</v>
      </c>
      <c r="V535" s="4" t="s">
        <v>5621</v>
      </c>
      <c r="W535" s="8" t="s">
        <v>2061</v>
      </c>
      <c r="X535" s="33">
        <v>28184</v>
      </c>
      <c r="Y535" s="20" t="s">
        <v>3509</v>
      </c>
      <c r="AA535" s="4" t="s">
        <v>667</v>
      </c>
      <c r="AB535" s="4" t="s">
        <v>2384</v>
      </c>
      <c r="AC535" s="21" t="s">
        <v>3511</v>
      </c>
      <c r="AD535" s="21" t="s">
        <v>4827</v>
      </c>
      <c r="AE535" s="1" t="s">
        <v>2383</v>
      </c>
      <c r="AF535" s="1" t="s">
        <v>2669</v>
      </c>
    </row>
    <row r="536" spans="1:33" s="1" customFormat="1">
      <c r="A536" s="38" t="s">
        <v>3856</v>
      </c>
      <c r="B536" s="38" t="s">
        <v>4587</v>
      </c>
      <c r="C536" s="37" t="s">
        <v>405</v>
      </c>
      <c r="D536" s="38" t="s">
        <v>3862</v>
      </c>
      <c r="E536" s="38" t="s">
        <v>1293</v>
      </c>
      <c r="F536" s="38" t="s">
        <v>1292</v>
      </c>
      <c r="G536" s="38"/>
      <c r="H536" s="60" t="s">
        <v>1069</v>
      </c>
      <c r="I536" s="11">
        <v>35782</v>
      </c>
      <c r="J536" s="6">
        <v>35791</v>
      </c>
      <c r="K536" s="53">
        <f t="shared" si="13"/>
        <v>1.0674510455089963E-4</v>
      </c>
      <c r="L536" s="7">
        <v>1.0900000000000001</v>
      </c>
      <c r="M536" s="4">
        <v>1436.12</v>
      </c>
      <c r="N536" s="6">
        <v>1450</v>
      </c>
      <c r="O536" s="6">
        <v>650</v>
      </c>
      <c r="P536" s="7" t="s">
        <v>3383</v>
      </c>
      <c r="Q536" s="5">
        <v>35383</v>
      </c>
      <c r="R536" s="8" t="s">
        <v>3697</v>
      </c>
      <c r="S536" s="38" t="s">
        <v>2688</v>
      </c>
      <c r="T536" s="4" t="s">
        <v>2066</v>
      </c>
      <c r="U536" s="4" t="s">
        <v>2670</v>
      </c>
      <c r="V536" s="4" t="s">
        <v>1291</v>
      </c>
      <c r="W536" s="8" t="s">
        <v>2198</v>
      </c>
      <c r="X536" s="33">
        <v>24653</v>
      </c>
      <c r="Y536" s="4" t="s">
        <v>2591</v>
      </c>
      <c r="AA536" s="4" t="s">
        <v>667</v>
      </c>
      <c r="AB536" s="1" t="s">
        <v>5679</v>
      </c>
      <c r="AC536" s="1" t="s">
        <v>2711</v>
      </c>
      <c r="AD536" s="1" t="s">
        <v>3831</v>
      </c>
      <c r="AG536" s="1" t="s">
        <v>2385</v>
      </c>
    </row>
    <row r="537" spans="1:33" s="1" customFormat="1">
      <c r="A537" s="38" t="s">
        <v>1541</v>
      </c>
      <c r="B537" s="38" t="s">
        <v>4587</v>
      </c>
      <c r="C537" s="37" t="s">
        <v>405</v>
      </c>
      <c r="D537" s="38" t="s">
        <v>3862</v>
      </c>
      <c r="E537" s="38" t="s">
        <v>1293</v>
      </c>
      <c r="F537" s="38" t="s">
        <v>1292</v>
      </c>
      <c r="G537" s="38"/>
      <c r="H537" s="60" t="s">
        <v>3569</v>
      </c>
      <c r="I537" s="11">
        <v>35778</v>
      </c>
      <c r="J537" s="6">
        <v>35794</v>
      </c>
      <c r="K537" s="53">
        <f t="shared" si="13"/>
        <v>1.8977132555270899E-4</v>
      </c>
      <c r="L537" s="7">
        <v>0</v>
      </c>
      <c r="M537" s="4">
        <v>1436.1</v>
      </c>
      <c r="N537" s="6">
        <v>4900</v>
      </c>
      <c r="O537" s="6">
        <v>3220</v>
      </c>
      <c r="P537" s="11">
        <v>10800</v>
      </c>
      <c r="Q537" s="5">
        <v>39062</v>
      </c>
      <c r="R537" s="8" t="s">
        <v>4575</v>
      </c>
      <c r="S537" s="38" t="s">
        <v>2688</v>
      </c>
      <c r="T537" s="4" t="s">
        <v>2066</v>
      </c>
      <c r="U537" s="4" t="s">
        <v>2672</v>
      </c>
      <c r="V537" s="4" t="s">
        <v>5215</v>
      </c>
      <c r="W537" s="8" t="s">
        <v>1542</v>
      </c>
      <c r="X537" s="33" t="s">
        <v>1543</v>
      </c>
      <c r="Y537" s="4" t="s">
        <v>1544</v>
      </c>
      <c r="AA537" s="4" t="s">
        <v>667</v>
      </c>
      <c r="AB537" s="1" t="s">
        <v>1545</v>
      </c>
      <c r="AC537" s="1" t="s">
        <v>948</v>
      </c>
    </row>
    <row r="538" spans="1:33" s="1" customFormat="1">
      <c r="A538" s="38" t="s">
        <v>4345</v>
      </c>
      <c r="B538" s="38" t="s">
        <v>4587</v>
      </c>
      <c r="C538" s="37" t="s">
        <v>405</v>
      </c>
      <c r="D538" s="38" t="s">
        <v>3862</v>
      </c>
      <c r="E538" s="38" t="s">
        <v>1293</v>
      </c>
      <c r="F538" s="38" t="s">
        <v>1292</v>
      </c>
      <c r="G538" s="38"/>
      <c r="H538" s="60" t="s">
        <v>4346</v>
      </c>
      <c r="I538" s="11">
        <v>35728</v>
      </c>
      <c r="J538" s="6">
        <v>35788</v>
      </c>
      <c r="K538" s="53">
        <f t="shared" si="13"/>
        <v>7.1211545765286746E-4</v>
      </c>
      <c r="L538" s="7">
        <v>0.04</v>
      </c>
      <c r="M538" s="4">
        <v>1434.6</v>
      </c>
      <c r="N538" s="6">
        <v>2417</v>
      </c>
      <c r="O538" s="6"/>
      <c r="P538" s="11"/>
      <c r="Q538" s="5">
        <v>39985</v>
      </c>
      <c r="R538" s="8" t="s">
        <v>4575</v>
      </c>
      <c r="S538" s="38" t="s">
        <v>3042</v>
      </c>
      <c r="T538" s="4" t="s">
        <v>2066</v>
      </c>
      <c r="U538" s="4" t="s">
        <v>2672</v>
      </c>
      <c r="V538" s="4" t="s">
        <v>1715</v>
      </c>
      <c r="W538" s="8" t="s">
        <v>4347</v>
      </c>
      <c r="X538" s="33" t="s">
        <v>4348</v>
      </c>
      <c r="Y538" s="4" t="s">
        <v>4349</v>
      </c>
      <c r="AA538" s="4" t="s">
        <v>161</v>
      </c>
      <c r="AB538" s="1" t="s">
        <v>3777</v>
      </c>
      <c r="AC538" s="1" t="s">
        <v>3778</v>
      </c>
    </row>
    <row r="539" spans="1:33" s="1" customFormat="1">
      <c r="A539" s="38" t="s">
        <v>3857</v>
      </c>
      <c r="B539" s="38" t="s">
        <v>2066</v>
      </c>
      <c r="C539" s="38" t="s">
        <v>3447</v>
      </c>
      <c r="D539" s="38" t="s">
        <v>5515</v>
      </c>
      <c r="E539" s="38" t="s">
        <v>1696</v>
      </c>
      <c r="F539" s="38" t="s">
        <v>1292</v>
      </c>
      <c r="G539" s="38"/>
      <c r="H539" s="60" t="s">
        <v>1104</v>
      </c>
      <c r="I539" s="11">
        <v>35598</v>
      </c>
      <c r="J539" s="11">
        <v>35976</v>
      </c>
      <c r="K539" s="53">
        <f t="shared" si="13"/>
        <v>4.4832412173541761E-3</v>
      </c>
      <c r="L539" s="7">
        <v>5.0999999999999996</v>
      </c>
      <c r="M539" s="4">
        <v>1436.13</v>
      </c>
      <c r="N539" s="6">
        <v>8000</v>
      </c>
      <c r="O539" s="6">
        <v>4000</v>
      </c>
      <c r="P539" s="4"/>
      <c r="Q539" s="5">
        <v>34573</v>
      </c>
      <c r="R539" s="8"/>
      <c r="S539" s="38" t="s">
        <v>2688</v>
      </c>
      <c r="T539" s="4" t="s">
        <v>2066</v>
      </c>
      <c r="U539" s="4" t="s">
        <v>3849</v>
      </c>
      <c r="V539" s="4" t="s">
        <v>391</v>
      </c>
      <c r="W539" s="8" t="s">
        <v>2148</v>
      </c>
      <c r="X539" s="33">
        <v>23223</v>
      </c>
      <c r="Y539" s="4" t="s">
        <v>4421</v>
      </c>
      <c r="AA539" s="4" t="s">
        <v>667</v>
      </c>
      <c r="AB539" s="1" t="s">
        <v>5727</v>
      </c>
      <c r="AC539" s="1" t="s">
        <v>2147</v>
      </c>
      <c r="AD539" s="1" t="s">
        <v>3653</v>
      </c>
      <c r="AE539" s="1" t="s">
        <v>3173</v>
      </c>
    </row>
    <row r="540" spans="1:33" s="1" customFormat="1">
      <c r="A540" s="38" t="s">
        <v>4063</v>
      </c>
      <c r="B540" s="38" t="s">
        <v>2066</v>
      </c>
      <c r="C540" s="38" t="s">
        <v>3447</v>
      </c>
      <c r="D540" s="38" t="s">
        <v>5515</v>
      </c>
      <c r="E540" s="38" t="s">
        <v>1696</v>
      </c>
      <c r="F540" s="38" t="s">
        <v>1292</v>
      </c>
      <c r="G540" s="38"/>
      <c r="H540" s="60" t="s">
        <v>677</v>
      </c>
      <c r="I540" s="11">
        <v>33674</v>
      </c>
      <c r="J540" s="6">
        <v>37900</v>
      </c>
      <c r="K540" s="53">
        <f t="shared" si="13"/>
        <v>5.0122162392959649E-2</v>
      </c>
      <c r="L540" s="7">
        <v>7.33</v>
      </c>
      <c r="M540" s="4">
        <v>1436.12</v>
      </c>
      <c r="N540" s="6">
        <v>8000</v>
      </c>
      <c r="O540" s="6">
        <v>4000</v>
      </c>
      <c r="P540" s="4"/>
      <c r="Q540" s="5">
        <v>35179</v>
      </c>
      <c r="R540" s="8"/>
      <c r="S540" s="38" t="s">
        <v>2688</v>
      </c>
      <c r="T540" s="4" t="s">
        <v>2066</v>
      </c>
      <c r="U540" s="4" t="s">
        <v>3849</v>
      </c>
      <c r="V540" s="4" t="s">
        <v>391</v>
      </c>
      <c r="W540" s="8" t="s">
        <v>2149</v>
      </c>
      <c r="X540" s="33">
        <v>23855</v>
      </c>
      <c r="Y540" s="4" t="s">
        <v>4421</v>
      </c>
      <c r="AA540" s="4" t="s">
        <v>667</v>
      </c>
      <c r="AB540" s="1" t="s">
        <v>5727</v>
      </c>
      <c r="AC540" s="1" t="s">
        <v>2147</v>
      </c>
      <c r="AD540" s="1" t="s">
        <v>3860</v>
      </c>
      <c r="AE540" s="1" t="s">
        <v>682</v>
      </c>
    </row>
    <row r="541" spans="1:33" s="1" customFormat="1">
      <c r="A541" s="38" t="s">
        <v>4338</v>
      </c>
      <c r="B541" s="38" t="s">
        <v>1938</v>
      </c>
      <c r="C541" s="38" t="s">
        <v>1496</v>
      </c>
      <c r="D541" s="38" t="s">
        <v>3094</v>
      </c>
      <c r="E541" s="38" t="s">
        <v>1293</v>
      </c>
      <c r="F541" s="38" t="s">
        <v>2057</v>
      </c>
      <c r="G541" s="38" t="s">
        <v>2778</v>
      </c>
      <c r="H541" s="60"/>
      <c r="I541" s="11">
        <v>280</v>
      </c>
      <c r="J541" s="6">
        <v>36471</v>
      </c>
      <c r="K541" s="53">
        <f t="shared" si="13"/>
        <v>0.73126427027136243</v>
      </c>
      <c r="L541" s="7">
        <v>62.8</v>
      </c>
      <c r="M541" s="4">
        <v>645.98</v>
      </c>
      <c r="N541" s="6">
        <v>2500</v>
      </c>
      <c r="O541" s="6"/>
      <c r="P541" s="4"/>
      <c r="Q541" s="5">
        <v>39953</v>
      </c>
      <c r="R541" s="8"/>
      <c r="S541" s="38" t="s">
        <v>4339</v>
      </c>
      <c r="T541" s="4" t="s">
        <v>1938</v>
      </c>
      <c r="U541" s="4" t="s">
        <v>2671</v>
      </c>
      <c r="V541" s="4" t="s">
        <v>2642</v>
      </c>
      <c r="W541" s="8" t="s">
        <v>4340</v>
      </c>
      <c r="X541" s="33" t="s">
        <v>4341</v>
      </c>
      <c r="Y541" s="1" t="s">
        <v>4344</v>
      </c>
      <c r="AA541" s="4" t="s">
        <v>161</v>
      </c>
      <c r="AB541" s="1" t="s">
        <v>4342</v>
      </c>
      <c r="AC541" s="1" t="s">
        <v>4343</v>
      </c>
    </row>
    <row r="542" spans="1:33" s="1" customFormat="1">
      <c r="A542" s="38" t="s">
        <v>315</v>
      </c>
      <c r="B542" s="38" t="s">
        <v>1938</v>
      </c>
      <c r="C542" s="37" t="s">
        <v>322</v>
      </c>
      <c r="D542" s="38" t="s">
        <v>3094</v>
      </c>
      <c r="E542" s="38" t="s">
        <v>1003</v>
      </c>
      <c r="F542" s="38" t="s">
        <v>3346</v>
      </c>
      <c r="G542" s="38" t="s">
        <v>2777</v>
      </c>
      <c r="H542" s="60"/>
      <c r="I542" s="11">
        <v>817</v>
      </c>
      <c r="J542" s="6">
        <v>822</v>
      </c>
      <c r="K542" s="53">
        <f t="shared" si="13"/>
        <v>3.4772932749148062E-4</v>
      </c>
      <c r="L542" s="7">
        <v>98.8</v>
      </c>
      <c r="M542" s="4">
        <v>101.28</v>
      </c>
      <c r="N542" s="6">
        <v>2700</v>
      </c>
      <c r="O542" s="6"/>
      <c r="P542" s="4"/>
      <c r="Q542" s="5">
        <v>40073</v>
      </c>
      <c r="R542" s="8" t="s">
        <v>887</v>
      </c>
      <c r="S542" s="38" t="s">
        <v>317</v>
      </c>
      <c r="T542" s="4" t="s">
        <v>1938</v>
      </c>
      <c r="U542" s="4" t="s">
        <v>2672</v>
      </c>
      <c r="V542" s="4" t="s">
        <v>318</v>
      </c>
      <c r="W542" s="8" t="s">
        <v>319</v>
      </c>
      <c r="X542" s="33" t="s">
        <v>320</v>
      </c>
      <c r="Y542" s="1" t="s">
        <v>323</v>
      </c>
      <c r="AA542" s="4" t="s">
        <v>161</v>
      </c>
      <c r="AB542" s="1" t="s">
        <v>316</v>
      </c>
      <c r="AC542" s="1" t="s">
        <v>321</v>
      </c>
      <c r="AD542" s="1" t="s">
        <v>313</v>
      </c>
    </row>
    <row r="543" spans="1:33">
      <c r="A543" s="38" t="s">
        <v>2037</v>
      </c>
      <c r="B543" s="38" t="s">
        <v>1962</v>
      </c>
      <c r="C543" s="38" t="s">
        <v>4007</v>
      </c>
      <c r="D543" s="38" t="s">
        <v>3608</v>
      </c>
      <c r="E543" s="38" t="s">
        <v>998</v>
      </c>
      <c r="F543" s="38" t="s">
        <v>1292</v>
      </c>
      <c r="G543" s="38"/>
      <c r="H543" s="60" t="s">
        <v>5699</v>
      </c>
      <c r="I543" s="11">
        <v>35782</v>
      </c>
      <c r="J543" s="11">
        <v>35792</v>
      </c>
      <c r="K543" s="53">
        <f t="shared" si="13"/>
        <v>1.1860426500936973E-4</v>
      </c>
      <c r="L543" s="7">
        <v>7.9</v>
      </c>
      <c r="M543" s="7">
        <v>1436.13</v>
      </c>
      <c r="N543" s="6"/>
      <c r="O543" s="6"/>
      <c r="P543" s="11"/>
      <c r="Q543" s="5">
        <v>34293</v>
      </c>
      <c r="R543" s="8" t="s">
        <v>1614</v>
      </c>
      <c r="S543" s="38" t="s">
        <v>450</v>
      </c>
      <c r="T543" s="4" t="s">
        <v>877</v>
      </c>
      <c r="U543" s="4" t="s">
        <v>2670</v>
      </c>
      <c r="V543" s="4" t="s">
        <v>3847</v>
      </c>
      <c r="W543" s="8" t="s">
        <v>2039</v>
      </c>
      <c r="X543" s="33" t="s">
        <v>2040</v>
      </c>
      <c r="Y543" s="4" t="s">
        <v>3702</v>
      </c>
      <c r="AA543" s="4" t="s">
        <v>667</v>
      </c>
      <c r="AB543" s="4" t="s">
        <v>2041</v>
      </c>
      <c r="AC543" s="21" t="s">
        <v>478</v>
      </c>
      <c r="AD543" s="1"/>
    </row>
    <row r="544" spans="1:33" s="1" customFormat="1">
      <c r="A544" s="38" t="s">
        <v>4937</v>
      </c>
      <c r="B544" s="38" t="s">
        <v>1962</v>
      </c>
      <c r="C544" s="38" t="s">
        <v>4007</v>
      </c>
      <c r="D544" s="38" t="s">
        <v>3608</v>
      </c>
      <c r="E544" s="38" t="s">
        <v>998</v>
      </c>
      <c r="F544" s="38" t="s">
        <v>1292</v>
      </c>
      <c r="G544" s="38"/>
      <c r="H544" s="60" t="s">
        <v>1865</v>
      </c>
      <c r="I544" s="11">
        <v>35770</v>
      </c>
      <c r="J544" s="6">
        <v>35797</v>
      </c>
      <c r="K544" s="53">
        <f t="shared" si="13"/>
        <v>3.2025810430925071E-4</v>
      </c>
      <c r="L544" s="7">
        <v>4.71</v>
      </c>
      <c r="M544" s="4">
        <v>1435.96</v>
      </c>
      <c r="N544" s="6">
        <v>696</v>
      </c>
      <c r="O544" s="6">
        <v>320</v>
      </c>
      <c r="P544" s="7">
        <v>200</v>
      </c>
      <c r="Q544" s="5">
        <v>35675</v>
      </c>
      <c r="R544" s="8" t="s">
        <v>887</v>
      </c>
      <c r="S544" s="38" t="s">
        <v>993</v>
      </c>
      <c r="T544" s="4" t="s">
        <v>877</v>
      </c>
      <c r="U544" s="4" t="s">
        <v>2670</v>
      </c>
      <c r="V544" s="4" t="s">
        <v>3847</v>
      </c>
      <c r="W544" s="8" t="s">
        <v>3408</v>
      </c>
      <c r="X544" s="33">
        <v>24932</v>
      </c>
      <c r="Y544" s="4" t="s">
        <v>3702</v>
      </c>
      <c r="AA544" s="4" t="s">
        <v>667</v>
      </c>
      <c r="AB544" s="4" t="s">
        <v>944</v>
      </c>
      <c r="AC544" s="1" t="s">
        <v>4008</v>
      </c>
      <c r="AD544" s="1" t="s">
        <v>3607</v>
      </c>
      <c r="AF544" s="1" t="s">
        <v>943</v>
      </c>
      <c r="AG544" s="1" t="s">
        <v>942</v>
      </c>
    </row>
    <row r="545" spans="1:38" s="1" customFormat="1">
      <c r="A545" s="38" t="s">
        <v>2038</v>
      </c>
      <c r="B545" s="38" t="s">
        <v>1962</v>
      </c>
      <c r="C545" s="38" t="s">
        <v>4007</v>
      </c>
      <c r="D545" s="38" t="s">
        <v>3608</v>
      </c>
      <c r="E545" s="38" t="s">
        <v>998</v>
      </c>
      <c r="F545" s="38" t="s">
        <v>1292</v>
      </c>
      <c r="G545" s="38"/>
      <c r="H545" s="60" t="s">
        <v>625</v>
      </c>
      <c r="I545" s="11">
        <v>35781</v>
      </c>
      <c r="J545" s="6">
        <v>35793</v>
      </c>
      <c r="K545" s="53">
        <f t="shared" si="13"/>
        <v>1.4232511801124368E-4</v>
      </c>
      <c r="L545" s="7">
        <v>0.46</v>
      </c>
      <c r="M545" s="4">
        <v>1436.1</v>
      </c>
      <c r="N545" s="6">
        <v>2000</v>
      </c>
      <c r="O545" s="6">
        <v>1000</v>
      </c>
      <c r="P545" s="7">
        <v>700</v>
      </c>
      <c r="Q545" s="5">
        <v>37489</v>
      </c>
      <c r="R545" s="8" t="s">
        <v>3147</v>
      </c>
      <c r="S545" s="38" t="s">
        <v>993</v>
      </c>
      <c r="T545" s="4" t="s">
        <v>877</v>
      </c>
      <c r="U545" s="4" t="s">
        <v>2670</v>
      </c>
      <c r="V545" s="4" t="s">
        <v>3847</v>
      </c>
      <c r="W545" s="8" t="s">
        <v>3852</v>
      </c>
      <c r="X545" s="33">
        <v>27509</v>
      </c>
      <c r="Y545" s="4" t="s">
        <v>855</v>
      </c>
      <c r="AA545" s="4" t="s">
        <v>667</v>
      </c>
      <c r="AB545" s="4" t="s">
        <v>3851</v>
      </c>
      <c r="AC545" s="1" t="s">
        <v>4008</v>
      </c>
      <c r="AD545" s="1" t="s">
        <v>1612</v>
      </c>
      <c r="AE545" s="1" t="s">
        <v>2903</v>
      </c>
      <c r="AF545" s="1" t="s">
        <v>4936</v>
      </c>
    </row>
    <row r="546" spans="1:38" s="1" customFormat="1">
      <c r="A546" s="38" t="s">
        <v>4953</v>
      </c>
      <c r="B546" s="38" t="s">
        <v>1962</v>
      </c>
      <c r="C546" s="38" t="s">
        <v>4007</v>
      </c>
      <c r="D546" s="38" t="s">
        <v>3608</v>
      </c>
      <c r="E546" s="38" t="s">
        <v>998</v>
      </c>
      <c r="F546" s="38" t="s">
        <v>1292</v>
      </c>
      <c r="G546" s="38"/>
      <c r="H546" s="60" t="s">
        <v>4099</v>
      </c>
      <c r="I546" s="11">
        <v>35775</v>
      </c>
      <c r="J546" s="6">
        <v>35795</v>
      </c>
      <c r="K546" s="53">
        <f t="shared" si="13"/>
        <v>2.3721978412999644E-4</v>
      </c>
      <c r="L546" s="7">
        <v>0.28999999999999998</v>
      </c>
      <c r="M546" s="4">
        <v>1436</v>
      </c>
      <c r="N546" s="6">
        <v>2000</v>
      </c>
      <c r="O546" s="6">
        <v>1000</v>
      </c>
      <c r="P546" s="7">
        <v>700</v>
      </c>
      <c r="Q546" s="5">
        <v>38707</v>
      </c>
      <c r="R546" s="8" t="s">
        <v>3147</v>
      </c>
      <c r="S546" s="38" t="s">
        <v>4864</v>
      </c>
      <c r="T546" s="4" t="s">
        <v>5243</v>
      </c>
      <c r="U546" s="4" t="s">
        <v>2670</v>
      </c>
      <c r="V546" s="4" t="s">
        <v>2056</v>
      </c>
      <c r="W546" s="8" t="s">
        <v>3009</v>
      </c>
      <c r="X546" s="33" t="s">
        <v>3010</v>
      </c>
      <c r="Y546" s="4" t="s">
        <v>4862</v>
      </c>
      <c r="AA546" s="4" t="s">
        <v>667</v>
      </c>
      <c r="AB546" s="4" t="s">
        <v>4863</v>
      </c>
      <c r="AC546" s="1" t="s">
        <v>2226</v>
      </c>
    </row>
    <row r="547" spans="1:38" s="1" customFormat="1">
      <c r="A547" s="38" t="s">
        <v>4113</v>
      </c>
      <c r="B547" s="38" t="s">
        <v>1962</v>
      </c>
      <c r="C547" s="38" t="s">
        <v>2641</v>
      </c>
      <c r="D547" s="38" t="s">
        <v>3608</v>
      </c>
      <c r="E547" s="38" t="s">
        <v>998</v>
      </c>
      <c r="F547" s="38" t="s">
        <v>3346</v>
      </c>
      <c r="G547" s="38" t="s">
        <v>2777</v>
      </c>
      <c r="H547" s="60"/>
      <c r="I547" s="11">
        <v>813</v>
      </c>
      <c r="J547" s="6">
        <v>830</v>
      </c>
      <c r="K547" s="53">
        <f t="shared" si="13"/>
        <v>1.1819509142737955E-3</v>
      </c>
      <c r="L547" s="7">
        <v>98.73</v>
      </c>
      <c r="M547" s="4">
        <v>101.34</v>
      </c>
      <c r="N547" s="6">
        <v>4193</v>
      </c>
      <c r="O547" s="6">
        <v>3750</v>
      </c>
      <c r="P547" s="7"/>
      <c r="Q547" s="5">
        <v>39009</v>
      </c>
      <c r="R547" s="8" t="s">
        <v>887</v>
      </c>
      <c r="S547" s="38" t="s">
        <v>4112</v>
      </c>
      <c r="T547" s="4" t="s">
        <v>1216</v>
      </c>
      <c r="U547" s="4" t="s">
        <v>2672</v>
      </c>
      <c r="V547" s="4" t="s">
        <v>2642</v>
      </c>
      <c r="W547" s="8" t="s">
        <v>2643</v>
      </c>
      <c r="X547" s="33" t="s">
        <v>2644</v>
      </c>
      <c r="Y547" s="4" t="s">
        <v>2646</v>
      </c>
      <c r="AA547" s="4" t="s">
        <v>161</v>
      </c>
      <c r="AB547" s="4" t="s">
        <v>2645</v>
      </c>
      <c r="AC547" s="1" t="s">
        <v>2647</v>
      </c>
    </row>
    <row r="548" spans="1:38" s="1" customFormat="1">
      <c r="A548" s="38" t="s">
        <v>2880</v>
      </c>
      <c r="B548" s="38" t="s">
        <v>2066</v>
      </c>
      <c r="C548" s="38" t="s">
        <v>1626</v>
      </c>
      <c r="D548" s="38" t="s">
        <v>4891</v>
      </c>
      <c r="E548" s="38" t="s">
        <v>4467</v>
      </c>
      <c r="F548" s="38" t="s">
        <v>3346</v>
      </c>
      <c r="G548" s="38"/>
      <c r="H548" s="60"/>
      <c r="I548" s="11">
        <v>492</v>
      </c>
      <c r="J548" s="6">
        <v>492</v>
      </c>
      <c r="K548" s="53">
        <f t="shared" si="13"/>
        <v>0</v>
      </c>
      <c r="L548" s="7">
        <v>46</v>
      </c>
      <c r="M548" s="4">
        <v>94.54</v>
      </c>
      <c r="N548" s="11">
        <v>120</v>
      </c>
      <c r="O548" s="6"/>
      <c r="P548" s="7">
        <v>27</v>
      </c>
      <c r="Q548" s="5">
        <v>39150</v>
      </c>
      <c r="R548" s="8" t="s">
        <v>3410</v>
      </c>
      <c r="S548" s="38" t="s">
        <v>575</v>
      </c>
      <c r="T548" s="4" t="s">
        <v>2066</v>
      </c>
      <c r="U548" s="4" t="s">
        <v>3849</v>
      </c>
      <c r="V548" s="4" t="s">
        <v>5263</v>
      </c>
      <c r="W548" s="8" t="s">
        <v>576</v>
      </c>
      <c r="X548" s="33" t="s">
        <v>577</v>
      </c>
      <c r="Y548" s="4" t="s">
        <v>2881</v>
      </c>
      <c r="AA548" s="4"/>
      <c r="AB548" s="3" t="s">
        <v>574</v>
      </c>
    </row>
    <row r="549" spans="1:38" s="1" customFormat="1">
      <c r="A549" s="38" t="s">
        <v>258</v>
      </c>
      <c r="B549" s="38" t="s">
        <v>2066</v>
      </c>
      <c r="C549" s="38" t="s">
        <v>4676</v>
      </c>
      <c r="D549" s="38" t="s">
        <v>5515</v>
      </c>
      <c r="E549" s="38" t="s">
        <v>1293</v>
      </c>
      <c r="F549" s="38" t="s">
        <v>1292</v>
      </c>
      <c r="G549" s="38"/>
      <c r="H549" s="60" t="s">
        <v>1101</v>
      </c>
      <c r="I549" s="11">
        <v>35754</v>
      </c>
      <c r="J549" s="6">
        <v>35819</v>
      </c>
      <c r="K549" s="53">
        <f t="shared" si="13"/>
        <v>7.7093686620094176E-4</v>
      </c>
      <c r="L549" s="7">
        <v>5.99</v>
      </c>
      <c r="M549" s="4">
        <v>1436.13</v>
      </c>
      <c r="N549" s="6">
        <v>4536</v>
      </c>
      <c r="O549" s="6"/>
      <c r="P549" s="11">
        <v>8000</v>
      </c>
      <c r="Q549" s="5">
        <v>34372</v>
      </c>
      <c r="R549" s="8" t="s">
        <v>4576</v>
      </c>
      <c r="S549" s="38" t="s">
        <v>220</v>
      </c>
      <c r="T549" s="4" t="s">
        <v>2066</v>
      </c>
      <c r="U549" s="4" t="s">
        <v>3849</v>
      </c>
      <c r="V549" s="4" t="s">
        <v>4677</v>
      </c>
      <c r="W549" s="8" t="s">
        <v>4675</v>
      </c>
      <c r="X549" s="33">
        <v>22988</v>
      </c>
      <c r="Y549" s="4" t="s">
        <v>73</v>
      </c>
      <c r="AA549" s="4" t="s">
        <v>667</v>
      </c>
      <c r="AB549" s="1" t="s">
        <v>4674</v>
      </c>
      <c r="AC549" s="1" t="s">
        <v>1335</v>
      </c>
      <c r="AD549" s="1" t="s">
        <v>2820</v>
      </c>
      <c r="AE549" s="1" t="s">
        <v>2821</v>
      </c>
      <c r="AF549" s="1" t="s">
        <v>1334</v>
      </c>
      <c r="AG549" s="1" t="s">
        <v>5630</v>
      </c>
      <c r="AK549" s="21"/>
      <c r="AL549" s="21"/>
    </row>
    <row r="550" spans="1:38" s="1" customFormat="1">
      <c r="A550" s="38" t="s">
        <v>3958</v>
      </c>
      <c r="B550" s="38" t="s">
        <v>2066</v>
      </c>
      <c r="C550" s="38" t="s">
        <v>4676</v>
      </c>
      <c r="D550" s="38" t="s">
        <v>5515</v>
      </c>
      <c r="E550" s="38" t="s">
        <v>1293</v>
      </c>
      <c r="F550" s="38" t="s">
        <v>1292</v>
      </c>
      <c r="G550" s="38"/>
      <c r="H550" s="60" t="s">
        <v>3959</v>
      </c>
      <c r="I550" s="11">
        <v>35765</v>
      </c>
      <c r="J550" s="6">
        <v>35809</v>
      </c>
      <c r="K550" s="53">
        <f t="shared" si="13"/>
        <v>5.2185876604122681E-4</v>
      </c>
      <c r="L550" s="7">
        <v>0.35</v>
      </c>
      <c r="M550" s="4">
        <v>1436.13</v>
      </c>
      <c r="N550" s="6">
        <v>4536</v>
      </c>
      <c r="O550" s="6"/>
      <c r="P550" s="11">
        <v>8000</v>
      </c>
      <c r="Q550" s="5">
        <v>35009</v>
      </c>
      <c r="R550" s="8" t="s">
        <v>4576</v>
      </c>
      <c r="S550" s="38" t="s">
        <v>220</v>
      </c>
      <c r="T550" s="4" t="s">
        <v>2066</v>
      </c>
      <c r="U550" s="4" t="s">
        <v>3849</v>
      </c>
      <c r="V550" s="4" t="s">
        <v>4677</v>
      </c>
      <c r="W550" s="8" t="s">
        <v>3960</v>
      </c>
      <c r="X550" s="33" t="s">
        <v>3964</v>
      </c>
      <c r="Y550" s="4" t="s">
        <v>73</v>
      </c>
      <c r="AA550" s="4" t="s">
        <v>3475</v>
      </c>
      <c r="AB550" s="21" t="s">
        <v>4674</v>
      </c>
      <c r="AC550" s="21" t="s">
        <v>1335</v>
      </c>
      <c r="AD550" s="21" t="s">
        <v>2820</v>
      </c>
      <c r="AE550" s="21" t="s">
        <v>2821</v>
      </c>
      <c r="AF550" s="21" t="s">
        <v>1334</v>
      </c>
      <c r="AK550" s="21"/>
      <c r="AL550" s="21"/>
    </row>
    <row r="551" spans="1:38" s="1" customFormat="1">
      <c r="A551" s="38" t="s">
        <v>4947</v>
      </c>
      <c r="B551" s="38" t="s">
        <v>2066</v>
      </c>
      <c r="C551" s="38" t="s">
        <v>4676</v>
      </c>
      <c r="D551" s="38" t="s">
        <v>5515</v>
      </c>
      <c r="E551" s="38" t="s">
        <v>1293</v>
      </c>
      <c r="F551" s="38" t="s">
        <v>1292</v>
      </c>
      <c r="G551" s="38"/>
      <c r="H551" s="60" t="s">
        <v>1070</v>
      </c>
      <c r="I551" s="11">
        <v>35764</v>
      </c>
      <c r="J551" s="11">
        <v>35768</v>
      </c>
      <c r="K551" s="53">
        <f t="shared" si="13"/>
        <v>4.746535029428517E-5</v>
      </c>
      <c r="L551" s="7">
        <v>4.5</v>
      </c>
      <c r="M551" s="7">
        <v>1435.04</v>
      </c>
      <c r="N551" s="6">
        <v>4536</v>
      </c>
      <c r="O551" s="6"/>
      <c r="P551" s="11">
        <v>8000</v>
      </c>
      <c r="Q551" s="5">
        <v>36949</v>
      </c>
      <c r="R551" s="8" t="s">
        <v>3147</v>
      </c>
      <c r="S551" s="38" t="s">
        <v>220</v>
      </c>
      <c r="T551" s="4" t="s">
        <v>2066</v>
      </c>
      <c r="U551" s="4" t="s">
        <v>3849</v>
      </c>
      <c r="V551" s="4" t="s">
        <v>75</v>
      </c>
      <c r="W551" s="8" t="s">
        <v>74</v>
      </c>
      <c r="X551" s="33">
        <v>26715</v>
      </c>
      <c r="Y551" s="4" t="s">
        <v>73</v>
      </c>
      <c r="Z551" s="21"/>
      <c r="AA551" s="4" t="s">
        <v>593</v>
      </c>
      <c r="AB551" s="1" t="s">
        <v>4674</v>
      </c>
      <c r="AC551" s="1" t="s">
        <v>1335</v>
      </c>
      <c r="AD551" s="1" t="s">
        <v>2820</v>
      </c>
      <c r="AE551" s="1" t="s">
        <v>2821</v>
      </c>
      <c r="AF551" s="1" t="s">
        <v>1334</v>
      </c>
      <c r="AH551" s="21"/>
      <c r="AI551" s="21"/>
      <c r="AJ551" s="21"/>
      <c r="AK551" s="21"/>
      <c r="AL551" s="21"/>
    </row>
    <row r="552" spans="1:38" s="1" customFormat="1">
      <c r="A552" s="38" t="s">
        <v>3961</v>
      </c>
      <c r="B552" s="38" t="s">
        <v>2066</v>
      </c>
      <c r="C552" s="38" t="s">
        <v>4676</v>
      </c>
      <c r="D552" s="38" t="s">
        <v>5515</v>
      </c>
      <c r="E552" s="38" t="s">
        <v>1293</v>
      </c>
      <c r="F552" s="38" t="s">
        <v>1292</v>
      </c>
      <c r="G552" s="38"/>
      <c r="H552" s="60" t="s">
        <v>3962</v>
      </c>
      <c r="I552" s="11">
        <v>35753</v>
      </c>
      <c r="J552" s="11">
        <v>35820</v>
      </c>
      <c r="K552" s="53">
        <f t="shared" si="13"/>
        <v>7.946580005455861E-4</v>
      </c>
      <c r="L552" s="7">
        <v>3.45</v>
      </c>
      <c r="M552" s="7">
        <v>1436.12</v>
      </c>
      <c r="N552" s="6">
        <v>4536</v>
      </c>
      <c r="O552" s="6"/>
      <c r="P552" s="11">
        <v>8000</v>
      </c>
      <c r="Q552" s="5">
        <v>37272</v>
      </c>
      <c r="R552" s="8" t="s">
        <v>3965</v>
      </c>
      <c r="S552" s="38" t="s">
        <v>220</v>
      </c>
      <c r="T552" s="4" t="s">
        <v>2066</v>
      </c>
      <c r="U552" s="4" t="s">
        <v>3849</v>
      </c>
      <c r="V552" s="4" t="s">
        <v>75</v>
      </c>
      <c r="W552" s="8" t="s">
        <v>3963</v>
      </c>
      <c r="X552" s="33" t="s">
        <v>3966</v>
      </c>
      <c r="Y552" s="4" t="s">
        <v>73</v>
      </c>
      <c r="Z552" s="21"/>
      <c r="AA552" s="4" t="s">
        <v>3475</v>
      </c>
      <c r="AB552" s="21" t="s">
        <v>4674</v>
      </c>
      <c r="AC552" s="21" t="s">
        <v>1335</v>
      </c>
      <c r="AD552" s="21" t="s">
        <v>2820</v>
      </c>
      <c r="AE552" s="21" t="s">
        <v>2821</v>
      </c>
      <c r="AF552" s="21" t="s">
        <v>1334</v>
      </c>
      <c r="AH552" s="21"/>
      <c r="AI552" s="21"/>
      <c r="AJ552" s="21"/>
      <c r="AK552" s="21"/>
      <c r="AL552" s="21"/>
    </row>
    <row r="553" spans="1:38" s="1" customFormat="1">
      <c r="A553" s="38" t="s">
        <v>390</v>
      </c>
      <c r="B553" s="38" t="s">
        <v>2066</v>
      </c>
      <c r="C553" s="38" t="s">
        <v>4676</v>
      </c>
      <c r="D553" s="38" t="s">
        <v>5515</v>
      </c>
      <c r="E553" s="38" t="s">
        <v>1293</v>
      </c>
      <c r="F553" s="38" t="s">
        <v>1292</v>
      </c>
      <c r="G553" s="38"/>
      <c r="H553" s="60" t="s">
        <v>707</v>
      </c>
      <c r="I553" s="11">
        <v>35768</v>
      </c>
      <c r="J553" s="6">
        <v>35806</v>
      </c>
      <c r="K553" s="53">
        <f t="shared" si="13"/>
        <v>4.5069620703560502E-4</v>
      </c>
      <c r="L553" s="7">
        <v>0.82</v>
      </c>
      <c r="M553" s="4">
        <v>1436.13</v>
      </c>
      <c r="N553" s="6">
        <v>4536</v>
      </c>
      <c r="O553" s="6"/>
      <c r="P553" s="11">
        <v>8000</v>
      </c>
      <c r="Q553" s="5">
        <v>37719</v>
      </c>
      <c r="R553" s="8" t="s">
        <v>3147</v>
      </c>
      <c r="S553" s="38" t="s">
        <v>220</v>
      </c>
      <c r="T553" s="4" t="s">
        <v>2066</v>
      </c>
      <c r="U553" s="4" t="s">
        <v>3849</v>
      </c>
      <c r="V553" s="4" t="s">
        <v>75</v>
      </c>
      <c r="W553" s="8" t="s">
        <v>3941</v>
      </c>
      <c r="X553" s="33">
        <v>27711</v>
      </c>
      <c r="Y553" s="4" t="s">
        <v>73</v>
      </c>
      <c r="Z553" s="21"/>
      <c r="AA553" s="4" t="s">
        <v>667</v>
      </c>
      <c r="AB553" s="1" t="s">
        <v>4674</v>
      </c>
      <c r="AC553" s="1" t="s">
        <v>1335</v>
      </c>
      <c r="AD553" s="1" t="s">
        <v>2820</v>
      </c>
      <c r="AE553" s="1" t="s">
        <v>2821</v>
      </c>
      <c r="AF553" s="1" t="s">
        <v>1334</v>
      </c>
      <c r="AH553" s="21"/>
      <c r="AI553" s="21"/>
      <c r="AJ553" s="21"/>
      <c r="AK553" s="21"/>
      <c r="AL553" s="21"/>
    </row>
    <row r="554" spans="1:38" s="1" customFormat="1">
      <c r="A554" s="38" t="s">
        <v>3818</v>
      </c>
      <c r="B554" s="38" t="s">
        <v>1591</v>
      </c>
      <c r="C554" s="38" t="s">
        <v>1590</v>
      </c>
      <c r="D554" s="38" t="s">
        <v>4891</v>
      </c>
      <c r="E554" s="38" t="s">
        <v>4467</v>
      </c>
      <c r="F554" s="38" t="s">
        <v>3346</v>
      </c>
      <c r="G554" s="38" t="s">
        <v>4110</v>
      </c>
      <c r="H554" s="60"/>
      <c r="I554" s="11">
        <v>316</v>
      </c>
      <c r="J554" s="6">
        <v>845</v>
      </c>
      <c r="K554" s="53">
        <f t="shared" si="13"/>
        <v>3.8054816200273359E-2</v>
      </c>
      <c r="L554" s="7">
        <v>96.8</v>
      </c>
      <c r="M554" s="4">
        <v>96.28</v>
      </c>
      <c r="N554" s="6">
        <v>66</v>
      </c>
      <c r="O554" s="6"/>
      <c r="P554" s="11">
        <v>11000</v>
      </c>
      <c r="Q554" s="5">
        <v>37802</v>
      </c>
      <c r="R554" s="8" t="s">
        <v>99</v>
      </c>
      <c r="S554" s="38" t="s">
        <v>1592</v>
      </c>
      <c r="T554" s="4" t="s">
        <v>1591</v>
      </c>
      <c r="U554" s="4" t="s">
        <v>2671</v>
      </c>
      <c r="V554" s="4" t="s">
        <v>5205</v>
      </c>
      <c r="W554" s="8" t="s">
        <v>2651</v>
      </c>
      <c r="X554" s="33">
        <v>27841</v>
      </c>
      <c r="Y554" s="4" t="s">
        <v>5196</v>
      </c>
      <c r="AA554" s="4" t="s">
        <v>3797</v>
      </c>
      <c r="AB554" s="4" t="s">
        <v>2486</v>
      </c>
      <c r="AC554" s="21" t="s">
        <v>4187</v>
      </c>
      <c r="AD554" s="21" t="s">
        <v>1589</v>
      </c>
      <c r="AE554" s="1" t="s">
        <v>2487</v>
      </c>
    </row>
    <row r="555" spans="1:38" s="1" customFormat="1">
      <c r="A555" s="38" t="s">
        <v>3673</v>
      </c>
      <c r="B555" s="38" t="s">
        <v>2066</v>
      </c>
      <c r="C555" s="38" t="s">
        <v>3730</v>
      </c>
      <c r="D555" s="38" t="s">
        <v>5515</v>
      </c>
      <c r="E555" s="38" t="s">
        <v>729</v>
      </c>
      <c r="F555" s="38" t="s">
        <v>1292</v>
      </c>
      <c r="G555" s="38"/>
      <c r="H555" s="60"/>
      <c r="I555" s="11">
        <v>35800</v>
      </c>
      <c r="J555" s="6">
        <v>35800</v>
      </c>
      <c r="K555" s="53">
        <f t="shared" si="13"/>
        <v>0</v>
      </c>
      <c r="L555" s="7">
        <v>0</v>
      </c>
      <c r="M555" s="4">
        <v>1346</v>
      </c>
      <c r="N555" s="6">
        <v>250</v>
      </c>
      <c r="O555" s="6"/>
      <c r="P555" s="11"/>
      <c r="Q555" s="5">
        <v>38889</v>
      </c>
      <c r="R555" s="8" t="s">
        <v>5206</v>
      </c>
      <c r="S555" s="38" t="s">
        <v>3042</v>
      </c>
      <c r="T555" s="4" t="s">
        <v>2066</v>
      </c>
      <c r="U555" s="4" t="s">
        <v>3849</v>
      </c>
      <c r="V555" s="4" t="s">
        <v>3694</v>
      </c>
      <c r="W555" s="8" t="s">
        <v>3726</v>
      </c>
      <c r="X555" s="33" t="s">
        <v>3728</v>
      </c>
      <c r="Y555" s="4" t="s">
        <v>1930</v>
      </c>
      <c r="AA555" s="4" t="s">
        <v>161</v>
      </c>
      <c r="AB555" s="4" t="s">
        <v>3731</v>
      </c>
      <c r="AC555" s="21" t="s">
        <v>730</v>
      </c>
      <c r="AD555" s="21"/>
    </row>
    <row r="556" spans="1:38" s="1" customFormat="1">
      <c r="A556" s="38" t="s">
        <v>5714</v>
      </c>
      <c r="B556" s="38" t="s">
        <v>2066</v>
      </c>
      <c r="C556" s="38" t="s">
        <v>3730</v>
      </c>
      <c r="D556" s="38" t="s">
        <v>5515</v>
      </c>
      <c r="E556" s="38" t="s">
        <v>729</v>
      </c>
      <c r="F556" s="38" t="s">
        <v>1292</v>
      </c>
      <c r="G556" s="38"/>
      <c r="H556" s="60"/>
      <c r="I556" s="11">
        <v>35800</v>
      </c>
      <c r="J556" s="6">
        <v>35800</v>
      </c>
      <c r="K556" s="53">
        <f t="shared" si="13"/>
        <v>0</v>
      </c>
      <c r="L556" s="7">
        <v>0</v>
      </c>
      <c r="M556" s="4">
        <v>1346</v>
      </c>
      <c r="N556" s="6">
        <v>250</v>
      </c>
      <c r="O556" s="6"/>
      <c r="P556" s="11"/>
      <c r="Q556" s="5">
        <v>38889</v>
      </c>
      <c r="R556" s="8" t="s">
        <v>5206</v>
      </c>
      <c r="S556" s="38" t="s">
        <v>220</v>
      </c>
      <c r="T556" s="4" t="s">
        <v>2066</v>
      </c>
      <c r="U556" s="4" t="s">
        <v>3849</v>
      </c>
      <c r="V556" s="4" t="s">
        <v>3694</v>
      </c>
      <c r="W556" s="8" t="s">
        <v>3727</v>
      </c>
      <c r="X556" s="33" t="s">
        <v>3729</v>
      </c>
      <c r="Y556" s="4" t="s">
        <v>1930</v>
      </c>
      <c r="AA556" s="4" t="s">
        <v>161</v>
      </c>
      <c r="AB556" s="4" t="s">
        <v>3731</v>
      </c>
      <c r="AC556" s="21" t="s">
        <v>730</v>
      </c>
      <c r="AD556" s="21"/>
    </row>
    <row r="557" spans="1:38" s="1" customFormat="1">
      <c r="A557" s="38" t="s">
        <v>2757</v>
      </c>
      <c r="B557" s="38" t="s">
        <v>1938</v>
      </c>
      <c r="C557" s="38" t="s">
        <v>1496</v>
      </c>
      <c r="D557" s="38" t="s">
        <v>1199</v>
      </c>
      <c r="E557" s="38" t="s">
        <v>1293</v>
      </c>
      <c r="F557" s="38" t="s">
        <v>2057</v>
      </c>
      <c r="G557" s="38" t="s">
        <v>2778</v>
      </c>
      <c r="H557" s="60"/>
      <c r="I557" s="7">
        <v>631</v>
      </c>
      <c r="J557" s="6">
        <v>39788</v>
      </c>
      <c r="K557" s="53">
        <f t="shared" si="13"/>
        <v>0.73660151620609871</v>
      </c>
      <c r="L557" s="7">
        <v>62.9</v>
      </c>
      <c r="M557" s="4">
        <v>719.1</v>
      </c>
      <c r="N557" s="6">
        <v>1600</v>
      </c>
      <c r="O557" s="6"/>
      <c r="P557" s="11">
        <v>1000</v>
      </c>
      <c r="Q557" s="5">
        <v>37791</v>
      </c>
      <c r="R557" s="8" t="s">
        <v>3045</v>
      </c>
      <c r="S557" s="38" t="s">
        <v>1973</v>
      </c>
      <c r="T557" s="4" t="s">
        <v>1938</v>
      </c>
      <c r="U557" s="4" t="s">
        <v>2671</v>
      </c>
      <c r="V557" s="4" t="s">
        <v>540</v>
      </c>
      <c r="W557" s="8" t="s">
        <v>4835</v>
      </c>
      <c r="X557" s="33">
        <v>27834</v>
      </c>
      <c r="Y557" s="4" t="s">
        <v>2125</v>
      </c>
      <c r="AA557" s="4" t="s">
        <v>3797</v>
      </c>
      <c r="AB557" s="1" t="s">
        <v>1228</v>
      </c>
      <c r="AC557" s="1" t="s">
        <v>2005</v>
      </c>
      <c r="AD557" s="1" t="s">
        <v>3466</v>
      </c>
    </row>
    <row r="558" spans="1:38" s="1" customFormat="1">
      <c r="A558" s="38" t="s">
        <v>2758</v>
      </c>
      <c r="B558" s="38" t="s">
        <v>1938</v>
      </c>
      <c r="C558" s="38" t="s">
        <v>1496</v>
      </c>
      <c r="D558" s="38" t="s">
        <v>1199</v>
      </c>
      <c r="E558" s="38" t="s">
        <v>1293</v>
      </c>
      <c r="F558" s="38" t="s">
        <v>2057</v>
      </c>
      <c r="G558" s="38" t="s">
        <v>2778</v>
      </c>
      <c r="H558" s="60"/>
      <c r="I558" s="7">
        <v>623</v>
      </c>
      <c r="J558" s="6">
        <v>40644</v>
      </c>
      <c r="K558" s="53">
        <f t="shared" si="13"/>
        <v>0.74103356972244339</v>
      </c>
      <c r="L558" s="7">
        <v>62.8</v>
      </c>
      <c r="M558" s="4">
        <v>736.37</v>
      </c>
      <c r="N558" s="6">
        <v>1600</v>
      </c>
      <c r="O558" s="6"/>
      <c r="P558" s="7"/>
      <c r="Q558" s="5">
        <v>37713</v>
      </c>
      <c r="R558" s="8" t="s">
        <v>3045</v>
      </c>
      <c r="S558" s="38" t="s">
        <v>1973</v>
      </c>
      <c r="T558" s="4" t="s">
        <v>1938</v>
      </c>
      <c r="U558" s="4" t="s">
        <v>2671</v>
      </c>
      <c r="V558" s="4" t="s">
        <v>540</v>
      </c>
      <c r="W558" s="8" t="s">
        <v>2730</v>
      </c>
      <c r="X558" s="33">
        <v>27707</v>
      </c>
      <c r="Y558" s="4" t="s">
        <v>2731</v>
      </c>
      <c r="AA558" s="4" t="s">
        <v>3797</v>
      </c>
      <c r="AB558" s="1" t="s">
        <v>2415</v>
      </c>
      <c r="AC558" s="1" t="s">
        <v>2005</v>
      </c>
      <c r="AD558" s="1" t="s">
        <v>3466</v>
      </c>
      <c r="AF558" s="1" t="s">
        <v>2489</v>
      </c>
    </row>
    <row r="559" spans="1:38" s="1" customFormat="1">
      <c r="A559" s="38" t="s">
        <v>1009</v>
      </c>
      <c r="B559" s="38" t="s">
        <v>2258</v>
      </c>
      <c r="C559" s="38" t="s">
        <v>5558</v>
      </c>
      <c r="D559" s="38" t="s">
        <v>3094</v>
      </c>
      <c r="E559" s="38" t="s">
        <v>1284</v>
      </c>
      <c r="F559" s="38" t="s">
        <v>3346</v>
      </c>
      <c r="G559" s="38" t="s">
        <v>4110</v>
      </c>
      <c r="H559" s="60"/>
      <c r="I559" s="7">
        <v>831</v>
      </c>
      <c r="J559" s="4">
        <v>855</v>
      </c>
      <c r="K559" s="53">
        <f t="shared" si="13"/>
        <v>1.663662830999584E-3</v>
      </c>
      <c r="L559" s="7">
        <v>98.7</v>
      </c>
      <c r="M559" s="4">
        <v>101.4</v>
      </c>
      <c r="N559" s="6">
        <v>53</v>
      </c>
      <c r="O559" s="6">
        <v>53</v>
      </c>
      <c r="P559" s="4">
        <v>35</v>
      </c>
      <c r="Q559" s="5">
        <v>37802</v>
      </c>
      <c r="R559" s="8" t="s">
        <v>5206</v>
      </c>
      <c r="S559" s="38" t="s">
        <v>2395</v>
      </c>
      <c r="T559" s="4" t="s">
        <v>2258</v>
      </c>
      <c r="U559" s="4" t="s">
        <v>2671</v>
      </c>
      <c r="V559" s="4" t="s">
        <v>5205</v>
      </c>
      <c r="W559" s="8" t="s">
        <v>5559</v>
      </c>
      <c r="X559" s="33">
        <v>27843</v>
      </c>
      <c r="Y559" s="4" t="s">
        <v>3482</v>
      </c>
      <c r="AA559" s="4" t="s">
        <v>3797</v>
      </c>
      <c r="AB559" s="4" t="s">
        <v>2488</v>
      </c>
      <c r="AC559" s="1" t="s">
        <v>4187</v>
      </c>
      <c r="AD559" s="1" t="s">
        <v>5557</v>
      </c>
    </row>
    <row r="560" spans="1:38" s="1" customFormat="1">
      <c r="A560" s="38" t="s">
        <v>4279</v>
      </c>
      <c r="B560" s="38" t="s">
        <v>1938</v>
      </c>
      <c r="C560" s="38" t="s">
        <v>2420</v>
      </c>
      <c r="D560" s="38" t="s">
        <v>4891</v>
      </c>
      <c r="E560" s="38" t="s">
        <v>729</v>
      </c>
      <c r="F560" s="38" t="s">
        <v>3346</v>
      </c>
      <c r="G560" s="38" t="s">
        <v>4110</v>
      </c>
      <c r="H560" s="60"/>
      <c r="I560" s="7">
        <v>676</v>
      </c>
      <c r="J560" s="4">
        <v>692</v>
      </c>
      <c r="K560" s="53">
        <f t="shared" si="13"/>
        <v>1.1341083073433513E-3</v>
      </c>
      <c r="L560" s="7">
        <v>98.2</v>
      </c>
      <c r="M560" s="4">
        <v>98.44</v>
      </c>
      <c r="N560" s="6">
        <v>64</v>
      </c>
      <c r="O560" s="6"/>
      <c r="P560" s="4"/>
      <c r="Q560" s="5">
        <v>37891</v>
      </c>
      <c r="R560" s="8"/>
      <c r="S560" s="38" t="s">
        <v>5745</v>
      </c>
      <c r="T560" s="4" t="s">
        <v>1938</v>
      </c>
      <c r="U560" s="4" t="s">
        <v>2671</v>
      </c>
      <c r="V560" s="4" t="s">
        <v>3215</v>
      </c>
      <c r="W560" s="8" t="s">
        <v>4418</v>
      </c>
      <c r="X560" s="33" t="s">
        <v>4850</v>
      </c>
      <c r="Y560" s="54" t="s">
        <v>1060</v>
      </c>
      <c r="AA560" s="4" t="s">
        <v>4881</v>
      </c>
      <c r="AB560" s="1" t="s">
        <v>847</v>
      </c>
      <c r="AC560" s="1" t="s">
        <v>2419</v>
      </c>
    </row>
    <row r="561" spans="1:32">
      <c r="A561" s="38" t="s">
        <v>4882</v>
      </c>
      <c r="B561" s="38" t="s">
        <v>5521</v>
      </c>
      <c r="C561" s="38" t="s">
        <v>4528</v>
      </c>
      <c r="D561" s="38" t="s">
        <v>3862</v>
      </c>
      <c r="E561" s="38" t="s">
        <v>1293</v>
      </c>
      <c r="F561" s="38" t="s">
        <v>1292</v>
      </c>
      <c r="G561" s="38"/>
      <c r="H561" s="60" t="s">
        <v>2635</v>
      </c>
      <c r="I561" s="11">
        <v>35763</v>
      </c>
      <c r="J561" s="6">
        <v>35809</v>
      </c>
      <c r="K561" s="53">
        <f t="shared" si="13"/>
        <v>5.4559256096403837E-4</v>
      </c>
      <c r="L561" s="7">
        <v>1.37</v>
      </c>
      <c r="M561" s="4">
        <v>1436.09</v>
      </c>
      <c r="N561" s="6">
        <v>2850</v>
      </c>
      <c r="O561" s="6">
        <v>1330</v>
      </c>
      <c r="P561" s="11">
        <v>3300</v>
      </c>
      <c r="Q561" s="5">
        <v>35175</v>
      </c>
      <c r="R561" s="8" t="s">
        <v>3147</v>
      </c>
      <c r="S561" s="38" t="s">
        <v>4530</v>
      </c>
      <c r="T561" s="4" t="s">
        <v>2258</v>
      </c>
      <c r="U561" s="4" t="s">
        <v>2670</v>
      </c>
      <c r="V561" s="4" t="s">
        <v>4578</v>
      </c>
      <c r="W561" s="8" t="s">
        <v>4531</v>
      </c>
      <c r="X561" s="33">
        <v>23846</v>
      </c>
      <c r="Y561" s="4" t="s">
        <v>4532</v>
      </c>
      <c r="AA561" s="4" t="s">
        <v>667</v>
      </c>
      <c r="AC561" s="3" t="s">
        <v>4938</v>
      </c>
      <c r="AD561" s="21" t="s">
        <v>4529</v>
      </c>
    </row>
    <row r="562" spans="1:32" s="1" customFormat="1">
      <c r="A562" s="38" t="s">
        <v>4883</v>
      </c>
      <c r="B562" s="38" t="s">
        <v>5521</v>
      </c>
      <c r="C562" s="38" t="s">
        <v>4528</v>
      </c>
      <c r="D562" s="38" t="s">
        <v>3862</v>
      </c>
      <c r="E562" s="38" t="s">
        <v>1293</v>
      </c>
      <c r="F562" s="38" t="s">
        <v>1292</v>
      </c>
      <c r="G562" s="38"/>
      <c r="H562" s="60" t="s">
        <v>1111</v>
      </c>
      <c r="I562" s="11">
        <v>35776</v>
      </c>
      <c r="J562" s="6">
        <v>35796</v>
      </c>
      <c r="K562" s="53">
        <f t="shared" si="13"/>
        <v>2.3721415694088623E-4</v>
      </c>
      <c r="L562" s="7">
        <v>4.0199999999999996</v>
      </c>
      <c r="M562" s="4">
        <v>1436.09</v>
      </c>
      <c r="N562" s="6">
        <v>2850</v>
      </c>
      <c r="O562" s="6">
        <v>1330</v>
      </c>
      <c r="P562" s="11">
        <v>3300</v>
      </c>
      <c r="Q562" s="5">
        <v>34796</v>
      </c>
      <c r="R562" s="8" t="s">
        <v>4576</v>
      </c>
      <c r="S562" s="38" t="s">
        <v>3693</v>
      </c>
      <c r="T562" s="4" t="s">
        <v>2066</v>
      </c>
      <c r="U562" s="4" t="s">
        <v>3849</v>
      </c>
      <c r="V562" s="4" t="s">
        <v>3850</v>
      </c>
      <c r="W562" s="8" t="s">
        <v>3848</v>
      </c>
      <c r="X562" s="33">
        <v>23553</v>
      </c>
      <c r="Y562" s="4" t="s">
        <v>4532</v>
      </c>
      <c r="AA562" s="4" t="s">
        <v>667</v>
      </c>
      <c r="AB562" s="3" t="s">
        <v>2370</v>
      </c>
      <c r="AC562" s="1" t="s">
        <v>2027</v>
      </c>
      <c r="AD562" s="1" t="s">
        <v>2080</v>
      </c>
      <c r="AE562" s="1" t="s">
        <v>4529</v>
      </c>
    </row>
    <row r="563" spans="1:32" s="1" customFormat="1">
      <c r="A563" s="38" t="s">
        <v>3090</v>
      </c>
      <c r="B563" s="38" t="s">
        <v>2067</v>
      </c>
      <c r="C563" s="38" t="s">
        <v>3089</v>
      </c>
      <c r="D563" s="38" t="s">
        <v>3094</v>
      </c>
      <c r="E563" s="38" t="s">
        <v>1002</v>
      </c>
      <c r="F563" s="38" t="s">
        <v>1292</v>
      </c>
      <c r="G563" s="38"/>
      <c r="H563" s="60" t="s">
        <v>4081</v>
      </c>
      <c r="I563" s="11">
        <v>35778</v>
      </c>
      <c r="J563" s="6">
        <v>35796</v>
      </c>
      <c r="K563" s="53">
        <f t="shared" si="13"/>
        <v>2.1348767701686553E-4</v>
      </c>
      <c r="L563" s="7">
        <v>7.0000000000000007E-2</v>
      </c>
      <c r="M563" s="4">
        <v>1436.1</v>
      </c>
      <c r="N563" s="6">
        <v>2900</v>
      </c>
      <c r="O563" s="6">
        <v>1250</v>
      </c>
      <c r="P563" s="11">
        <v>2700</v>
      </c>
      <c r="Q563" s="5">
        <v>38409</v>
      </c>
      <c r="R563" s="8" t="s">
        <v>887</v>
      </c>
      <c r="S563" s="38" t="s">
        <v>3448</v>
      </c>
      <c r="T563" s="4" t="s">
        <v>2066</v>
      </c>
      <c r="U563" s="4" t="s">
        <v>874</v>
      </c>
      <c r="V563" s="4" t="s">
        <v>2811</v>
      </c>
      <c r="W563" s="8" t="s">
        <v>2810</v>
      </c>
      <c r="X563" s="33" t="s">
        <v>1846</v>
      </c>
      <c r="Y563" s="36" t="s">
        <v>2809</v>
      </c>
      <c r="AA563" s="4" t="s">
        <v>667</v>
      </c>
      <c r="AB563" s="1" t="s">
        <v>2808</v>
      </c>
      <c r="AC563" s="1" t="s">
        <v>3091</v>
      </c>
      <c r="AD563" s="1" t="s">
        <v>3092</v>
      </c>
      <c r="AE563" s="1" t="s">
        <v>5598</v>
      </c>
      <c r="AF563" s="1" t="s">
        <v>4378</v>
      </c>
    </row>
    <row r="564" spans="1:32" s="1" customFormat="1">
      <c r="A564" s="38" t="s">
        <v>3200</v>
      </c>
      <c r="B564" s="38" t="s">
        <v>2067</v>
      </c>
      <c r="C564" s="38" t="s">
        <v>3293</v>
      </c>
      <c r="D564" s="38" t="s">
        <v>3094</v>
      </c>
      <c r="E564" s="38" t="s">
        <v>1003</v>
      </c>
      <c r="F564" s="38" t="s">
        <v>1292</v>
      </c>
      <c r="G564" s="38"/>
      <c r="H564" s="60" t="s">
        <v>4102</v>
      </c>
      <c r="I564" s="11">
        <v>35776</v>
      </c>
      <c r="J564" s="6">
        <v>35797</v>
      </c>
      <c r="K564" s="53">
        <f t="shared" si="13"/>
        <v>2.4907191061876579E-4</v>
      </c>
      <c r="L564" s="7">
        <v>0.01</v>
      </c>
      <c r="M564" s="4">
        <v>1436.1</v>
      </c>
      <c r="N564" s="6">
        <v>2900</v>
      </c>
      <c r="O564" s="6">
        <v>1250</v>
      </c>
      <c r="P564" s="11">
        <v>2700</v>
      </c>
      <c r="Q564" s="5">
        <v>38766</v>
      </c>
      <c r="R564" s="8" t="s">
        <v>887</v>
      </c>
      <c r="S564" s="38" t="s">
        <v>4855</v>
      </c>
      <c r="T564" s="4" t="s">
        <v>2067</v>
      </c>
      <c r="U564" s="4" t="s">
        <v>874</v>
      </c>
      <c r="V564" s="4" t="s">
        <v>2811</v>
      </c>
      <c r="W564" s="8" t="s">
        <v>4852</v>
      </c>
      <c r="X564" s="33" t="s">
        <v>4853</v>
      </c>
      <c r="Y564" s="36" t="s">
        <v>3294</v>
      </c>
      <c r="AA564" s="4" t="s">
        <v>667</v>
      </c>
      <c r="AB564" s="1" t="s">
        <v>4854</v>
      </c>
      <c r="AD564" s="1" t="s">
        <v>2808</v>
      </c>
    </row>
    <row r="565" spans="1:32">
      <c r="A565" s="38" t="s">
        <v>4380</v>
      </c>
      <c r="B565" s="38" t="s">
        <v>876</v>
      </c>
      <c r="C565" s="38" t="s">
        <v>4018</v>
      </c>
      <c r="D565" s="38" t="s">
        <v>3862</v>
      </c>
      <c r="E565" s="38" t="s">
        <v>1293</v>
      </c>
      <c r="F565" s="38" t="s">
        <v>1292</v>
      </c>
      <c r="G565" s="38"/>
      <c r="H565" s="60" t="s">
        <v>1855</v>
      </c>
      <c r="I565" s="11">
        <v>35768</v>
      </c>
      <c r="J565" s="6">
        <v>35805</v>
      </c>
      <c r="K565" s="53">
        <f t="shared" si="13"/>
        <v>4.3884098537592069E-4</v>
      </c>
      <c r="L565" s="7">
        <v>1.27</v>
      </c>
      <c r="M565" s="4">
        <v>1436.11</v>
      </c>
      <c r="N565" s="6">
        <v>1820</v>
      </c>
      <c r="O565" s="6">
        <v>1100</v>
      </c>
      <c r="P565" s="11">
        <v>3200</v>
      </c>
      <c r="Q565" s="5">
        <v>35460</v>
      </c>
      <c r="R565" s="8"/>
      <c r="S565" s="38" t="s">
        <v>450</v>
      </c>
      <c r="T565" s="4" t="s">
        <v>877</v>
      </c>
      <c r="U565" s="4" t="s">
        <v>2670</v>
      </c>
      <c r="V565" s="4" t="s">
        <v>1291</v>
      </c>
      <c r="W565" s="8" t="s">
        <v>4017</v>
      </c>
      <c r="X565" s="33">
        <v>24714</v>
      </c>
      <c r="Y565" s="4" t="s">
        <v>3300</v>
      </c>
      <c r="AA565" s="4" t="s">
        <v>667</v>
      </c>
      <c r="AB565" s="21" t="s">
        <v>2903</v>
      </c>
      <c r="AC565" s="21" t="s">
        <v>4016</v>
      </c>
      <c r="AD565" s="21" t="s">
        <v>4015</v>
      </c>
    </row>
    <row r="566" spans="1:32">
      <c r="A566" s="38" t="s">
        <v>4982</v>
      </c>
      <c r="B566" s="38" t="s">
        <v>1983</v>
      </c>
      <c r="C566" s="43" t="s">
        <v>4981</v>
      </c>
      <c r="D566" s="38" t="s">
        <v>3094</v>
      </c>
      <c r="E566" s="38" t="s">
        <v>1293</v>
      </c>
      <c r="F566" s="38" t="s">
        <v>3346</v>
      </c>
      <c r="G566" s="38" t="s">
        <v>2777</v>
      </c>
      <c r="H566" s="60"/>
      <c r="I566" s="11">
        <v>658</v>
      </c>
      <c r="J566" s="6">
        <v>666</v>
      </c>
      <c r="K566" s="53">
        <f t="shared" si="13"/>
        <v>5.6882821387940839E-4</v>
      </c>
      <c r="L566" s="7">
        <v>98.1</v>
      </c>
      <c r="M566" s="4">
        <v>97.98</v>
      </c>
      <c r="N566" s="6">
        <v>20</v>
      </c>
      <c r="O566" s="6">
        <v>15</v>
      </c>
      <c r="P566" s="7">
        <v>20</v>
      </c>
      <c r="Q566" s="5">
        <v>38339</v>
      </c>
      <c r="R566" s="8"/>
      <c r="S566" s="43" t="s">
        <v>4981</v>
      </c>
      <c r="T566" s="4" t="s">
        <v>1983</v>
      </c>
      <c r="U566" s="4" t="s">
        <v>2670</v>
      </c>
      <c r="V566" s="4" t="s">
        <v>2056</v>
      </c>
      <c r="W566" s="8" t="s">
        <v>2167</v>
      </c>
      <c r="X566" s="33" t="s">
        <v>2168</v>
      </c>
      <c r="Y566" s="4" t="s">
        <v>2165</v>
      </c>
      <c r="AA566" s="4" t="s">
        <v>161</v>
      </c>
      <c r="AB566" s="21" t="s">
        <v>1825</v>
      </c>
      <c r="AC566" s="21" t="s">
        <v>1403</v>
      </c>
      <c r="AD566" s="21" t="s">
        <v>2166</v>
      </c>
      <c r="AE566" s="21" t="s">
        <v>1491</v>
      </c>
    </row>
    <row r="567" spans="1:32">
      <c r="A567" s="38" t="s">
        <v>4763</v>
      </c>
      <c r="B567" s="38" t="s">
        <v>1983</v>
      </c>
      <c r="C567" s="43" t="s">
        <v>4981</v>
      </c>
      <c r="D567" s="38" t="s">
        <v>3094</v>
      </c>
      <c r="E567" s="38" t="s">
        <v>4768</v>
      </c>
      <c r="F567" s="38" t="s">
        <v>3346</v>
      </c>
      <c r="G567" s="38" t="s">
        <v>2777</v>
      </c>
      <c r="H567" s="60"/>
      <c r="I567" s="11">
        <v>587</v>
      </c>
      <c r="J567" s="6">
        <v>675</v>
      </c>
      <c r="K567" s="53">
        <f t="shared" si="13"/>
        <v>6.2848164547921722E-3</v>
      </c>
      <c r="L567" s="7">
        <v>98.1</v>
      </c>
      <c r="M567" s="4">
        <v>97.34</v>
      </c>
      <c r="N567" s="6">
        <v>20</v>
      </c>
      <c r="O567" s="6">
        <v>15</v>
      </c>
      <c r="P567" s="7">
        <v>20</v>
      </c>
      <c r="Q567" s="5">
        <v>40023</v>
      </c>
      <c r="R567" s="8"/>
      <c r="S567" s="43" t="s">
        <v>4981</v>
      </c>
      <c r="T567" s="4" t="s">
        <v>1983</v>
      </c>
      <c r="U567" s="4" t="s">
        <v>2672</v>
      </c>
      <c r="V567" s="4" t="s">
        <v>4466</v>
      </c>
      <c r="W567" s="8" t="s">
        <v>4765</v>
      </c>
      <c r="X567" s="33" t="s">
        <v>4766</v>
      </c>
      <c r="Y567" s="4" t="s">
        <v>4767</v>
      </c>
      <c r="AA567" s="4" t="s">
        <v>161</v>
      </c>
      <c r="AB567" s="21" t="s">
        <v>4764</v>
      </c>
      <c r="AC567" s="1" t="s">
        <v>762</v>
      </c>
    </row>
    <row r="568" spans="1:32" s="1" customFormat="1">
      <c r="A568" s="38" t="s">
        <v>4381</v>
      </c>
      <c r="B568" s="38" t="s">
        <v>1962</v>
      </c>
      <c r="C568" s="38" t="s">
        <v>3219</v>
      </c>
      <c r="D568" s="38" t="s">
        <v>5515</v>
      </c>
      <c r="E568" s="38" t="s">
        <v>1293</v>
      </c>
      <c r="F568" s="38" t="s">
        <v>1292</v>
      </c>
      <c r="G568" s="38"/>
      <c r="H568" s="60" t="s">
        <v>5701</v>
      </c>
      <c r="I568" s="11">
        <v>35775</v>
      </c>
      <c r="J568" s="6">
        <v>35795</v>
      </c>
      <c r="K568" s="53">
        <f t="shared" si="13"/>
        <v>2.3721978412999644E-4</v>
      </c>
      <c r="L568" s="7">
        <v>7.33</v>
      </c>
      <c r="M568" s="4">
        <v>1436.04</v>
      </c>
      <c r="N568" s="6">
        <v>1430</v>
      </c>
      <c r="O568" s="6">
        <v>660</v>
      </c>
      <c r="P568" s="11">
        <v>1200</v>
      </c>
      <c r="Q568" s="5">
        <v>34311</v>
      </c>
      <c r="R568" s="8" t="s">
        <v>538</v>
      </c>
      <c r="S568" s="38" t="s">
        <v>3700</v>
      </c>
      <c r="T568" s="4" t="s">
        <v>877</v>
      </c>
      <c r="U568" s="4" t="s">
        <v>3849</v>
      </c>
      <c r="V568" s="4" t="s">
        <v>1172</v>
      </c>
      <c r="W568" s="8" t="s">
        <v>878</v>
      </c>
      <c r="X568" s="33">
        <v>22921</v>
      </c>
      <c r="Y568" s="4" t="s">
        <v>4771</v>
      </c>
      <c r="AA568" s="4" t="s">
        <v>667</v>
      </c>
      <c r="AB568" s="1" t="s">
        <v>5163</v>
      </c>
      <c r="AC568" s="1" t="s">
        <v>3218</v>
      </c>
      <c r="AD568" s="1" t="s">
        <v>1613</v>
      </c>
      <c r="AE568" s="1" t="s">
        <v>2903</v>
      </c>
    </row>
    <row r="569" spans="1:32" s="1" customFormat="1">
      <c r="A569" s="38" t="s">
        <v>1091</v>
      </c>
      <c r="B569" s="38" t="s">
        <v>2066</v>
      </c>
      <c r="C569" s="38" t="s">
        <v>3369</v>
      </c>
      <c r="D569" s="38" t="s">
        <v>1199</v>
      </c>
      <c r="E569" s="38" t="s">
        <v>999</v>
      </c>
      <c r="F569" s="38" t="s">
        <v>4996</v>
      </c>
      <c r="G569" s="38"/>
      <c r="H569" s="60"/>
      <c r="I569" s="11">
        <v>19781</v>
      </c>
      <c r="J569" s="6">
        <v>20582</v>
      </c>
      <c r="K569" s="53">
        <f t="shared" si="13"/>
        <v>1.5083893565335292E-2</v>
      </c>
      <c r="L569" s="7">
        <v>55.78</v>
      </c>
      <c r="M569" s="4">
        <v>717.94</v>
      </c>
      <c r="N569" s="6">
        <v>1816</v>
      </c>
      <c r="O569" s="6">
        <v>844</v>
      </c>
      <c r="P569" s="11">
        <v>700</v>
      </c>
      <c r="Q569" s="5">
        <v>33203</v>
      </c>
      <c r="R569" s="8" t="s">
        <v>4995</v>
      </c>
      <c r="S569" s="38" t="s">
        <v>4994</v>
      </c>
      <c r="T569" s="4" t="s">
        <v>2066</v>
      </c>
      <c r="U569" s="4" t="s">
        <v>3849</v>
      </c>
      <c r="V569" s="4" t="s">
        <v>1172</v>
      </c>
      <c r="W569" s="8" t="s">
        <v>1092</v>
      </c>
      <c r="X569" s="33" t="s">
        <v>1093</v>
      </c>
      <c r="Y569" s="4" t="s">
        <v>1090</v>
      </c>
      <c r="AA569" s="4"/>
      <c r="AB569" s="4" t="s">
        <v>3035</v>
      </c>
      <c r="AC569" s="1" t="s">
        <v>4444</v>
      </c>
    </row>
    <row r="570" spans="1:32" s="1" customFormat="1">
      <c r="A570" s="38" t="s">
        <v>2624</v>
      </c>
      <c r="B570" s="38" t="s">
        <v>2066</v>
      </c>
      <c r="C570" s="38" t="s">
        <v>3369</v>
      </c>
      <c r="D570" s="38" t="s">
        <v>1199</v>
      </c>
      <c r="E570" s="38" t="s">
        <v>999</v>
      </c>
      <c r="F570" s="38" t="s">
        <v>4996</v>
      </c>
      <c r="G570" s="38"/>
      <c r="H570" s="60"/>
      <c r="I570" s="11">
        <v>20085</v>
      </c>
      <c r="J570" s="6">
        <v>20274</v>
      </c>
      <c r="K570" s="53">
        <f t="shared" si="13"/>
        <v>3.5593890657074521E-3</v>
      </c>
      <c r="L570" s="7">
        <v>55.1</v>
      </c>
      <c r="M570" s="4">
        <v>717.87</v>
      </c>
      <c r="N570" s="6">
        <v>1816</v>
      </c>
      <c r="O570" s="6">
        <v>844</v>
      </c>
      <c r="P570" s="7">
        <v>700</v>
      </c>
      <c r="Q570" s="5">
        <v>33423</v>
      </c>
      <c r="R570" s="8" t="s">
        <v>4995</v>
      </c>
      <c r="S570" s="38" t="s">
        <v>4994</v>
      </c>
      <c r="T570" s="4" t="s">
        <v>2066</v>
      </c>
      <c r="U570" s="4" t="s">
        <v>3849</v>
      </c>
      <c r="V570" s="4" t="s">
        <v>1172</v>
      </c>
      <c r="W570" s="8" t="s">
        <v>86</v>
      </c>
      <c r="X570" s="33">
        <v>21552</v>
      </c>
      <c r="Y570" s="4"/>
      <c r="AA570" s="4" t="s">
        <v>3797</v>
      </c>
      <c r="AB570" s="4" t="s">
        <v>3035</v>
      </c>
      <c r="AC570" s="1" t="s">
        <v>4444</v>
      </c>
      <c r="AD570" s="1" t="s">
        <v>5674</v>
      </c>
      <c r="AE570" s="1" t="s">
        <v>4270</v>
      </c>
    </row>
    <row r="571" spans="1:32" s="1" customFormat="1">
      <c r="A571" s="38" t="s">
        <v>2625</v>
      </c>
      <c r="B571" s="38" t="s">
        <v>2066</v>
      </c>
      <c r="C571" s="38" t="s">
        <v>3369</v>
      </c>
      <c r="D571" s="38" t="s">
        <v>1199</v>
      </c>
      <c r="E571" s="38" t="s">
        <v>999</v>
      </c>
      <c r="F571" s="38" t="s">
        <v>4996</v>
      </c>
      <c r="G571" s="38"/>
      <c r="H571" s="60"/>
      <c r="I571" s="11">
        <v>19959</v>
      </c>
      <c r="J571" s="6">
        <v>20403</v>
      </c>
      <c r="K571" s="53">
        <f t="shared" si="13"/>
        <v>8.3612669955933864E-3</v>
      </c>
      <c r="L571" s="7">
        <v>55</v>
      </c>
      <c r="M571" s="4">
        <v>717.93</v>
      </c>
      <c r="N571" s="6">
        <v>1816</v>
      </c>
      <c r="O571" s="6">
        <v>844</v>
      </c>
      <c r="P571" s="7">
        <v>700</v>
      </c>
      <c r="Q571" s="5">
        <v>33792</v>
      </c>
      <c r="R571" s="8" t="s">
        <v>4995</v>
      </c>
      <c r="S571" s="38" t="s">
        <v>4994</v>
      </c>
      <c r="T571" s="4" t="s">
        <v>2066</v>
      </c>
      <c r="U571" s="4" t="s">
        <v>3849</v>
      </c>
      <c r="V571" s="4" t="s">
        <v>1172</v>
      </c>
      <c r="W571" s="8" t="s">
        <v>87</v>
      </c>
      <c r="X571" s="33">
        <v>22014</v>
      </c>
      <c r="Y571" s="4"/>
      <c r="AA571" s="4" t="s">
        <v>3797</v>
      </c>
      <c r="AB571" s="4" t="s">
        <v>3035</v>
      </c>
      <c r="AC571" s="1" t="s">
        <v>4444</v>
      </c>
      <c r="AD571" s="1" t="s">
        <v>5674</v>
      </c>
      <c r="AE571" s="1" t="s">
        <v>4270</v>
      </c>
    </row>
    <row r="572" spans="1:32" s="1" customFormat="1">
      <c r="A572" s="38" t="s">
        <v>2442</v>
      </c>
      <c r="B572" s="38" t="s">
        <v>2066</v>
      </c>
      <c r="C572" s="38" t="s">
        <v>3369</v>
      </c>
      <c r="D572" s="38" t="s">
        <v>1199</v>
      </c>
      <c r="E572" s="38" t="s">
        <v>999</v>
      </c>
      <c r="F572" s="38" t="s">
        <v>4996</v>
      </c>
      <c r="G572" s="38"/>
      <c r="H572" s="60"/>
      <c r="I572" s="11">
        <v>19914</v>
      </c>
      <c r="J572" s="6">
        <v>20451</v>
      </c>
      <c r="K572" s="53">
        <f t="shared" si="13"/>
        <v>1.0112042180585631E-2</v>
      </c>
      <c r="L572" s="7">
        <v>54.7</v>
      </c>
      <c r="M572" s="4">
        <v>717.99</v>
      </c>
      <c r="N572" s="6">
        <v>1816</v>
      </c>
      <c r="O572" s="6">
        <v>844</v>
      </c>
      <c r="P572" s="7">
        <v>700</v>
      </c>
      <c r="Q572" s="5">
        <v>33856</v>
      </c>
      <c r="R572" s="8" t="s">
        <v>4995</v>
      </c>
      <c r="S572" s="38" t="s">
        <v>4994</v>
      </c>
      <c r="T572" s="4" t="s">
        <v>2066</v>
      </c>
      <c r="U572" s="4" t="s">
        <v>3849</v>
      </c>
      <c r="V572" s="4" t="s">
        <v>1172</v>
      </c>
      <c r="W572" s="8" t="s">
        <v>3368</v>
      </c>
      <c r="X572" s="33">
        <v>22108</v>
      </c>
      <c r="Y572" s="4"/>
      <c r="AA572" s="4" t="s">
        <v>3797</v>
      </c>
      <c r="AB572" s="4" t="s">
        <v>3035</v>
      </c>
      <c r="AC572" s="1" t="s">
        <v>4444</v>
      </c>
      <c r="AD572" s="1" t="s">
        <v>5674</v>
      </c>
      <c r="AE572" s="1" t="s">
        <v>4270</v>
      </c>
    </row>
    <row r="573" spans="1:32" s="1" customFormat="1">
      <c r="A573" s="38" t="s">
        <v>3397</v>
      </c>
      <c r="B573" s="38" t="s">
        <v>2066</v>
      </c>
      <c r="C573" s="38" t="s">
        <v>3369</v>
      </c>
      <c r="D573" s="38" t="s">
        <v>1199</v>
      </c>
      <c r="E573" s="38" t="s">
        <v>999</v>
      </c>
      <c r="F573" s="38" t="s">
        <v>4996</v>
      </c>
      <c r="G573" s="38"/>
      <c r="H573" s="60"/>
      <c r="I573" s="11">
        <v>20058</v>
      </c>
      <c r="J573" s="6">
        <v>20305</v>
      </c>
      <c r="K573" s="53">
        <f t="shared" si="13"/>
        <v>4.6513379658399715E-3</v>
      </c>
      <c r="L573" s="7">
        <v>54.7</v>
      </c>
      <c r="M573" s="4">
        <v>717.95</v>
      </c>
      <c r="N573" s="6">
        <v>1816</v>
      </c>
      <c r="O573" s="6">
        <v>844</v>
      </c>
      <c r="P573" s="7">
        <v>700</v>
      </c>
      <c r="Q573" s="5">
        <v>35320</v>
      </c>
      <c r="R573" s="8" t="s">
        <v>4995</v>
      </c>
      <c r="S573" s="38" t="s">
        <v>4994</v>
      </c>
      <c r="T573" s="4" t="s">
        <v>2066</v>
      </c>
      <c r="U573" s="4" t="s">
        <v>3849</v>
      </c>
      <c r="V573" s="4" t="s">
        <v>1172</v>
      </c>
      <c r="W573" s="8" t="s">
        <v>871</v>
      </c>
      <c r="X573" s="33">
        <v>24320</v>
      </c>
      <c r="Y573" s="4"/>
      <c r="AA573" s="4" t="s">
        <v>3797</v>
      </c>
      <c r="AB573" s="4" t="s">
        <v>3035</v>
      </c>
      <c r="AC573" s="1" t="s">
        <v>4444</v>
      </c>
      <c r="AD573" s="1" t="s">
        <v>5674</v>
      </c>
      <c r="AE573" s="1" t="s">
        <v>4270</v>
      </c>
    </row>
    <row r="574" spans="1:32" s="1" customFormat="1">
      <c r="A574" s="38" t="s">
        <v>3398</v>
      </c>
      <c r="B574" s="38" t="s">
        <v>2066</v>
      </c>
      <c r="C574" s="38" t="s">
        <v>3369</v>
      </c>
      <c r="D574" s="38" t="s">
        <v>1199</v>
      </c>
      <c r="E574" s="38" t="s">
        <v>999</v>
      </c>
      <c r="F574" s="38" t="s">
        <v>4996</v>
      </c>
      <c r="G574" s="38"/>
      <c r="H574" s="60"/>
      <c r="I574" s="11">
        <v>20080</v>
      </c>
      <c r="J574" s="6">
        <v>20284</v>
      </c>
      <c r="K574" s="53">
        <f t="shared" si="13"/>
        <v>3.8415185296776138E-3</v>
      </c>
      <c r="L574" s="7">
        <v>54.7</v>
      </c>
      <c r="M574" s="4">
        <v>717.97</v>
      </c>
      <c r="N574" s="6">
        <v>1816</v>
      </c>
      <c r="O574" s="6">
        <v>844</v>
      </c>
      <c r="P574" s="7">
        <v>700</v>
      </c>
      <c r="Q574" s="5">
        <v>35152</v>
      </c>
      <c r="R574" s="8" t="s">
        <v>4995</v>
      </c>
      <c r="S574" s="38" t="s">
        <v>4994</v>
      </c>
      <c r="T574" s="4" t="s">
        <v>2066</v>
      </c>
      <c r="U574" s="4" t="s">
        <v>3849</v>
      </c>
      <c r="V574" s="4" t="s">
        <v>1172</v>
      </c>
      <c r="W574" s="8" t="s">
        <v>870</v>
      </c>
      <c r="X574" s="33">
        <v>23833</v>
      </c>
      <c r="Y574" s="4"/>
      <c r="AA574" s="4" t="s">
        <v>3797</v>
      </c>
      <c r="AB574" s="4" t="s">
        <v>3035</v>
      </c>
      <c r="AC574" s="1" t="s">
        <v>4444</v>
      </c>
      <c r="AD574" s="1" t="s">
        <v>5674</v>
      </c>
      <c r="AE574" s="1" t="s">
        <v>4270</v>
      </c>
    </row>
    <row r="575" spans="1:32" s="1" customFormat="1">
      <c r="A575" s="38" t="s">
        <v>4453</v>
      </c>
      <c r="B575" s="38" t="s">
        <v>2066</v>
      </c>
      <c r="C575" s="38" t="s">
        <v>3369</v>
      </c>
      <c r="D575" s="38" t="s">
        <v>1199</v>
      </c>
      <c r="E575" s="38" t="s">
        <v>999</v>
      </c>
      <c r="F575" s="38" t="s">
        <v>4996</v>
      </c>
      <c r="G575" s="38"/>
      <c r="H575" s="60"/>
      <c r="I575" s="11">
        <v>20104</v>
      </c>
      <c r="J575" s="6">
        <v>20260</v>
      </c>
      <c r="K575" s="53">
        <f t="shared" si="13"/>
        <v>2.9376318168122927E-3</v>
      </c>
      <c r="L575" s="7">
        <v>55</v>
      </c>
      <c r="M575" s="4">
        <v>717.97</v>
      </c>
      <c r="N575" s="6">
        <v>1816</v>
      </c>
      <c r="O575" s="6">
        <v>844</v>
      </c>
      <c r="P575" s="7">
        <v>700</v>
      </c>
      <c r="Q575" s="5">
        <v>34268</v>
      </c>
      <c r="R575" s="8" t="s">
        <v>4995</v>
      </c>
      <c r="S575" s="38" t="s">
        <v>4994</v>
      </c>
      <c r="T575" s="4" t="s">
        <v>2066</v>
      </c>
      <c r="U575" s="4" t="s">
        <v>3849</v>
      </c>
      <c r="V575" s="4" t="s">
        <v>1172</v>
      </c>
      <c r="W575" s="8" t="s">
        <v>3126</v>
      </c>
      <c r="X575" s="33">
        <v>22877</v>
      </c>
      <c r="Y575" s="4"/>
      <c r="AA575" s="4" t="s">
        <v>3797</v>
      </c>
      <c r="AB575" s="4" t="s">
        <v>3035</v>
      </c>
      <c r="AC575" s="1" t="s">
        <v>4444</v>
      </c>
      <c r="AD575" s="1" t="s">
        <v>5674</v>
      </c>
      <c r="AE575" s="1" t="s">
        <v>4270</v>
      </c>
    </row>
    <row r="576" spans="1:32" s="1" customFormat="1">
      <c r="A576" s="38" t="s">
        <v>5162</v>
      </c>
      <c r="B576" s="38" t="s">
        <v>2066</v>
      </c>
      <c r="C576" s="38" t="s">
        <v>3369</v>
      </c>
      <c r="D576" s="38" t="s">
        <v>1199</v>
      </c>
      <c r="E576" s="38" t="s">
        <v>999</v>
      </c>
      <c r="F576" s="38" t="s">
        <v>4996</v>
      </c>
      <c r="G576" s="38"/>
      <c r="H576" s="60"/>
      <c r="I576" s="11">
        <v>19986</v>
      </c>
      <c r="J576" s="6">
        <v>20315</v>
      </c>
      <c r="K576" s="53">
        <f t="shared" si="13"/>
        <v>6.202748816952923E-3</v>
      </c>
      <c r="L576" s="7">
        <v>54.9</v>
      </c>
      <c r="M576" s="4">
        <v>716.69</v>
      </c>
      <c r="N576" s="6">
        <v>1816</v>
      </c>
      <c r="O576" s="6">
        <v>844</v>
      </c>
      <c r="P576" s="7">
        <v>700</v>
      </c>
      <c r="Q576" s="5">
        <v>34403</v>
      </c>
      <c r="R576" s="8" t="s">
        <v>4995</v>
      </c>
      <c r="S576" s="38" t="s">
        <v>4994</v>
      </c>
      <c r="T576" s="4" t="s">
        <v>2066</v>
      </c>
      <c r="U576" s="4" t="s">
        <v>3849</v>
      </c>
      <c r="V576" s="4" t="s">
        <v>1172</v>
      </c>
      <c r="W576" s="8" t="s">
        <v>441</v>
      </c>
      <c r="X576" s="33">
        <v>23027</v>
      </c>
      <c r="Y576" s="4"/>
      <c r="AA576" s="4" t="s">
        <v>3797</v>
      </c>
      <c r="AB576" s="4" t="s">
        <v>3035</v>
      </c>
      <c r="AC576" s="1" t="s">
        <v>4444</v>
      </c>
      <c r="AD576" s="1" t="s">
        <v>5674</v>
      </c>
      <c r="AE576" s="1" t="s">
        <v>4270</v>
      </c>
    </row>
    <row r="577" spans="1:33" s="1" customFormat="1">
      <c r="A577" s="38" t="s">
        <v>813</v>
      </c>
      <c r="B577" s="38" t="s">
        <v>2066</v>
      </c>
      <c r="C577" s="38" t="s">
        <v>3369</v>
      </c>
      <c r="D577" s="38" t="s">
        <v>1199</v>
      </c>
      <c r="E577" s="38" t="s">
        <v>999</v>
      </c>
      <c r="F577" s="38" t="s">
        <v>4996</v>
      </c>
      <c r="G577" s="38"/>
      <c r="H577" s="60"/>
      <c r="I577" s="11">
        <v>19912</v>
      </c>
      <c r="J577" s="6">
        <v>20449</v>
      </c>
      <c r="K577" s="53">
        <f t="shared" si="13"/>
        <v>1.0112803901998079E-2</v>
      </c>
      <c r="L577" s="7">
        <v>54.9</v>
      </c>
      <c r="M577" s="4">
        <v>717.91</v>
      </c>
      <c r="N577" s="6">
        <v>1816</v>
      </c>
      <c r="O577" s="6">
        <v>844</v>
      </c>
      <c r="P577" s="7">
        <v>700</v>
      </c>
      <c r="Q577" s="5">
        <v>35740</v>
      </c>
      <c r="R577" s="8" t="s">
        <v>4995</v>
      </c>
      <c r="S577" s="38" t="s">
        <v>4994</v>
      </c>
      <c r="T577" s="4" t="s">
        <v>2066</v>
      </c>
      <c r="U577" s="4" t="s">
        <v>3849</v>
      </c>
      <c r="V577" s="4" t="s">
        <v>1172</v>
      </c>
      <c r="W577" s="8" t="s">
        <v>872</v>
      </c>
      <c r="X577" s="33">
        <v>25030</v>
      </c>
      <c r="Y577" s="4"/>
      <c r="AA577" s="4" t="s">
        <v>3797</v>
      </c>
      <c r="AB577" s="4" t="s">
        <v>3035</v>
      </c>
      <c r="AC577" s="1" t="s">
        <v>4444</v>
      </c>
      <c r="AD577" s="1" t="s">
        <v>5674</v>
      </c>
      <c r="AE577" s="1" t="s">
        <v>4270</v>
      </c>
    </row>
    <row r="578" spans="1:33" s="1" customFormat="1">
      <c r="A578" s="38" t="s">
        <v>814</v>
      </c>
      <c r="B578" s="38" t="s">
        <v>2066</v>
      </c>
      <c r="C578" s="38" t="s">
        <v>3369</v>
      </c>
      <c r="D578" s="38" t="s">
        <v>1199</v>
      </c>
      <c r="E578" s="38" t="s">
        <v>999</v>
      </c>
      <c r="F578" s="38" t="s">
        <v>4996</v>
      </c>
      <c r="G578" s="38"/>
      <c r="H578" s="60"/>
      <c r="I578" s="11">
        <v>20120</v>
      </c>
      <c r="J578" s="6">
        <v>20244</v>
      </c>
      <c r="K578" s="53">
        <f t="shared" si="13"/>
        <v>2.3350406749020791E-3</v>
      </c>
      <c r="L578" s="7">
        <v>54.7</v>
      </c>
      <c r="M578" s="4">
        <v>717.97</v>
      </c>
      <c r="N578" s="6">
        <v>1816</v>
      </c>
      <c r="O578" s="6">
        <v>844</v>
      </c>
      <c r="P578" s="7">
        <v>700</v>
      </c>
      <c r="Q578" s="5">
        <v>34146</v>
      </c>
      <c r="R578" s="8" t="s">
        <v>4995</v>
      </c>
      <c r="S578" s="38" t="s">
        <v>4994</v>
      </c>
      <c r="T578" s="4" t="s">
        <v>2066</v>
      </c>
      <c r="U578" s="4" t="s">
        <v>3849</v>
      </c>
      <c r="V578" s="4" t="s">
        <v>1172</v>
      </c>
      <c r="W578" s="8" t="s">
        <v>5614</v>
      </c>
      <c r="X578" s="33">
        <v>22700</v>
      </c>
      <c r="Y578" s="4"/>
      <c r="AA578" s="4" t="s">
        <v>3797</v>
      </c>
      <c r="AB578" s="4" t="s">
        <v>3035</v>
      </c>
      <c r="AC578" s="1" t="s">
        <v>4444</v>
      </c>
      <c r="AD578" s="1" t="s">
        <v>5674</v>
      </c>
      <c r="AE578" s="1" t="s">
        <v>4270</v>
      </c>
    </row>
    <row r="579" spans="1:33" s="1" customFormat="1">
      <c r="A579" s="38" t="s">
        <v>815</v>
      </c>
      <c r="B579" s="38" t="s">
        <v>2066</v>
      </c>
      <c r="C579" s="38" t="s">
        <v>3369</v>
      </c>
      <c r="D579" s="38" t="s">
        <v>1199</v>
      </c>
      <c r="E579" s="38" t="s">
        <v>999</v>
      </c>
      <c r="F579" s="38" t="s">
        <v>4996</v>
      </c>
      <c r="G579" s="38"/>
      <c r="H579" s="60"/>
      <c r="I579" s="11">
        <v>20134</v>
      </c>
      <c r="J579" s="6">
        <v>20227</v>
      </c>
      <c r="K579" s="53">
        <f t="shared" si="13"/>
        <v>1.7513794467147511E-3</v>
      </c>
      <c r="L579" s="7">
        <v>55</v>
      </c>
      <c r="M579" s="4">
        <v>717.91</v>
      </c>
      <c r="N579" s="6">
        <v>1816</v>
      </c>
      <c r="O579" s="6">
        <v>844</v>
      </c>
      <c r="P579" s="7">
        <v>700</v>
      </c>
      <c r="Q579" s="5">
        <v>35262</v>
      </c>
      <c r="R579" s="8" t="s">
        <v>4995</v>
      </c>
      <c r="S579" s="38" t="s">
        <v>4994</v>
      </c>
      <c r="T579" s="4" t="s">
        <v>2066</v>
      </c>
      <c r="U579" s="4" t="s">
        <v>3849</v>
      </c>
      <c r="V579" s="4" t="s">
        <v>1172</v>
      </c>
      <c r="W579" s="8" t="s">
        <v>2597</v>
      </c>
      <c r="X579" s="33">
        <v>23953</v>
      </c>
      <c r="Y579" s="4"/>
      <c r="AA579" s="4" t="s">
        <v>3797</v>
      </c>
      <c r="AB579" s="4" t="s">
        <v>3035</v>
      </c>
      <c r="AC579" s="1" t="s">
        <v>4444</v>
      </c>
      <c r="AD579" s="1" t="s">
        <v>5674</v>
      </c>
      <c r="AE579" s="1" t="s">
        <v>4270</v>
      </c>
    </row>
    <row r="580" spans="1:33" s="1" customFormat="1">
      <c r="A580" s="38" t="s">
        <v>2969</v>
      </c>
      <c r="B580" s="38" t="s">
        <v>2066</v>
      </c>
      <c r="C580" s="38" t="s">
        <v>3369</v>
      </c>
      <c r="D580" s="38" t="s">
        <v>1199</v>
      </c>
      <c r="E580" s="38" t="s">
        <v>999</v>
      </c>
      <c r="F580" s="38" t="s">
        <v>4996</v>
      </c>
      <c r="G580" s="38"/>
      <c r="H580" s="60"/>
      <c r="I580" s="11">
        <v>20177</v>
      </c>
      <c r="J580" s="6">
        <v>20498</v>
      </c>
      <c r="K580" s="53">
        <f t="shared" si="13"/>
        <v>6.0095478798090421E-3</v>
      </c>
      <c r="L580" s="7">
        <v>55</v>
      </c>
      <c r="M580" s="4">
        <v>724.28</v>
      </c>
      <c r="N580" s="6">
        <v>2217</v>
      </c>
      <c r="O580" s="6">
        <v>980</v>
      </c>
      <c r="P580" s="11">
        <v>1136</v>
      </c>
      <c r="Q580" s="5">
        <v>36840</v>
      </c>
      <c r="R580" s="8" t="s">
        <v>4576</v>
      </c>
      <c r="S580" s="38" t="s">
        <v>873</v>
      </c>
      <c r="T580" s="4" t="s">
        <v>2066</v>
      </c>
      <c r="U580" s="4" t="s">
        <v>3849</v>
      </c>
      <c r="V580" s="4" t="s">
        <v>1172</v>
      </c>
      <c r="W580" s="8" t="s">
        <v>4442</v>
      </c>
      <c r="X580" s="33">
        <v>26605</v>
      </c>
      <c r="AA580" s="4" t="s">
        <v>3797</v>
      </c>
      <c r="AB580" s="4" t="s">
        <v>3035</v>
      </c>
      <c r="AC580" s="1" t="s">
        <v>4444</v>
      </c>
      <c r="AD580" s="1" t="s">
        <v>5674</v>
      </c>
      <c r="AE580" s="1" t="s">
        <v>2421</v>
      </c>
      <c r="AF580" s="1" t="s">
        <v>153</v>
      </c>
      <c r="AG580" s="1" t="s">
        <v>5126</v>
      </c>
    </row>
    <row r="581" spans="1:33" s="1" customFormat="1">
      <c r="A581" s="38" t="s">
        <v>1515</v>
      </c>
      <c r="B581" s="38" t="s">
        <v>2066</v>
      </c>
      <c r="C581" s="38" t="s">
        <v>3369</v>
      </c>
      <c r="D581" s="38" t="s">
        <v>1199</v>
      </c>
      <c r="E581" s="38" t="s">
        <v>999</v>
      </c>
      <c r="F581" s="38" t="s">
        <v>4996</v>
      </c>
      <c r="G581" s="38"/>
      <c r="H581" s="60"/>
      <c r="I581" s="11">
        <v>20123</v>
      </c>
      <c r="J581" s="6">
        <v>20247</v>
      </c>
      <c r="K581" s="53">
        <f t="shared" si="13"/>
        <v>2.3347768781773678E-3</v>
      </c>
      <c r="L581" s="7">
        <v>54.9</v>
      </c>
      <c r="M581" s="4">
        <v>718.09</v>
      </c>
      <c r="N581" s="6">
        <v>2217</v>
      </c>
      <c r="O581" s="6">
        <v>980</v>
      </c>
      <c r="P581" s="11">
        <v>1136</v>
      </c>
      <c r="Q581" s="5">
        <v>35634</v>
      </c>
      <c r="R581" s="8" t="s">
        <v>4576</v>
      </c>
      <c r="S581" s="38" t="s">
        <v>873</v>
      </c>
      <c r="T581" s="4" t="s">
        <v>2066</v>
      </c>
      <c r="U581" s="4" t="s">
        <v>3849</v>
      </c>
      <c r="V581" s="4" t="s">
        <v>1172</v>
      </c>
      <c r="W581" s="8" t="s">
        <v>2598</v>
      </c>
      <c r="X581" s="33">
        <v>24876</v>
      </c>
      <c r="Y581" s="4"/>
      <c r="AA581" s="4" t="s">
        <v>3797</v>
      </c>
      <c r="AB581" s="4" t="s">
        <v>3035</v>
      </c>
      <c r="AC581" s="1" t="s">
        <v>4444</v>
      </c>
      <c r="AD581" s="1" t="s">
        <v>5674</v>
      </c>
      <c r="AE581" s="1" t="s">
        <v>2421</v>
      </c>
      <c r="AF581" s="1" t="s">
        <v>153</v>
      </c>
    </row>
    <row r="582" spans="1:33" s="1" customFormat="1">
      <c r="A582" s="38" t="s">
        <v>2970</v>
      </c>
      <c r="B582" s="38" t="s">
        <v>2066</v>
      </c>
      <c r="C582" s="38" t="s">
        <v>3369</v>
      </c>
      <c r="D582" s="38" t="s">
        <v>1199</v>
      </c>
      <c r="E582" s="38" t="s">
        <v>999</v>
      </c>
      <c r="F582" s="38" t="s">
        <v>4996</v>
      </c>
      <c r="G582" s="38"/>
      <c r="H582" s="60"/>
      <c r="I582" s="11">
        <v>20184</v>
      </c>
      <c r="J582" s="6">
        <v>20427</v>
      </c>
      <c r="K582" s="53">
        <f t="shared" si="13"/>
        <v>4.5547412419635995E-3</v>
      </c>
      <c r="L582" s="7">
        <v>55</v>
      </c>
      <c r="M582" s="4">
        <v>722.98</v>
      </c>
      <c r="N582" s="6">
        <v>2217</v>
      </c>
      <c r="O582" s="6">
        <v>980</v>
      </c>
      <c r="P582" s="11">
        <v>1136</v>
      </c>
      <c r="Q582" s="5">
        <v>36723</v>
      </c>
      <c r="R582" s="8" t="s">
        <v>4576</v>
      </c>
      <c r="S582" s="38" t="s">
        <v>873</v>
      </c>
      <c r="T582" s="4" t="s">
        <v>2066</v>
      </c>
      <c r="U582" s="4" t="s">
        <v>3849</v>
      </c>
      <c r="V582" s="4" t="s">
        <v>1172</v>
      </c>
      <c r="W582" s="8" t="s">
        <v>4441</v>
      </c>
      <c r="X582" s="33">
        <v>26407</v>
      </c>
      <c r="AA582" s="4" t="s">
        <v>3797</v>
      </c>
      <c r="AB582" s="4" t="s">
        <v>3035</v>
      </c>
      <c r="AC582" s="1" t="s">
        <v>4444</v>
      </c>
      <c r="AD582" s="1" t="s">
        <v>5674</v>
      </c>
      <c r="AE582" s="1" t="s">
        <v>2421</v>
      </c>
      <c r="AF582" s="1" t="s">
        <v>153</v>
      </c>
    </row>
    <row r="583" spans="1:33" s="1" customFormat="1">
      <c r="A583" s="38" t="s">
        <v>816</v>
      </c>
      <c r="B583" s="38" t="s">
        <v>2066</v>
      </c>
      <c r="C583" s="38" t="s">
        <v>3369</v>
      </c>
      <c r="D583" s="38" t="s">
        <v>1199</v>
      </c>
      <c r="E583" s="38" t="s">
        <v>999</v>
      </c>
      <c r="F583" s="38" t="s">
        <v>4996</v>
      </c>
      <c r="G583" s="38"/>
      <c r="H583" s="60"/>
      <c r="I583" s="11">
        <v>20063</v>
      </c>
      <c r="J583" s="6">
        <v>20433</v>
      </c>
      <c r="K583" s="53">
        <f t="shared" si="13"/>
        <v>6.9501840859568717E-3</v>
      </c>
      <c r="L583" s="7">
        <v>54.9</v>
      </c>
      <c r="M583" s="4">
        <v>720.65</v>
      </c>
      <c r="N583" s="6">
        <v>2217</v>
      </c>
      <c r="O583" s="6">
        <v>980</v>
      </c>
      <c r="P583" s="11">
        <v>1136</v>
      </c>
      <c r="Q583" s="5">
        <v>37711</v>
      </c>
      <c r="R583" s="8" t="s">
        <v>4576</v>
      </c>
      <c r="S583" s="38" t="s">
        <v>873</v>
      </c>
      <c r="T583" s="4" t="s">
        <v>2066</v>
      </c>
      <c r="U583" s="4" t="s">
        <v>3849</v>
      </c>
      <c r="V583" s="4" t="s">
        <v>1172</v>
      </c>
      <c r="W583" s="8" t="s">
        <v>5676</v>
      </c>
      <c r="X583" s="33">
        <v>27704</v>
      </c>
      <c r="AA583" s="4" t="s">
        <v>3797</v>
      </c>
      <c r="AB583" s="4" t="s">
        <v>3035</v>
      </c>
      <c r="AD583" s="1" t="s">
        <v>5674</v>
      </c>
      <c r="AE583" s="1" t="s">
        <v>2421</v>
      </c>
      <c r="AF583" s="1" t="s">
        <v>153</v>
      </c>
    </row>
    <row r="584" spans="1:33" s="1" customFormat="1">
      <c r="A584" s="38" t="s">
        <v>2971</v>
      </c>
      <c r="B584" s="38" t="s">
        <v>2066</v>
      </c>
      <c r="C584" s="38" t="s">
        <v>3369</v>
      </c>
      <c r="D584" s="38" t="s">
        <v>1199</v>
      </c>
      <c r="E584" s="38" t="s">
        <v>999</v>
      </c>
      <c r="F584" s="38" t="s">
        <v>4996</v>
      </c>
      <c r="G584" s="38"/>
      <c r="H584" s="60"/>
      <c r="I584" s="11">
        <v>20096</v>
      </c>
      <c r="J584" s="6">
        <v>20268</v>
      </c>
      <c r="K584" s="53">
        <f t="shared" si="13"/>
        <v>3.2389273877673997E-3</v>
      </c>
      <c r="L584" s="7">
        <v>53</v>
      </c>
      <c r="M584" s="4">
        <v>717.97</v>
      </c>
      <c r="N584" s="6">
        <v>2217</v>
      </c>
      <c r="O584" s="6">
        <v>980</v>
      </c>
      <c r="P584" s="11">
        <v>1136</v>
      </c>
      <c r="Q584" s="5">
        <v>36440</v>
      </c>
      <c r="R584" s="8" t="s">
        <v>4576</v>
      </c>
      <c r="S584" s="38" t="s">
        <v>873</v>
      </c>
      <c r="T584" s="4" t="s">
        <v>2066</v>
      </c>
      <c r="U584" s="4" t="s">
        <v>3849</v>
      </c>
      <c r="V584" s="4" t="s">
        <v>1172</v>
      </c>
      <c r="W584" s="8" t="s">
        <v>2599</v>
      </c>
      <c r="X584" s="33">
        <v>25933</v>
      </c>
      <c r="AA584" s="4" t="s">
        <v>3797</v>
      </c>
      <c r="AB584" s="4" t="s">
        <v>3035</v>
      </c>
      <c r="AC584" s="1" t="s">
        <v>4444</v>
      </c>
      <c r="AD584" s="1" t="s">
        <v>5674</v>
      </c>
      <c r="AE584" s="1" t="s">
        <v>2421</v>
      </c>
      <c r="AF584" s="1" t="s">
        <v>153</v>
      </c>
    </row>
    <row r="585" spans="1:33" s="1" customFormat="1">
      <c r="A585" s="38" t="s">
        <v>817</v>
      </c>
      <c r="B585" s="38" t="s">
        <v>2066</v>
      </c>
      <c r="C585" s="38" t="s">
        <v>3369</v>
      </c>
      <c r="D585" s="38" t="s">
        <v>1199</v>
      </c>
      <c r="E585" s="38" t="s">
        <v>999</v>
      </c>
      <c r="F585" s="38" t="s">
        <v>4996</v>
      </c>
      <c r="G585" s="38"/>
      <c r="H585" s="60"/>
      <c r="I585" s="11">
        <v>19963</v>
      </c>
      <c r="J585" s="6">
        <v>20327</v>
      </c>
      <c r="K585" s="53">
        <f t="shared" si="13"/>
        <v>6.8640392230812745E-3</v>
      </c>
      <c r="L585" s="7">
        <v>55.1</v>
      </c>
      <c r="M585" s="4">
        <v>716.47</v>
      </c>
      <c r="N585" s="6">
        <v>2217</v>
      </c>
      <c r="O585" s="6">
        <v>980</v>
      </c>
      <c r="P585" s="11">
        <v>1136</v>
      </c>
      <c r="Q585" s="5">
        <v>37976</v>
      </c>
      <c r="R585" s="8" t="s">
        <v>4576</v>
      </c>
      <c r="S585" s="38" t="s">
        <v>873</v>
      </c>
      <c r="T585" s="4" t="s">
        <v>2066</v>
      </c>
      <c r="U585" s="4" t="s">
        <v>3849</v>
      </c>
      <c r="V585" s="4" t="s">
        <v>1172</v>
      </c>
      <c r="W585" s="8" t="s">
        <v>4600</v>
      </c>
      <c r="X585" s="33">
        <v>28129</v>
      </c>
      <c r="AA585" s="4" t="s">
        <v>3797</v>
      </c>
      <c r="AB585" s="4"/>
      <c r="AC585" s="21" t="s">
        <v>4044</v>
      </c>
      <c r="AD585" s="1" t="s">
        <v>4967</v>
      </c>
      <c r="AE585" s="1" t="s">
        <v>2421</v>
      </c>
      <c r="AF585" s="1" t="s">
        <v>153</v>
      </c>
    </row>
    <row r="586" spans="1:33" s="1" customFormat="1">
      <c r="A586" s="38" t="s">
        <v>5468</v>
      </c>
      <c r="B586" s="38" t="s">
        <v>2066</v>
      </c>
      <c r="C586" s="38" t="s">
        <v>3369</v>
      </c>
      <c r="D586" s="38" t="s">
        <v>1199</v>
      </c>
      <c r="E586" s="38" t="s">
        <v>999</v>
      </c>
      <c r="F586" s="38" t="s">
        <v>4996</v>
      </c>
      <c r="G586" s="38"/>
      <c r="H586" s="60"/>
      <c r="I586" s="11">
        <v>20135</v>
      </c>
      <c r="J586" s="6">
        <v>20152</v>
      </c>
      <c r="K586" s="53">
        <f t="shared" si="13"/>
        <v>3.2059139683557434E-4</v>
      </c>
      <c r="L586" s="7">
        <v>55.1</v>
      </c>
      <c r="M586" s="4">
        <v>716.4</v>
      </c>
      <c r="N586" s="6">
        <v>2217</v>
      </c>
      <c r="O586" s="6">
        <v>980</v>
      </c>
      <c r="P586" s="11">
        <v>1136</v>
      </c>
      <c r="Q586" s="5">
        <v>39522</v>
      </c>
      <c r="R586" s="8" t="s">
        <v>4576</v>
      </c>
      <c r="S586" s="38" t="s">
        <v>873</v>
      </c>
      <c r="T586" s="4" t="s">
        <v>2066</v>
      </c>
      <c r="U586" s="4" t="s">
        <v>3849</v>
      </c>
      <c r="V586" s="4" t="s">
        <v>1172</v>
      </c>
      <c r="W586" s="8" t="s">
        <v>5466</v>
      </c>
      <c r="X586" s="33" t="s">
        <v>5467</v>
      </c>
      <c r="Y586" s="4"/>
      <c r="AA586" s="4" t="s">
        <v>161</v>
      </c>
      <c r="AB586" s="1" t="s">
        <v>3035</v>
      </c>
      <c r="AC586" s="1" t="s">
        <v>5463</v>
      </c>
    </row>
    <row r="587" spans="1:33" s="1" customFormat="1">
      <c r="A587" s="38" t="s">
        <v>3277</v>
      </c>
      <c r="B587" s="38" t="s">
        <v>2066</v>
      </c>
      <c r="C587" s="38" t="s">
        <v>3369</v>
      </c>
      <c r="D587" s="38" t="s">
        <v>1199</v>
      </c>
      <c r="E587" s="38" t="s">
        <v>999</v>
      </c>
      <c r="F587" s="38" t="s">
        <v>4996</v>
      </c>
      <c r="G587" s="38"/>
      <c r="H587" s="60"/>
      <c r="I587" s="11">
        <v>20025</v>
      </c>
      <c r="J587" s="6">
        <v>20087</v>
      </c>
      <c r="K587" s="53">
        <f t="shared" si="13"/>
        <v>1.1730871111783848E-3</v>
      </c>
      <c r="L587" s="7">
        <v>55.02</v>
      </c>
      <c r="M587" s="4">
        <v>712.86</v>
      </c>
      <c r="N587" s="6">
        <v>2060</v>
      </c>
      <c r="O587" s="6"/>
      <c r="P587" s="11"/>
      <c r="Q587" s="5">
        <v>39896</v>
      </c>
      <c r="R587" s="8" t="s">
        <v>4576</v>
      </c>
      <c r="S587" s="38" t="s">
        <v>220</v>
      </c>
      <c r="T587" s="4" t="s">
        <v>2066</v>
      </c>
      <c r="U587" s="4" t="s">
        <v>3849</v>
      </c>
      <c r="V587" s="4" t="s">
        <v>1172</v>
      </c>
      <c r="W587" s="8" t="s">
        <v>3278</v>
      </c>
      <c r="X587" s="33" t="s">
        <v>3279</v>
      </c>
      <c r="Y587" s="4"/>
      <c r="AA587" s="4" t="s">
        <v>161</v>
      </c>
      <c r="AB587" s="1" t="s">
        <v>3280</v>
      </c>
      <c r="AC587" s="21" t="s">
        <v>3035</v>
      </c>
    </row>
    <row r="588" spans="1:33" s="1" customFormat="1">
      <c r="A588" s="38" t="s">
        <v>5098</v>
      </c>
      <c r="B588" s="38" t="s">
        <v>2066</v>
      </c>
      <c r="C588" s="38" t="s">
        <v>3369</v>
      </c>
      <c r="D588" s="38" t="s">
        <v>1199</v>
      </c>
      <c r="E588" s="38" t="s">
        <v>999</v>
      </c>
      <c r="F588" s="38" t="s">
        <v>4996</v>
      </c>
      <c r="G588" s="38"/>
      <c r="H588" s="60"/>
      <c r="I588" s="11">
        <v>20160</v>
      </c>
      <c r="J588" s="6">
        <v>20209</v>
      </c>
      <c r="K588" s="53">
        <f t="shared" si="13"/>
        <v>9.2263081586925E-4</v>
      </c>
      <c r="L588" s="7">
        <v>55.12</v>
      </c>
      <c r="M588" s="4">
        <v>718.07</v>
      </c>
      <c r="N588" s="6">
        <v>2059</v>
      </c>
      <c r="O588" s="6">
        <v>980</v>
      </c>
      <c r="P588" s="11">
        <v>1136</v>
      </c>
      <c r="Q588" s="5">
        <v>40042</v>
      </c>
      <c r="R588" s="8" t="s">
        <v>4576</v>
      </c>
      <c r="S588" s="38" t="s">
        <v>220</v>
      </c>
      <c r="T588" s="4" t="s">
        <v>2066</v>
      </c>
      <c r="U588" s="4" t="s">
        <v>3849</v>
      </c>
      <c r="V588" s="4" t="s">
        <v>1172</v>
      </c>
      <c r="W588" s="8" t="s">
        <v>5099</v>
      </c>
      <c r="X588" s="33" t="s">
        <v>5100</v>
      </c>
      <c r="Y588" s="4"/>
      <c r="AA588" s="4" t="s">
        <v>161</v>
      </c>
      <c r="AB588" s="4" t="s">
        <v>4967</v>
      </c>
      <c r="AC588" s="21"/>
    </row>
    <row r="589" spans="1:33" s="1" customFormat="1">
      <c r="A589" s="38" t="s">
        <v>2972</v>
      </c>
      <c r="B589" s="38" t="s">
        <v>2066</v>
      </c>
      <c r="C589" s="38" t="s">
        <v>3369</v>
      </c>
      <c r="D589" s="38" t="s">
        <v>1199</v>
      </c>
      <c r="E589" s="38" t="s">
        <v>999</v>
      </c>
      <c r="F589" s="38" t="s">
        <v>4996</v>
      </c>
      <c r="G589" s="38"/>
      <c r="H589" s="60"/>
      <c r="I589" s="11">
        <v>20133</v>
      </c>
      <c r="J589" s="6">
        <v>20234</v>
      </c>
      <c r="K589" s="53">
        <f t="shared" si="13"/>
        <v>1.9018208522417006E-3</v>
      </c>
      <c r="L589" s="7">
        <v>54.9</v>
      </c>
      <c r="M589" s="4">
        <v>718.03</v>
      </c>
      <c r="N589" s="6">
        <v>2217</v>
      </c>
      <c r="O589" s="6">
        <v>980</v>
      </c>
      <c r="P589" s="11">
        <v>1136</v>
      </c>
      <c r="Q589" s="5">
        <v>36657</v>
      </c>
      <c r="R589" s="8" t="s">
        <v>4576</v>
      </c>
      <c r="S589" s="38" t="s">
        <v>873</v>
      </c>
      <c r="T589" s="4" t="s">
        <v>2066</v>
      </c>
      <c r="U589" s="4" t="s">
        <v>3849</v>
      </c>
      <c r="V589" s="4" t="s">
        <v>1172</v>
      </c>
      <c r="W589" s="8" t="s">
        <v>4986</v>
      </c>
      <c r="X589" s="33">
        <v>26360</v>
      </c>
      <c r="AA589" s="4" t="s">
        <v>3797</v>
      </c>
      <c r="AB589" s="4" t="s">
        <v>3035</v>
      </c>
      <c r="AC589" s="1" t="s">
        <v>4444</v>
      </c>
      <c r="AD589" s="1" t="s">
        <v>5674</v>
      </c>
      <c r="AE589" s="1" t="s">
        <v>2421</v>
      </c>
      <c r="AF589" s="1" t="s">
        <v>153</v>
      </c>
    </row>
    <row r="590" spans="1:33" s="1" customFormat="1">
      <c r="A590" s="38" t="s">
        <v>4709</v>
      </c>
      <c r="B590" s="38" t="s">
        <v>2066</v>
      </c>
      <c r="C590" s="38" t="s">
        <v>3369</v>
      </c>
      <c r="D590" s="38" t="s">
        <v>1199</v>
      </c>
      <c r="E590" s="38" t="s">
        <v>999</v>
      </c>
      <c r="F590" s="38" t="s">
        <v>4996</v>
      </c>
      <c r="G590" s="38"/>
      <c r="H590" s="60"/>
      <c r="I590" s="11">
        <v>20020</v>
      </c>
      <c r="J590" s="6">
        <v>20342</v>
      </c>
      <c r="K590" s="53">
        <f t="shared" si="13"/>
        <v>6.0638017400474562E-3</v>
      </c>
      <c r="L590" s="7">
        <v>54.94</v>
      </c>
      <c r="M590" s="4">
        <v>717.93</v>
      </c>
      <c r="N590" s="6">
        <v>2060</v>
      </c>
      <c r="O590" s="6"/>
      <c r="P590" s="11"/>
      <c r="Q590" s="5">
        <v>38985</v>
      </c>
      <c r="R590" s="8" t="s">
        <v>4576</v>
      </c>
      <c r="S590" s="38" t="s">
        <v>220</v>
      </c>
      <c r="T590" s="4" t="s">
        <v>2066</v>
      </c>
      <c r="U590" s="4" t="s">
        <v>3849</v>
      </c>
      <c r="V590" s="4" t="s">
        <v>1172</v>
      </c>
      <c r="W590" s="8" t="s">
        <v>261</v>
      </c>
      <c r="X590" s="33" t="s">
        <v>260</v>
      </c>
      <c r="Y590" s="4"/>
      <c r="AA590" s="4" t="s">
        <v>161</v>
      </c>
      <c r="AB590" s="4" t="s">
        <v>259</v>
      </c>
      <c r="AC590" s="1" t="s">
        <v>3406</v>
      </c>
      <c r="AD590" s="1" t="s">
        <v>3035</v>
      </c>
    </row>
    <row r="591" spans="1:33" s="1" customFormat="1">
      <c r="A591" s="38" t="s">
        <v>47</v>
      </c>
      <c r="B591" s="38" t="s">
        <v>2066</v>
      </c>
      <c r="C591" s="38" t="s">
        <v>3369</v>
      </c>
      <c r="D591" s="38" t="s">
        <v>1199</v>
      </c>
      <c r="E591" s="38" t="s">
        <v>999</v>
      </c>
      <c r="F591" s="38" t="s">
        <v>4996</v>
      </c>
      <c r="G591" s="38"/>
      <c r="H591" s="60"/>
      <c r="I591" s="11">
        <v>20142</v>
      </c>
      <c r="J591" s="6">
        <v>20221</v>
      </c>
      <c r="K591" s="53">
        <f t="shared" si="13"/>
        <v>1.4876748959569139E-3</v>
      </c>
      <c r="L591" s="7">
        <v>55.08</v>
      </c>
      <c r="M591" s="4">
        <v>717.95</v>
      </c>
      <c r="N591" s="6">
        <v>2217</v>
      </c>
      <c r="O591" s="6">
        <v>980</v>
      </c>
      <c r="P591" s="11">
        <v>1136</v>
      </c>
      <c r="Q591" s="5">
        <v>38621</v>
      </c>
      <c r="R591" s="8" t="s">
        <v>4576</v>
      </c>
      <c r="S591" s="38" t="s">
        <v>873</v>
      </c>
      <c r="T591" s="4" t="s">
        <v>2066</v>
      </c>
      <c r="U591" s="4" t="s">
        <v>3849</v>
      </c>
      <c r="V591" s="4" t="s">
        <v>1172</v>
      </c>
      <c r="W591" s="8" t="s">
        <v>5760</v>
      </c>
      <c r="X591" s="33" t="s">
        <v>5759</v>
      </c>
      <c r="Y591" s="1" t="s">
        <v>45</v>
      </c>
      <c r="AA591" s="4" t="s">
        <v>161</v>
      </c>
      <c r="AB591" s="4" t="s">
        <v>1637</v>
      </c>
      <c r="AC591" s="1" t="s">
        <v>5758</v>
      </c>
      <c r="AD591" s="1" t="s">
        <v>46</v>
      </c>
      <c r="AE591" s="1" t="s">
        <v>5288</v>
      </c>
      <c r="AF591" s="1" t="s">
        <v>153</v>
      </c>
      <c r="AG591" s="1" t="s">
        <v>5126</v>
      </c>
    </row>
    <row r="592" spans="1:33" s="1" customFormat="1">
      <c r="A592" s="38" t="s">
        <v>2973</v>
      </c>
      <c r="B592" s="38" t="s">
        <v>2066</v>
      </c>
      <c r="C592" s="38" t="s">
        <v>3369</v>
      </c>
      <c r="D592" s="38" t="s">
        <v>1199</v>
      </c>
      <c r="E592" s="38" t="s">
        <v>999</v>
      </c>
      <c r="F592" s="38" t="s">
        <v>4996</v>
      </c>
      <c r="G592" s="38"/>
      <c r="H592" s="60"/>
      <c r="I592" s="11">
        <v>20104</v>
      </c>
      <c r="J592" s="6">
        <v>20266</v>
      </c>
      <c r="K592" s="53">
        <f t="shared" si="13"/>
        <v>3.0502730182639802E-3</v>
      </c>
      <c r="L592" s="7">
        <v>55</v>
      </c>
      <c r="M592" s="4">
        <v>718.09</v>
      </c>
      <c r="N592" s="6">
        <v>2217</v>
      </c>
      <c r="O592" s="6">
        <v>980</v>
      </c>
      <c r="P592" s="11">
        <v>1136</v>
      </c>
      <c r="Q592" s="5">
        <v>36921</v>
      </c>
      <c r="R592" s="8" t="s">
        <v>4576</v>
      </c>
      <c r="S592" s="38" t="s">
        <v>873</v>
      </c>
      <c r="T592" s="4" t="s">
        <v>2066</v>
      </c>
      <c r="U592" s="4" t="s">
        <v>3849</v>
      </c>
      <c r="V592" s="4" t="s">
        <v>1172</v>
      </c>
      <c r="W592" s="8" t="s">
        <v>4443</v>
      </c>
      <c r="X592" s="33">
        <v>26690</v>
      </c>
      <c r="AA592" s="4" t="s">
        <v>3797</v>
      </c>
      <c r="AB592" s="4" t="s">
        <v>3035</v>
      </c>
      <c r="AC592" s="1" t="s">
        <v>4444</v>
      </c>
      <c r="AD592" s="1" t="s">
        <v>5674</v>
      </c>
      <c r="AE592" s="1" t="s">
        <v>2421</v>
      </c>
      <c r="AF592" s="1" t="s">
        <v>153</v>
      </c>
    </row>
    <row r="593" spans="1:33" s="1" customFormat="1">
      <c r="A593" s="38" t="s">
        <v>1765</v>
      </c>
      <c r="B593" s="38" t="s">
        <v>2066</v>
      </c>
      <c r="C593" s="38" t="s">
        <v>3369</v>
      </c>
      <c r="D593" s="38" t="s">
        <v>1199</v>
      </c>
      <c r="E593" s="38" t="s">
        <v>999</v>
      </c>
      <c r="F593" s="38" t="s">
        <v>4996</v>
      </c>
      <c r="G593" s="38"/>
      <c r="H593" s="60"/>
      <c r="I593" s="11">
        <v>20149</v>
      </c>
      <c r="J593" s="6">
        <v>20213</v>
      </c>
      <c r="K593" s="53">
        <f t="shared" si="13"/>
        <v>1.205227675040488E-3</v>
      </c>
      <c r="L593" s="7">
        <v>54.8</v>
      </c>
      <c r="M593" s="4">
        <v>717.93</v>
      </c>
      <c r="N593" s="6">
        <v>2217</v>
      </c>
      <c r="O593" s="6">
        <v>980</v>
      </c>
      <c r="P593" s="11">
        <v>1136</v>
      </c>
      <c r="Q593" s="5">
        <v>39372</v>
      </c>
      <c r="R593" s="8" t="s">
        <v>4576</v>
      </c>
      <c r="S593" s="38" t="s">
        <v>220</v>
      </c>
      <c r="T593" s="4" t="s">
        <v>2066</v>
      </c>
      <c r="U593" s="4" t="s">
        <v>3849</v>
      </c>
      <c r="V593" s="4" t="s">
        <v>1172</v>
      </c>
      <c r="W593" s="8" t="s">
        <v>1766</v>
      </c>
      <c r="X593" s="33" t="s">
        <v>1767</v>
      </c>
      <c r="Y593" s="4"/>
      <c r="AA593" s="4"/>
      <c r="AB593" s="4" t="s">
        <v>1769</v>
      </c>
      <c r="AC593" s="21" t="s">
        <v>1768</v>
      </c>
    </row>
    <row r="594" spans="1:33" s="1" customFormat="1">
      <c r="A594" s="38" t="s">
        <v>818</v>
      </c>
      <c r="B594" s="38" t="s">
        <v>2066</v>
      </c>
      <c r="C594" s="38" t="s">
        <v>3369</v>
      </c>
      <c r="D594" s="38" t="s">
        <v>1199</v>
      </c>
      <c r="E594" s="38" t="s">
        <v>999</v>
      </c>
      <c r="F594" s="38" t="s">
        <v>4996</v>
      </c>
      <c r="G594" s="38"/>
      <c r="H594" s="60"/>
      <c r="I594" s="11">
        <v>20155</v>
      </c>
      <c r="J594" s="6">
        <v>20344</v>
      </c>
      <c r="K594" s="53">
        <f t="shared" si="13"/>
        <v>3.5500291139953792E-3</v>
      </c>
      <c r="L594" s="7">
        <v>55</v>
      </c>
      <c r="M594" s="4">
        <v>720.71</v>
      </c>
      <c r="N594" s="6">
        <v>2217</v>
      </c>
      <c r="O594" s="6">
        <v>980</v>
      </c>
      <c r="P594" s="11">
        <v>1136</v>
      </c>
      <c r="Q594" s="5">
        <v>37650</v>
      </c>
      <c r="R594" s="8" t="s">
        <v>4576</v>
      </c>
      <c r="S594" s="38" t="s">
        <v>873</v>
      </c>
      <c r="T594" s="4" t="s">
        <v>2066</v>
      </c>
      <c r="U594" s="4" t="s">
        <v>3849</v>
      </c>
      <c r="V594" s="4" t="s">
        <v>1172</v>
      </c>
      <c r="W594" s="8" t="s">
        <v>5675</v>
      </c>
      <c r="X594" s="33">
        <v>27663</v>
      </c>
      <c r="AA594" s="4" t="s">
        <v>3797</v>
      </c>
      <c r="AB594" s="4" t="s">
        <v>3035</v>
      </c>
      <c r="AD594" s="1" t="s">
        <v>5674</v>
      </c>
      <c r="AE594" s="1" t="s">
        <v>2421</v>
      </c>
      <c r="AF594" s="1" t="s">
        <v>153</v>
      </c>
    </row>
    <row r="595" spans="1:33" s="1" customFormat="1">
      <c r="A595" s="38" t="s">
        <v>5709</v>
      </c>
      <c r="B595" s="38" t="s">
        <v>2066</v>
      </c>
      <c r="C595" s="38" t="s">
        <v>3369</v>
      </c>
      <c r="D595" s="38" t="s">
        <v>1199</v>
      </c>
      <c r="E595" s="38" t="s">
        <v>999</v>
      </c>
      <c r="F595" s="38" t="s">
        <v>4996</v>
      </c>
      <c r="G595" s="38"/>
      <c r="H595" s="60"/>
      <c r="I595" s="11">
        <v>20150</v>
      </c>
      <c r="J595" s="6">
        <v>20311</v>
      </c>
      <c r="K595" s="53">
        <f t="shared" si="13"/>
        <v>3.0262589049078023E-3</v>
      </c>
      <c r="L595" s="7">
        <v>54.96</v>
      </c>
      <c r="M595" s="4">
        <v>719.92</v>
      </c>
      <c r="N595" s="6">
        <v>2060</v>
      </c>
      <c r="O595" s="6"/>
      <c r="P595" s="11"/>
      <c r="Q595" s="5">
        <v>39436</v>
      </c>
      <c r="R595" s="8" t="s">
        <v>4576</v>
      </c>
      <c r="S595" s="38" t="s">
        <v>220</v>
      </c>
      <c r="T595" s="4" t="s">
        <v>2066</v>
      </c>
      <c r="U595" s="4" t="s">
        <v>3849</v>
      </c>
      <c r="V595" s="4" t="s">
        <v>1172</v>
      </c>
      <c r="W595" s="8" t="s">
        <v>5705</v>
      </c>
      <c r="X595" s="33" t="s">
        <v>5706</v>
      </c>
      <c r="Y595" s="4"/>
      <c r="AA595" s="4" t="s">
        <v>161</v>
      </c>
      <c r="AB595" s="1" t="s">
        <v>5707</v>
      </c>
      <c r="AC595" s="1" t="s">
        <v>5708</v>
      </c>
      <c r="AD595" s="1" t="s">
        <v>3035</v>
      </c>
    </row>
    <row r="596" spans="1:33" s="1" customFormat="1">
      <c r="A596" s="38" t="s">
        <v>4710</v>
      </c>
      <c r="B596" s="38" t="s">
        <v>2066</v>
      </c>
      <c r="C596" s="38" t="s">
        <v>3369</v>
      </c>
      <c r="D596" s="38" t="s">
        <v>1199</v>
      </c>
      <c r="E596" s="38" t="s">
        <v>999</v>
      </c>
      <c r="F596" s="38" t="s">
        <v>4996</v>
      </c>
      <c r="G596" s="38"/>
      <c r="H596" s="60"/>
      <c r="I596" s="11">
        <v>20206</v>
      </c>
      <c r="J596" s="6">
        <v>20366</v>
      </c>
      <c r="K596" s="53">
        <f t="shared" ref="K596:K659" si="14">(J596-I596)/(J596+I596+12740)</f>
        <v>3.0012004801920769E-3</v>
      </c>
      <c r="L596" s="7">
        <v>55.02</v>
      </c>
      <c r="M596" s="4">
        <v>722.19</v>
      </c>
      <c r="N596" s="6">
        <v>2060</v>
      </c>
      <c r="O596" s="6"/>
      <c r="P596" s="11"/>
      <c r="Q596" s="5">
        <v>39038</v>
      </c>
      <c r="R596" s="8" t="s">
        <v>4576</v>
      </c>
      <c r="S596" s="38" t="s">
        <v>220</v>
      </c>
      <c r="T596" s="4" t="s">
        <v>2066</v>
      </c>
      <c r="U596" s="4" t="s">
        <v>3849</v>
      </c>
      <c r="V596" s="4" t="s">
        <v>1172</v>
      </c>
      <c r="W596" s="8" t="s">
        <v>4706</v>
      </c>
      <c r="X596" s="33" t="s">
        <v>4707</v>
      </c>
      <c r="Y596" s="4"/>
      <c r="AA596" s="4" t="s">
        <v>161</v>
      </c>
      <c r="AB596" s="4" t="s">
        <v>259</v>
      </c>
      <c r="AC596" s="1" t="s">
        <v>4708</v>
      </c>
      <c r="AD596" s="1" t="s">
        <v>3035</v>
      </c>
    </row>
    <row r="597" spans="1:33" s="1" customFormat="1">
      <c r="A597" s="38" t="s">
        <v>1514</v>
      </c>
      <c r="B597" s="38" t="s">
        <v>2066</v>
      </c>
      <c r="C597" s="38" t="s">
        <v>3369</v>
      </c>
      <c r="D597" s="38" t="s">
        <v>1199</v>
      </c>
      <c r="E597" s="38" t="s">
        <v>999</v>
      </c>
      <c r="F597" s="38" t="s">
        <v>4996</v>
      </c>
      <c r="G597" s="38"/>
      <c r="H597" s="60"/>
      <c r="I597" s="11">
        <v>20089</v>
      </c>
      <c r="J597" s="6">
        <v>20276</v>
      </c>
      <c r="K597" s="53">
        <f t="shared" si="14"/>
        <v>3.5213256755484419E-3</v>
      </c>
      <c r="L597" s="7">
        <v>55</v>
      </c>
      <c r="M597" s="4">
        <v>717.98</v>
      </c>
      <c r="N597" s="6">
        <v>2217</v>
      </c>
      <c r="O597" s="6">
        <v>980</v>
      </c>
      <c r="P597" s="11">
        <v>1136</v>
      </c>
      <c r="Q597" s="5">
        <v>38066</v>
      </c>
      <c r="R597" s="8" t="s">
        <v>4576</v>
      </c>
      <c r="S597" s="38" t="s">
        <v>873</v>
      </c>
      <c r="T597" s="4" t="s">
        <v>2066</v>
      </c>
      <c r="U597" s="4" t="s">
        <v>3849</v>
      </c>
      <c r="V597" s="4" t="s">
        <v>1172</v>
      </c>
      <c r="W597" s="8" t="s">
        <v>4966</v>
      </c>
      <c r="X597" s="33">
        <v>28190</v>
      </c>
      <c r="Y597" s="4" t="s">
        <v>5673</v>
      </c>
      <c r="AA597" s="4" t="s">
        <v>3797</v>
      </c>
      <c r="AB597" s="4" t="s">
        <v>3035</v>
      </c>
      <c r="AC597" s="1" t="s">
        <v>4444</v>
      </c>
      <c r="AD597" s="1" t="s">
        <v>5674</v>
      </c>
      <c r="AE597" s="1" t="s">
        <v>2421</v>
      </c>
      <c r="AF597" s="1" t="s">
        <v>153</v>
      </c>
      <c r="AG597" s="1" t="s">
        <v>5126</v>
      </c>
    </row>
    <row r="598" spans="1:33" s="1" customFormat="1">
      <c r="A598" s="38" t="s">
        <v>2594</v>
      </c>
      <c r="B598" s="38" t="s">
        <v>2066</v>
      </c>
      <c r="C598" s="38" t="s">
        <v>3369</v>
      </c>
      <c r="D598" s="38" t="s">
        <v>1199</v>
      </c>
      <c r="E598" s="38" t="s">
        <v>999</v>
      </c>
      <c r="F598" s="38" t="s">
        <v>4996</v>
      </c>
      <c r="G598" s="38"/>
      <c r="H598" s="60"/>
      <c r="I598" s="11">
        <v>20072</v>
      </c>
      <c r="J598" s="6">
        <v>20292</v>
      </c>
      <c r="K598" s="53">
        <f t="shared" si="14"/>
        <v>4.1428141006327208E-3</v>
      </c>
      <c r="L598" s="7">
        <v>55.37</v>
      </c>
      <c r="M598" s="4">
        <v>717.96</v>
      </c>
      <c r="N598" s="6">
        <v>2217</v>
      </c>
      <c r="O598" s="6">
        <v>980</v>
      </c>
      <c r="P598" s="11">
        <v>1136</v>
      </c>
      <c r="Q598" s="5">
        <v>38161</v>
      </c>
      <c r="R598" s="8" t="s">
        <v>4576</v>
      </c>
      <c r="S598" s="38" t="s">
        <v>873</v>
      </c>
      <c r="T598" s="4" t="s">
        <v>2066</v>
      </c>
      <c r="U598" s="4" t="s">
        <v>3849</v>
      </c>
      <c r="V598" s="4" t="s">
        <v>1172</v>
      </c>
      <c r="W598" s="8" t="s">
        <v>447</v>
      </c>
      <c r="X598" s="33">
        <v>28361</v>
      </c>
      <c r="Y598" s="4"/>
      <c r="AA598" s="4" t="s">
        <v>161</v>
      </c>
      <c r="AB598" s="4" t="s">
        <v>3035</v>
      </c>
      <c r="AC598" s="21" t="s">
        <v>3508</v>
      </c>
      <c r="AD598" s="1" t="s">
        <v>4444</v>
      </c>
      <c r="AE598" s="1" t="s">
        <v>2421</v>
      </c>
      <c r="AF598" s="1" t="s">
        <v>4020</v>
      </c>
      <c r="AG598" s="1" t="s">
        <v>153</v>
      </c>
    </row>
    <row r="599" spans="1:33" s="1" customFormat="1">
      <c r="A599" s="38" t="s">
        <v>2577</v>
      </c>
      <c r="B599" s="38" t="s">
        <v>2066</v>
      </c>
      <c r="C599" s="38" t="s">
        <v>3369</v>
      </c>
      <c r="D599" s="38" t="s">
        <v>1199</v>
      </c>
      <c r="E599" s="38" t="s">
        <v>999</v>
      </c>
      <c r="F599" s="38" t="s">
        <v>4996</v>
      </c>
      <c r="G599" s="38"/>
      <c r="H599" s="60"/>
      <c r="I599" s="11">
        <v>19938</v>
      </c>
      <c r="J599" s="6">
        <v>20426</v>
      </c>
      <c r="K599" s="53">
        <f t="shared" si="14"/>
        <v>9.1895149141307617E-3</v>
      </c>
      <c r="L599" s="7">
        <v>54.8</v>
      </c>
      <c r="M599" s="4">
        <v>718</v>
      </c>
      <c r="N599" s="6">
        <v>2217</v>
      </c>
      <c r="O599" s="6">
        <v>980</v>
      </c>
      <c r="P599" s="11">
        <v>1136</v>
      </c>
      <c r="Q599" s="5">
        <v>38297</v>
      </c>
      <c r="R599" s="8" t="s">
        <v>4576</v>
      </c>
      <c r="S599" s="38" t="s">
        <v>873</v>
      </c>
      <c r="T599" s="4" t="s">
        <v>2066</v>
      </c>
      <c r="U599" s="4" t="s">
        <v>3849</v>
      </c>
      <c r="V599" s="4" t="s">
        <v>1172</v>
      </c>
      <c r="W599" s="8" t="s">
        <v>3036</v>
      </c>
      <c r="X599" s="33">
        <v>28474</v>
      </c>
      <c r="Y599" s="4"/>
      <c r="AA599" s="4" t="s">
        <v>1200</v>
      </c>
      <c r="AB599" s="4" t="s">
        <v>3035</v>
      </c>
      <c r="AC599" s="21"/>
      <c r="AE599" s="1" t="s">
        <v>2421</v>
      </c>
    </row>
    <row r="600" spans="1:33">
      <c r="A600" s="38" t="s">
        <v>3996</v>
      </c>
      <c r="B600" s="38" t="s">
        <v>1941</v>
      </c>
      <c r="C600" s="38" t="s">
        <v>5478</v>
      </c>
      <c r="D600" s="38" t="s">
        <v>3094</v>
      </c>
      <c r="E600" s="38" t="s">
        <v>4467</v>
      </c>
      <c r="F600" s="38" t="s">
        <v>3346</v>
      </c>
      <c r="G600" s="38" t="s">
        <v>4110</v>
      </c>
      <c r="H600" s="60"/>
      <c r="I600" s="7">
        <v>600</v>
      </c>
      <c r="J600" s="4">
        <v>615</v>
      </c>
      <c r="K600" s="53">
        <f t="shared" si="14"/>
        <v>1.0748835542816195E-3</v>
      </c>
      <c r="L600" s="7">
        <v>97.7</v>
      </c>
      <c r="M600" s="4">
        <v>96.84</v>
      </c>
      <c r="N600" s="6">
        <v>25</v>
      </c>
      <c r="O600" s="6"/>
      <c r="P600" s="4"/>
      <c r="Q600" s="5">
        <v>38095</v>
      </c>
      <c r="R600" s="8"/>
      <c r="S600" s="38" t="s">
        <v>5478</v>
      </c>
      <c r="T600" s="4" t="s">
        <v>1941</v>
      </c>
      <c r="U600" s="4" t="s">
        <v>2673</v>
      </c>
      <c r="V600" s="4" t="s">
        <v>782</v>
      </c>
      <c r="W600" s="8" t="s">
        <v>4249</v>
      </c>
      <c r="X600" s="33">
        <v>28221</v>
      </c>
      <c r="Y600" s="4" t="s">
        <v>5479</v>
      </c>
      <c r="AA600" s="4" t="s">
        <v>2707</v>
      </c>
      <c r="AB600" s="4" t="s">
        <v>4979</v>
      </c>
      <c r="AC600" s="21" t="s">
        <v>3312</v>
      </c>
      <c r="AD600" s="21" t="s">
        <v>1926</v>
      </c>
      <c r="AE600" s="21" t="s">
        <v>4425</v>
      </c>
    </row>
    <row r="601" spans="1:33" s="1" customFormat="1">
      <c r="A601" s="38" t="s">
        <v>3987</v>
      </c>
      <c r="B601" s="38" t="s">
        <v>2066</v>
      </c>
      <c r="C601" s="38" t="s">
        <v>3221</v>
      </c>
      <c r="D601" s="38" t="s">
        <v>5515</v>
      </c>
      <c r="E601" s="38" t="s">
        <v>729</v>
      </c>
      <c r="F601" s="38" t="s">
        <v>3346</v>
      </c>
      <c r="G601" s="38"/>
      <c r="H601" s="60"/>
      <c r="I601" s="7">
        <v>489</v>
      </c>
      <c r="J601" s="4">
        <v>498</v>
      </c>
      <c r="K601" s="53">
        <f t="shared" si="14"/>
        <v>6.5564216507612736E-4</v>
      </c>
      <c r="L601" s="7">
        <v>48.2</v>
      </c>
      <c r="M601" s="4">
        <v>94.48</v>
      </c>
      <c r="N601" s="6">
        <v>494</v>
      </c>
      <c r="O601" s="6"/>
      <c r="P601" s="4"/>
      <c r="Q601" s="5">
        <v>39196</v>
      </c>
      <c r="R601" s="8"/>
      <c r="S601" s="38" t="s">
        <v>3225</v>
      </c>
      <c r="T601" s="4" t="s">
        <v>2066</v>
      </c>
      <c r="U601" s="4" t="s">
        <v>3411</v>
      </c>
      <c r="V601" s="4" t="s">
        <v>152</v>
      </c>
      <c r="W601" s="8" t="s">
        <v>3222</v>
      </c>
      <c r="X601" s="33" t="s">
        <v>3223</v>
      </c>
      <c r="Y601" s="54" t="s">
        <v>5485</v>
      </c>
      <c r="AA601" s="4"/>
      <c r="AB601" s="1" t="s">
        <v>3224</v>
      </c>
      <c r="AC601" s="1" t="s">
        <v>3226</v>
      </c>
      <c r="AD601" s="1" t="s">
        <v>5484</v>
      </c>
      <c r="AE601" s="1" t="s">
        <v>2496</v>
      </c>
    </row>
    <row r="602" spans="1:33" s="1" customFormat="1">
      <c r="A602" s="38" t="s">
        <v>3997</v>
      </c>
      <c r="B602" s="38" t="s">
        <v>476</v>
      </c>
      <c r="C602" s="38" t="s">
        <v>475</v>
      </c>
      <c r="D602" s="38" t="s">
        <v>3094</v>
      </c>
      <c r="E602" s="38" t="s">
        <v>3371</v>
      </c>
      <c r="F602" s="38" t="s">
        <v>3346</v>
      </c>
      <c r="G602" s="38" t="s">
        <v>4110</v>
      </c>
      <c r="H602" s="60"/>
      <c r="I602" s="7">
        <v>676</v>
      </c>
      <c r="J602" s="4">
        <v>694</v>
      </c>
      <c r="K602" s="53">
        <f t="shared" si="14"/>
        <v>1.2756909992912829E-3</v>
      </c>
      <c r="L602" s="7">
        <v>98.2</v>
      </c>
      <c r="M602" s="4">
        <v>98.45</v>
      </c>
      <c r="N602" s="6">
        <v>98</v>
      </c>
      <c r="O602" s="6">
        <v>95</v>
      </c>
      <c r="P602" s="7">
        <v>240</v>
      </c>
      <c r="Q602" s="5">
        <v>37891</v>
      </c>
      <c r="R602" s="8" t="s">
        <v>887</v>
      </c>
      <c r="S602" s="38" t="s">
        <v>5017</v>
      </c>
      <c r="T602" s="4" t="s">
        <v>3994</v>
      </c>
      <c r="U602" s="4" t="s">
        <v>2671</v>
      </c>
      <c r="V602" s="4" t="s">
        <v>5640</v>
      </c>
      <c r="W602" s="8" t="s">
        <v>4633</v>
      </c>
      <c r="X602" s="33" t="s">
        <v>3137</v>
      </c>
      <c r="Y602" s="4" t="s">
        <v>743</v>
      </c>
      <c r="AA602" s="4" t="s">
        <v>3797</v>
      </c>
      <c r="AB602" s="4" t="s">
        <v>4426</v>
      </c>
      <c r="AC602" s="1" t="s">
        <v>477</v>
      </c>
      <c r="AD602" s="1" t="s">
        <v>2639</v>
      </c>
      <c r="AE602" s="1" t="s">
        <v>4507</v>
      </c>
      <c r="AF602" s="1" t="s">
        <v>4462</v>
      </c>
    </row>
    <row r="603" spans="1:33" s="1" customFormat="1">
      <c r="A603" s="38" t="s">
        <v>3998</v>
      </c>
      <c r="B603" s="38" t="s">
        <v>880</v>
      </c>
      <c r="C603" s="38" t="s">
        <v>2177</v>
      </c>
      <c r="D603" s="38" t="s">
        <v>3094</v>
      </c>
      <c r="E603" s="38" t="s">
        <v>1293</v>
      </c>
      <c r="F603" s="38" t="s">
        <v>1292</v>
      </c>
      <c r="G603" s="38"/>
      <c r="H603" s="60" t="s">
        <v>1878</v>
      </c>
      <c r="I603" s="11">
        <v>35771</v>
      </c>
      <c r="J603" s="6">
        <v>35800</v>
      </c>
      <c r="K603" s="53">
        <f t="shared" si="14"/>
        <v>3.4396460722800111E-4</v>
      </c>
      <c r="L603" s="7">
        <v>0.05</v>
      </c>
      <c r="M603" s="4">
        <v>1436.04</v>
      </c>
      <c r="N603" s="6">
        <v>1840</v>
      </c>
      <c r="O603" s="6">
        <v>800</v>
      </c>
      <c r="P603" s="7" t="s">
        <v>5756</v>
      </c>
      <c r="Q603" s="5">
        <v>35913</v>
      </c>
      <c r="R603" s="8" t="s">
        <v>4575</v>
      </c>
      <c r="S603" s="38" t="s">
        <v>3700</v>
      </c>
      <c r="T603" s="4" t="s">
        <v>877</v>
      </c>
      <c r="U603" s="4" t="s">
        <v>2670</v>
      </c>
      <c r="V603" s="4" t="s">
        <v>246</v>
      </c>
      <c r="W603" s="8" t="s">
        <v>879</v>
      </c>
      <c r="X603" s="33">
        <v>25311</v>
      </c>
      <c r="Y603" s="4" t="s">
        <v>4987</v>
      </c>
      <c r="AA603" s="4" t="s">
        <v>667</v>
      </c>
      <c r="AB603" s="4"/>
      <c r="AC603" s="1" t="s">
        <v>2176</v>
      </c>
      <c r="AD603" s="1" t="s">
        <v>3465</v>
      </c>
    </row>
    <row r="604" spans="1:33" s="1" customFormat="1">
      <c r="A604" s="38" t="s">
        <v>3999</v>
      </c>
      <c r="B604" s="38" t="s">
        <v>880</v>
      </c>
      <c r="C604" s="38" t="s">
        <v>2177</v>
      </c>
      <c r="D604" s="38" t="s">
        <v>3094</v>
      </c>
      <c r="E604" s="38" t="s">
        <v>1293</v>
      </c>
      <c r="F604" s="38" t="s">
        <v>1292</v>
      </c>
      <c r="G604" s="38"/>
      <c r="H604" s="60" t="s">
        <v>185</v>
      </c>
      <c r="I604" s="11">
        <v>35764</v>
      </c>
      <c r="J604" s="6">
        <v>35808</v>
      </c>
      <c r="K604" s="53">
        <f t="shared" si="14"/>
        <v>5.2187114526994975E-4</v>
      </c>
      <c r="L604" s="7">
        <v>0.03</v>
      </c>
      <c r="M604" s="4">
        <v>1436.08</v>
      </c>
      <c r="N604" s="6">
        <v>1825</v>
      </c>
      <c r="O604" s="6">
        <v>810</v>
      </c>
      <c r="P604" s="7" t="s">
        <v>5756</v>
      </c>
      <c r="Q604" s="5">
        <v>36755</v>
      </c>
      <c r="R604" s="8" t="s">
        <v>4575</v>
      </c>
      <c r="S604" s="38" t="s">
        <v>3700</v>
      </c>
      <c r="T604" s="4" t="s">
        <v>877</v>
      </c>
      <c r="U604" s="4" t="s">
        <v>2670</v>
      </c>
      <c r="V604" s="4" t="s">
        <v>5517</v>
      </c>
      <c r="W604" s="8" t="s">
        <v>3701</v>
      </c>
      <c r="X604" s="33">
        <v>26470</v>
      </c>
      <c r="Y604" s="4" t="s">
        <v>4987</v>
      </c>
      <c r="AA604" s="4" t="s">
        <v>667</v>
      </c>
      <c r="AB604" s="4" t="s">
        <v>4427</v>
      </c>
      <c r="AC604" s="1" t="s">
        <v>2176</v>
      </c>
      <c r="AD604" s="1" t="s">
        <v>3465</v>
      </c>
    </row>
    <row r="605" spans="1:33" s="1" customFormat="1">
      <c r="A605" s="38" t="s">
        <v>4000</v>
      </c>
      <c r="B605" s="38" t="s">
        <v>2258</v>
      </c>
      <c r="C605" s="38" t="s">
        <v>2574</v>
      </c>
      <c r="D605" s="38" t="s">
        <v>3862</v>
      </c>
      <c r="E605" s="38" t="s">
        <v>1293</v>
      </c>
      <c r="F605" s="38" t="s">
        <v>1292</v>
      </c>
      <c r="G605" s="38"/>
      <c r="H605" s="60" t="s">
        <v>1903</v>
      </c>
      <c r="I605" s="11">
        <v>35778</v>
      </c>
      <c r="J605" s="6">
        <v>35794</v>
      </c>
      <c r="K605" s="53">
        <f t="shared" si="14"/>
        <v>1.8977132555270899E-4</v>
      </c>
      <c r="L605" s="7">
        <v>0.01</v>
      </c>
      <c r="M605" s="4">
        <v>1436.09</v>
      </c>
      <c r="N605" s="6">
        <v>3600</v>
      </c>
      <c r="O605" s="6">
        <v>1700</v>
      </c>
      <c r="P605" s="11">
        <v>8600</v>
      </c>
      <c r="Q605" s="5">
        <v>36300</v>
      </c>
      <c r="R605" s="8" t="s">
        <v>3147</v>
      </c>
      <c r="S605" s="38" t="s">
        <v>5520</v>
      </c>
      <c r="T605" s="4" t="s">
        <v>5521</v>
      </c>
      <c r="U605" s="4" t="s">
        <v>2672</v>
      </c>
      <c r="V605" s="4" t="s">
        <v>5522</v>
      </c>
      <c r="W605" s="8" t="s">
        <v>4446</v>
      </c>
      <c r="X605" s="33">
        <v>25740</v>
      </c>
      <c r="Y605" s="4" t="s">
        <v>5523</v>
      </c>
      <c r="AA605" s="4" t="s">
        <v>667</v>
      </c>
      <c r="AB605" s="3" t="s">
        <v>2903</v>
      </c>
      <c r="AC605" s="1" t="s">
        <v>3946</v>
      </c>
      <c r="AD605" s="1" t="s">
        <v>3945</v>
      </c>
    </row>
    <row r="606" spans="1:33">
      <c r="A606" s="38" t="s">
        <v>4001</v>
      </c>
      <c r="B606" s="38" t="s">
        <v>2258</v>
      </c>
      <c r="C606" s="38" t="s">
        <v>2574</v>
      </c>
      <c r="D606" s="38" t="s">
        <v>3862</v>
      </c>
      <c r="E606" s="38" t="s">
        <v>1293</v>
      </c>
      <c r="F606" s="38" t="s">
        <v>1292</v>
      </c>
      <c r="G606" s="38"/>
      <c r="H606" s="60" t="s">
        <v>704</v>
      </c>
      <c r="I606" s="11">
        <v>35779</v>
      </c>
      <c r="J606" s="6">
        <v>35793</v>
      </c>
      <c r="K606" s="53">
        <f t="shared" si="14"/>
        <v>1.6604990985862037E-4</v>
      </c>
      <c r="L606" s="7">
        <v>0.01</v>
      </c>
      <c r="M606" s="4">
        <v>1436.08</v>
      </c>
      <c r="N606" s="6">
        <v>3600</v>
      </c>
      <c r="O606" s="6">
        <v>1700</v>
      </c>
      <c r="P606" s="11">
        <v>8600</v>
      </c>
      <c r="Q606" s="5">
        <v>37619</v>
      </c>
      <c r="R606" s="8" t="s">
        <v>3147</v>
      </c>
      <c r="S606" s="38" t="s">
        <v>873</v>
      </c>
      <c r="T606" s="4" t="s">
        <v>2066</v>
      </c>
      <c r="U606" s="4" t="s">
        <v>2672</v>
      </c>
      <c r="V606" s="4" t="s">
        <v>4597</v>
      </c>
      <c r="W606" s="8" t="s">
        <v>2687</v>
      </c>
      <c r="X606" s="33">
        <v>27632</v>
      </c>
      <c r="Y606" s="4" t="s">
        <v>5613</v>
      </c>
      <c r="AA606" s="4" t="s">
        <v>667</v>
      </c>
      <c r="AB606" s="3" t="s">
        <v>2903</v>
      </c>
      <c r="AC606" s="21" t="s">
        <v>5612</v>
      </c>
      <c r="AD606" s="21" t="s">
        <v>3945</v>
      </c>
    </row>
    <row r="607" spans="1:33">
      <c r="A607" s="38" t="s">
        <v>1988</v>
      </c>
      <c r="B607" s="38" t="s">
        <v>2258</v>
      </c>
      <c r="C607" s="38" t="s">
        <v>2574</v>
      </c>
      <c r="D607" s="38" t="s">
        <v>3862</v>
      </c>
      <c r="E607" s="38" t="s">
        <v>1293</v>
      </c>
      <c r="F607" s="38" t="s">
        <v>1292</v>
      </c>
      <c r="G607" s="38"/>
      <c r="H607" s="60" t="s">
        <v>3581</v>
      </c>
      <c r="I607" s="11">
        <v>35779</v>
      </c>
      <c r="J607" s="6">
        <v>35794</v>
      </c>
      <c r="K607" s="53">
        <f t="shared" si="14"/>
        <v>1.779085075848327E-4</v>
      </c>
      <c r="L607" s="7">
        <v>0.01</v>
      </c>
      <c r="M607" s="4">
        <v>1436.1</v>
      </c>
      <c r="N607" s="6">
        <v>4850</v>
      </c>
      <c r="O607" s="6" t="s">
        <v>584</v>
      </c>
      <c r="P607" s="11">
        <v>12000</v>
      </c>
      <c r="Q607" s="5">
        <v>39710</v>
      </c>
      <c r="R607" s="8" t="s">
        <v>4575</v>
      </c>
      <c r="S607" s="38" t="s">
        <v>947</v>
      </c>
      <c r="T607" s="4" t="s">
        <v>877</v>
      </c>
      <c r="U607" s="4" t="s">
        <v>2672</v>
      </c>
      <c r="V607" s="4" t="s">
        <v>4597</v>
      </c>
      <c r="W607" s="8" t="s">
        <v>1989</v>
      </c>
      <c r="X607" s="33" t="s">
        <v>1990</v>
      </c>
      <c r="Y607" s="4" t="s">
        <v>1991</v>
      </c>
      <c r="AA607" s="4" t="s">
        <v>667</v>
      </c>
      <c r="AB607" s="3" t="s">
        <v>1992</v>
      </c>
      <c r="AC607" s="21" t="s">
        <v>1987</v>
      </c>
    </row>
    <row r="608" spans="1:33">
      <c r="A608" s="38" t="s">
        <v>349</v>
      </c>
      <c r="B608" s="38" t="s">
        <v>2258</v>
      </c>
      <c r="C608" s="38" t="s">
        <v>351</v>
      </c>
      <c r="D608" s="38" t="s">
        <v>3862</v>
      </c>
      <c r="E608" s="38" t="s">
        <v>1293</v>
      </c>
      <c r="F608" s="38" t="s">
        <v>1292</v>
      </c>
      <c r="G608" s="38"/>
      <c r="H608" s="60" t="s">
        <v>350</v>
      </c>
      <c r="I608" s="11">
        <v>35700</v>
      </c>
      <c r="J608" s="6">
        <v>35700</v>
      </c>
      <c r="K608" s="53">
        <f t="shared" si="14"/>
        <v>0</v>
      </c>
      <c r="L608" s="7">
        <v>0.01</v>
      </c>
      <c r="M608" s="4">
        <v>1436.1</v>
      </c>
      <c r="N608" s="6">
        <v>4745</v>
      </c>
      <c r="O608" s="6"/>
      <c r="P608" s="11"/>
      <c r="Q608" s="5">
        <v>40073</v>
      </c>
      <c r="R608" s="8" t="s">
        <v>4575</v>
      </c>
      <c r="S608" s="38" t="s">
        <v>3448</v>
      </c>
      <c r="T608" s="4" t="s">
        <v>2066</v>
      </c>
      <c r="U608" s="4" t="s">
        <v>2672</v>
      </c>
      <c r="V608" s="4" t="s">
        <v>105</v>
      </c>
      <c r="W608" s="8" t="s">
        <v>353</v>
      </c>
      <c r="X608" s="33" t="s">
        <v>354</v>
      </c>
      <c r="Y608" s="4" t="s">
        <v>355</v>
      </c>
      <c r="AA608" s="4"/>
      <c r="AB608" s="3" t="s">
        <v>358</v>
      </c>
      <c r="AC608" s="21" t="s">
        <v>352</v>
      </c>
      <c r="AD608" s="21" t="s">
        <v>356</v>
      </c>
      <c r="AE608" s="21" t="s">
        <v>357</v>
      </c>
    </row>
    <row r="609" spans="1:32">
      <c r="A609" s="38" t="s">
        <v>2490</v>
      </c>
      <c r="B609" s="38" t="s">
        <v>2066</v>
      </c>
      <c r="C609" s="38" t="s">
        <v>1300</v>
      </c>
      <c r="D609" s="38" t="s">
        <v>3094</v>
      </c>
      <c r="E609" s="38" t="s">
        <v>998</v>
      </c>
      <c r="F609" s="38" t="s">
        <v>3346</v>
      </c>
      <c r="G609" s="38" t="s">
        <v>4110</v>
      </c>
      <c r="H609" s="60"/>
      <c r="I609" s="11">
        <v>808</v>
      </c>
      <c r="J609" s="6">
        <v>822</v>
      </c>
      <c r="K609" s="53">
        <f t="shared" si="14"/>
        <v>9.7425191370911616E-4</v>
      </c>
      <c r="L609" s="7">
        <v>98.7</v>
      </c>
      <c r="M609" s="4">
        <v>101.2</v>
      </c>
      <c r="N609" s="6">
        <v>2223</v>
      </c>
      <c r="O609" s="6">
        <v>1500</v>
      </c>
      <c r="P609" s="7">
        <v>830</v>
      </c>
      <c r="Q609" s="5">
        <v>35928</v>
      </c>
      <c r="R609" s="8" t="s">
        <v>3345</v>
      </c>
      <c r="S609" s="38" t="s">
        <v>468</v>
      </c>
      <c r="T609" s="4" t="s">
        <v>2066</v>
      </c>
      <c r="U609" s="4" t="s">
        <v>1294</v>
      </c>
      <c r="V609" s="4" t="s">
        <v>1464</v>
      </c>
      <c r="W609" s="8" t="s">
        <v>1456</v>
      </c>
      <c r="X609" s="33">
        <v>25338</v>
      </c>
      <c r="Y609" s="4" t="s">
        <v>4954</v>
      </c>
      <c r="AA609" s="4" t="s">
        <v>3797</v>
      </c>
      <c r="AB609" s="1" t="s">
        <v>1975</v>
      </c>
      <c r="AC609" s="4" t="s">
        <v>1974</v>
      </c>
      <c r="AD609" s="1" t="s">
        <v>4385</v>
      </c>
      <c r="AE609" s="21" t="s">
        <v>4429</v>
      </c>
      <c r="AF609" s="21" t="s">
        <v>2903</v>
      </c>
    </row>
    <row r="610" spans="1:32" s="1" customFormat="1">
      <c r="A610" s="38" t="s">
        <v>2491</v>
      </c>
      <c r="B610" s="38" t="s">
        <v>2066</v>
      </c>
      <c r="C610" s="38" t="s">
        <v>1300</v>
      </c>
      <c r="D610" s="38" t="s">
        <v>3094</v>
      </c>
      <c r="E610" s="38" t="s">
        <v>998</v>
      </c>
      <c r="F610" s="38" t="s">
        <v>3346</v>
      </c>
      <c r="G610" s="38" t="s">
        <v>4110</v>
      </c>
      <c r="H610" s="60"/>
      <c r="I610" s="11">
        <v>848</v>
      </c>
      <c r="J610" s="6">
        <v>863</v>
      </c>
      <c r="K610" s="53">
        <f t="shared" si="14"/>
        <v>1.0379904504878555E-3</v>
      </c>
      <c r="L610" s="7">
        <v>98.7</v>
      </c>
      <c r="M610" s="4">
        <v>102.04</v>
      </c>
      <c r="N610" s="6">
        <v>2223</v>
      </c>
      <c r="O610" s="6">
        <v>1500</v>
      </c>
      <c r="P610" s="7">
        <v>830</v>
      </c>
      <c r="Q610" s="5">
        <v>36790</v>
      </c>
      <c r="R610" s="8" t="s">
        <v>3345</v>
      </c>
      <c r="S610" s="38" t="s">
        <v>1299</v>
      </c>
      <c r="T610" s="4" t="s">
        <v>2066</v>
      </c>
      <c r="U610" s="4" t="s">
        <v>1294</v>
      </c>
      <c r="V610" s="4" t="s">
        <v>1464</v>
      </c>
      <c r="W610" s="8" t="s">
        <v>881</v>
      </c>
      <c r="X610" s="33">
        <v>26536</v>
      </c>
      <c r="Y610" s="4" t="s">
        <v>4954</v>
      </c>
      <c r="AA610" s="4" t="s">
        <v>3797</v>
      </c>
      <c r="AB610" s="1" t="s">
        <v>1975</v>
      </c>
      <c r="AC610" s="4" t="s">
        <v>1974</v>
      </c>
      <c r="AD610" s="1" t="s">
        <v>4385</v>
      </c>
      <c r="AE610" s="1" t="s">
        <v>4429</v>
      </c>
      <c r="AF610" s="1" t="s">
        <v>2903</v>
      </c>
    </row>
    <row r="611" spans="1:32" s="1" customFormat="1">
      <c r="A611" s="38" t="s">
        <v>269</v>
      </c>
      <c r="B611" s="38" t="s">
        <v>2066</v>
      </c>
      <c r="C611" s="38" t="s">
        <v>1300</v>
      </c>
      <c r="D611" s="38" t="s">
        <v>3094</v>
      </c>
      <c r="E611" s="38" t="s">
        <v>1003</v>
      </c>
      <c r="F611" s="38" t="s">
        <v>3346</v>
      </c>
      <c r="G611" s="38" t="s">
        <v>4110</v>
      </c>
      <c r="H611" s="60"/>
      <c r="I611" s="11">
        <v>806</v>
      </c>
      <c r="J611" s="6">
        <v>821</v>
      </c>
      <c r="K611" s="53">
        <f t="shared" si="14"/>
        <v>1.0440593025683859E-3</v>
      </c>
      <c r="L611" s="7">
        <v>98.7</v>
      </c>
      <c r="M611" s="4">
        <v>101.16</v>
      </c>
      <c r="N611" s="6">
        <v>2223</v>
      </c>
      <c r="O611" s="6">
        <v>1500</v>
      </c>
      <c r="P611" s="7">
        <v>830</v>
      </c>
      <c r="Q611" s="5">
        <v>37431</v>
      </c>
      <c r="R611" s="8" t="s">
        <v>4428</v>
      </c>
      <c r="S611" s="38" t="s">
        <v>1299</v>
      </c>
      <c r="T611" s="4" t="s">
        <v>2066</v>
      </c>
      <c r="U611" s="4" t="s">
        <v>1294</v>
      </c>
      <c r="V611" s="4" t="s">
        <v>1464</v>
      </c>
      <c r="W611" s="8" t="s">
        <v>4386</v>
      </c>
      <c r="X611" s="33">
        <v>27453</v>
      </c>
      <c r="Y611" s="4" t="s">
        <v>4954</v>
      </c>
      <c r="AA611" s="4" t="s">
        <v>3797</v>
      </c>
      <c r="AB611" s="1" t="s">
        <v>1975</v>
      </c>
      <c r="AC611" s="4" t="s">
        <v>1974</v>
      </c>
      <c r="AD611" s="1" t="s">
        <v>4385</v>
      </c>
      <c r="AE611" s="1" t="s">
        <v>4429</v>
      </c>
      <c r="AF611" s="1" t="s">
        <v>2903</v>
      </c>
    </row>
    <row r="612" spans="1:32" s="1" customFormat="1">
      <c r="A612" s="38" t="s">
        <v>389</v>
      </c>
      <c r="B612" s="38" t="s">
        <v>2066</v>
      </c>
      <c r="C612" s="38" t="s">
        <v>1300</v>
      </c>
      <c r="D612" s="38" t="s">
        <v>3094</v>
      </c>
      <c r="E612" s="38" t="s">
        <v>1003</v>
      </c>
      <c r="F612" s="38" t="s">
        <v>3346</v>
      </c>
      <c r="G612" s="38" t="s">
        <v>4110</v>
      </c>
      <c r="H612" s="60"/>
      <c r="I612" s="11">
        <v>847</v>
      </c>
      <c r="J612" s="6">
        <v>866</v>
      </c>
      <c r="K612" s="53">
        <f t="shared" si="14"/>
        <v>1.31460596415969E-3</v>
      </c>
      <c r="L612" s="7">
        <v>98.7</v>
      </c>
      <c r="M612" s="4">
        <v>102</v>
      </c>
      <c r="N612" s="6">
        <v>2223</v>
      </c>
      <c r="O612" s="6">
        <v>1500</v>
      </c>
      <c r="P612" s="7">
        <v>830</v>
      </c>
      <c r="Q612" s="5">
        <v>38492</v>
      </c>
      <c r="R612" s="8" t="s">
        <v>3345</v>
      </c>
      <c r="S612" s="38" t="s">
        <v>1299</v>
      </c>
      <c r="T612" s="4" t="s">
        <v>2066</v>
      </c>
      <c r="U612" s="4" t="s">
        <v>1294</v>
      </c>
      <c r="V612" s="4" t="s">
        <v>3694</v>
      </c>
      <c r="W612" s="8" t="s">
        <v>655</v>
      </c>
      <c r="X612" s="33" t="s">
        <v>387</v>
      </c>
      <c r="Y612" s="4" t="s">
        <v>4954</v>
      </c>
      <c r="AA612" s="4" t="s">
        <v>161</v>
      </c>
      <c r="AB612" s="1" t="s">
        <v>388</v>
      </c>
      <c r="AC612" s="4" t="s">
        <v>3169</v>
      </c>
      <c r="AD612" s="1" t="s">
        <v>3170</v>
      </c>
      <c r="AE612" s="1" t="s">
        <v>3829</v>
      </c>
      <c r="AF612" s="1" t="s">
        <v>3169</v>
      </c>
    </row>
    <row r="613" spans="1:32" s="1" customFormat="1">
      <c r="A613" s="38" t="s">
        <v>3272</v>
      </c>
      <c r="B613" s="38" t="s">
        <v>2066</v>
      </c>
      <c r="C613" s="38" t="s">
        <v>1300</v>
      </c>
      <c r="D613" s="38" t="s">
        <v>3094</v>
      </c>
      <c r="E613" s="38" t="s">
        <v>1003</v>
      </c>
      <c r="F613" s="38" t="s">
        <v>3346</v>
      </c>
      <c r="G613" s="38" t="s">
        <v>4110</v>
      </c>
      <c r="H613" s="60"/>
      <c r="I613" s="11">
        <v>845</v>
      </c>
      <c r="J613" s="6">
        <v>868</v>
      </c>
      <c r="K613" s="53">
        <f t="shared" si="14"/>
        <v>1.5913651145090984E-3</v>
      </c>
      <c r="L613" s="7">
        <v>98.7</v>
      </c>
      <c r="M613" s="4">
        <v>102.7</v>
      </c>
      <c r="N613" s="6">
        <v>1420</v>
      </c>
      <c r="O613" s="6"/>
      <c r="P613" s="7"/>
      <c r="Q613" s="5">
        <v>39850</v>
      </c>
      <c r="R613" s="8" t="s">
        <v>3345</v>
      </c>
      <c r="S613" s="38" t="s">
        <v>1299</v>
      </c>
      <c r="T613" s="4" t="s">
        <v>2066</v>
      </c>
      <c r="U613" s="4" t="s">
        <v>1294</v>
      </c>
      <c r="V613" s="4" t="s">
        <v>3694</v>
      </c>
      <c r="W613" s="8" t="s">
        <v>3274</v>
      </c>
      <c r="X613" s="33" t="s">
        <v>3275</v>
      </c>
      <c r="Y613" s="4" t="s">
        <v>4954</v>
      </c>
      <c r="AA613" s="4" t="s">
        <v>161</v>
      </c>
      <c r="AB613" s="1" t="s">
        <v>1709</v>
      </c>
      <c r="AC613" s="4" t="s">
        <v>3276</v>
      </c>
      <c r="AD613" s="1" t="s">
        <v>3273</v>
      </c>
    </row>
    <row r="614" spans="1:32" s="1" customFormat="1">
      <c r="A614" s="38" t="s">
        <v>5458</v>
      </c>
      <c r="B614" s="38" t="s">
        <v>2066</v>
      </c>
      <c r="C614" s="38" t="s">
        <v>1071</v>
      </c>
      <c r="D614" s="38" t="s">
        <v>5515</v>
      </c>
      <c r="E614" s="38" t="s">
        <v>1780</v>
      </c>
      <c r="F614" s="38" t="s">
        <v>2057</v>
      </c>
      <c r="G614" s="38" t="s">
        <v>2778</v>
      </c>
      <c r="H614" s="60"/>
      <c r="I614" s="11">
        <v>1111</v>
      </c>
      <c r="J614" s="6">
        <v>37564</v>
      </c>
      <c r="K614" s="53">
        <f t="shared" si="14"/>
        <v>0.70899542934941162</v>
      </c>
      <c r="L614" s="7">
        <v>63</v>
      </c>
      <c r="M614" s="4">
        <v>684</v>
      </c>
      <c r="N614" s="6">
        <v>4000</v>
      </c>
      <c r="O614" s="6"/>
      <c r="P614" s="7"/>
      <c r="Q614" s="5">
        <v>38896</v>
      </c>
      <c r="R614" s="8"/>
      <c r="S614" s="38" t="s">
        <v>1377</v>
      </c>
      <c r="T614" s="4" t="s">
        <v>2066</v>
      </c>
      <c r="U614" s="4" t="s">
        <v>1294</v>
      </c>
      <c r="V614" s="4" t="s">
        <v>2312</v>
      </c>
      <c r="W614" s="8" t="s">
        <v>583</v>
      </c>
      <c r="X614" s="33" t="s">
        <v>582</v>
      </c>
      <c r="Y614" s="4" t="s">
        <v>581</v>
      </c>
      <c r="Z614" s="1" t="s">
        <v>584</v>
      </c>
      <c r="AA614" s="4" t="s">
        <v>161</v>
      </c>
      <c r="AB614" s="1" t="s">
        <v>2136</v>
      </c>
      <c r="AC614" s="4" t="s">
        <v>1429</v>
      </c>
    </row>
    <row r="615" spans="1:32" s="1" customFormat="1">
      <c r="A615" s="38" t="s">
        <v>5459</v>
      </c>
      <c r="B615" s="38" t="s">
        <v>2066</v>
      </c>
      <c r="C615" s="38" t="s">
        <v>1071</v>
      </c>
      <c r="D615" s="38" t="s">
        <v>5515</v>
      </c>
      <c r="E615" s="38" t="s">
        <v>1780</v>
      </c>
      <c r="F615" s="38" t="s">
        <v>2057</v>
      </c>
      <c r="G615" s="38" t="s">
        <v>2778</v>
      </c>
      <c r="H615" s="60"/>
      <c r="I615" s="11">
        <v>1112</v>
      </c>
      <c r="J615" s="6">
        <v>37580</v>
      </c>
      <c r="K615" s="53">
        <f t="shared" si="14"/>
        <v>0.70905272981801215</v>
      </c>
      <c r="L615" s="7">
        <v>63.56</v>
      </c>
      <c r="M615" s="4">
        <v>684</v>
      </c>
      <c r="N615" s="6">
        <v>4200</v>
      </c>
      <c r="O615" s="6"/>
      <c r="P615" s="7"/>
      <c r="Q615" s="5">
        <v>39520</v>
      </c>
      <c r="R615" s="8"/>
      <c r="S615" s="38" t="s">
        <v>1377</v>
      </c>
      <c r="T615" s="4" t="s">
        <v>3054</v>
      </c>
      <c r="U615" s="4" t="s">
        <v>1294</v>
      </c>
      <c r="V615" s="4" t="s">
        <v>5263</v>
      </c>
      <c r="W615" s="8" t="s">
        <v>5460</v>
      </c>
      <c r="X615" s="33" t="s">
        <v>5461</v>
      </c>
      <c r="Y615" s="1" t="s">
        <v>5464</v>
      </c>
      <c r="AA615" s="4" t="s">
        <v>161</v>
      </c>
      <c r="AB615" s="1" t="s">
        <v>5463</v>
      </c>
      <c r="AC615" s="4" t="s">
        <v>5465</v>
      </c>
      <c r="AD615" s="1" t="s">
        <v>5462</v>
      </c>
    </row>
    <row r="616" spans="1:32" s="1" customFormat="1">
      <c r="A616" s="38" t="s">
        <v>4478</v>
      </c>
      <c r="B616" s="38" t="s">
        <v>1400</v>
      </c>
      <c r="C616" s="38" t="s">
        <v>1155</v>
      </c>
      <c r="D616" s="38" t="s">
        <v>3862</v>
      </c>
      <c r="E616" s="38" t="s">
        <v>1293</v>
      </c>
      <c r="F616" s="38" t="s">
        <v>1292</v>
      </c>
      <c r="G616" s="38"/>
      <c r="H616" s="60" t="s">
        <v>4079</v>
      </c>
      <c r="I616" s="11">
        <v>35778</v>
      </c>
      <c r="J616" s="6">
        <v>35795</v>
      </c>
      <c r="K616" s="53">
        <f t="shared" si="14"/>
        <v>2.0162964192947707E-4</v>
      </c>
      <c r="L616" s="7">
        <v>0.02</v>
      </c>
      <c r="M616" s="4">
        <v>1436.1</v>
      </c>
      <c r="N616" s="6">
        <v>5396</v>
      </c>
      <c r="O616" s="11"/>
      <c r="P616" s="7"/>
      <c r="Q616" s="5">
        <v>38386</v>
      </c>
      <c r="R616" s="8" t="s">
        <v>1614</v>
      </c>
      <c r="S616" s="38" t="s">
        <v>218</v>
      </c>
      <c r="T616" s="4" t="s">
        <v>877</v>
      </c>
      <c r="U616" s="4" t="s">
        <v>2672</v>
      </c>
      <c r="V616" s="4" t="s">
        <v>5603</v>
      </c>
      <c r="W616" s="8" t="s">
        <v>5600</v>
      </c>
      <c r="X616" s="33" t="s">
        <v>5601</v>
      </c>
      <c r="Y616" s="4" t="s">
        <v>5602</v>
      </c>
      <c r="AA616" s="4" t="s">
        <v>667</v>
      </c>
      <c r="AB616" s="1" t="s">
        <v>5599</v>
      </c>
      <c r="AC616" s="1" t="s">
        <v>5604</v>
      </c>
      <c r="AD616" s="1" t="s">
        <v>5605</v>
      </c>
      <c r="AE616" s="1" t="s">
        <v>5606</v>
      </c>
    </row>
    <row r="617" spans="1:32" s="1" customFormat="1">
      <c r="A617" s="38" t="s">
        <v>4479</v>
      </c>
      <c r="B617" s="38" t="s">
        <v>1400</v>
      </c>
      <c r="C617" s="38" t="s">
        <v>1155</v>
      </c>
      <c r="D617" s="38" t="s">
        <v>3862</v>
      </c>
      <c r="E617" s="38" t="s">
        <v>1293</v>
      </c>
      <c r="F617" s="38" t="s">
        <v>1292</v>
      </c>
      <c r="G617" s="38"/>
      <c r="H617" s="60" t="s">
        <v>190</v>
      </c>
      <c r="I617" s="11">
        <v>35776</v>
      </c>
      <c r="J617" s="6">
        <v>35798</v>
      </c>
      <c r="K617" s="53">
        <f t="shared" si="14"/>
        <v>2.609293830206134E-4</v>
      </c>
      <c r="L617" s="7">
        <v>7.0000000000000007E-2</v>
      </c>
      <c r="M617" s="4">
        <v>1436.15</v>
      </c>
      <c r="N617" s="6">
        <v>3582</v>
      </c>
      <c r="O617" s="6">
        <v>2000</v>
      </c>
      <c r="P617" s="7"/>
      <c r="Q617" s="5">
        <v>36801</v>
      </c>
      <c r="R617" s="8" t="s">
        <v>4575</v>
      </c>
      <c r="S617" s="38" t="s">
        <v>217</v>
      </c>
      <c r="T617" s="4" t="s">
        <v>2066</v>
      </c>
      <c r="U617" s="4" t="s">
        <v>2672</v>
      </c>
      <c r="V617" s="4" t="s">
        <v>4581</v>
      </c>
      <c r="W617" s="8" t="s">
        <v>882</v>
      </c>
      <c r="X617" s="33" t="s">
        <v>490</v>
      </c>
      <c r="Y617" s="4" t="s">
        <v>4599</v>
      </c>
      <c r="AA617" s="4" t="s">
        <v>667</v>
      </c>
      <c r="AB617" s="4" t="s">
        <v>3627</v>
      </c>
      <c r="AC617" s="21" t="s">
        <v>4598</v>
      </c>
      <c r="AD617" s="21" t="s">
        <v>2903</v>
      </c>
      <c r="AE617" s="21"/>
    </row>
    <row r="618" spans="1:32" s="1" customFormat="1">
      <c r="A618" s="38" t="s">
        <v>1149</v>
      </c>
      <c r="B618" s="38" t="s">
        <v>1400</v>
      </c>
      <c r="C618" s="38" t="s">
        <v>1155</v>
      </c>
      <c r="D618" s="38" t="s">
        <v>3862</v>
      </c>
      <c r="E618" s="38" t="s">
        <v>1293</v>
      </c>
      <c r="F618" s="38" t="s">
        <v>1292</v>
      </c>
      <c r="G618" s="38"/>
      <c r="H618" s="60" t="s">
        <v>1150</v>
      </c>
      <c r="I618" s="11">
        <v>35779</v>
      </c>
      <c r="J618" s="6">
        <v>35793</v>
      </c>
      <c r="K618" s="53">
        <f t="shared" si="14"/>
        <v>1.6604990985862037E-4</v>
      </c>
      <c r="L618" s="7">
        <v>0.06</v>
      </c>
      <c r="M618" s="4">
        <v>1436.08</v>
      </c>
      <c r="N618" s="6"/>
      <c r="O618" s="6">
        <v>5624</v>
      </c>
      <c r="P618" s="7"/>
      <c r="Q618" s="5">
        <v>40115</v>
      </c>
      <c r="R618" s="8" t="s">
        <v>4575</v>
      </c>
      <c r="S618" s="38" t="s">
        <v>3448</v>
      </c>
      <c r="T618" s="4" t="s">
        <v>2066</v>
      </c>
      <c r="U618" s="4" t="s">
        <v>2670</v>
      </c>
      <c r="V618" s="4" t="s">
        <v>1131</v>
      </c>
      <c r="W618" s="8" t="s">
        <v>1151</v>
      </c>
      <c r="X618" s="33" t="s">
        <v>1152</v>
      </c>
      <c r="Y618" s="4" t="s">
        <v>1153</v>
      </c>
      <c r="AA618" s="4" t="s">
        <v>1127</v>
      </c>
      <c r="AB618" s="4" t="s">
        <v>1158</v>
      </c>
      <c r="AC618" s="1" t="s">
        <v>1125</v>
      </c>
      <c r="AD618" s="21"/>
      <c r="AE618" s="21"/>
    </row>
    <row r="619" spans="1:32" s="1" customFormat="1">
      <c r="A619" s="38" t="s">
        <v>1148</v>
      </c>
      <c r="B619" s="38" t="s">
        <v>1400</v>
      </c>
      <c r="C619" s="38" t="s">
        <v>1154</v>
      </c>
      <c r="D619" s="38" t="s">
        <v>3862</v>
      </c>
      <c r="E619" s="38" t="s">
        <v>1293</v>
      </c>
      <c r="F619" s="38" t="s">
        <v>1292</v>
      </c>
      <c r="G619" s="38"/>
      <c r="H619" s="60" t="s">
        <v>1867</v>
      </c>
      <c r="I619" s="11">
        <v>35776</v>
      </c>
      <c r="J619" s="6">
        <v>35796</v>
      </c>
      <c r="K619" s="53">
        <f t="shared" si="14"/>
        <v>2.3721415694088623E-4</v>
      </c>
      <c r="L619" s="7">
        <v>0</v>
      </c>
      <c r="M619" s="4">
        <v>1436.08</v>
      </c>
      <c r="N619" s="6">
        <v>3412</v>
      </c>
      <c r="O619" s="6">
        <v>2000</v>
      </c>
      <c r="P619" s="7"/>
      <c r="Q619" s="5">
        <v>35696</v>
      </c>
      <c r="R619" s="8" t="s">
        <v>2922</v>
      </c>
      <c r="S619" s="38" t="s">
        <v>217</v>
      </c>
      <c r="T619" s="4" t="s">
        <v>2066</v>
      </c>
      <c r="U619" s="4" t="s">
        <v>2670</v>
      </c>
      <c r="V619" s="4" t="s">
        <v>2924</v>
      </c>
      <c r="W619" s="8" t="s">
        <v>2909</v>
      </c>
      <c r="X619" s="33" t="s">
        <v>270</v>
      </c>
      <c r="Y619" s="4" t="s">
        <v>909</v>
      </c>
      <c r="AA619" s="4" t="s">
        <v>667</v>
      </c>
      <c r="AB619" s="4" t="s">
        <v>2336</v>
      </c>
      <c r="AC619" s="1" t="s">
        <v>2903</v>
      </c>
    </row>
    <row r="620" spans="1:32" s="1" customFormat="1">
      <c r="A620" s="38" t="s">
        <v>271</v>
      </c>
      <c r="B620" s="38" t="s">
        <v>1400</v>
      </c>
      <c r="C620" s="38" t="s">
        <v>1155</v>
      </c>
      <c r="D620" s="38" t="s">
        <v>3862</v>
      </c>
      <c r="E620" s="38" t="s">
        <v>1293</v>
      </c>
      <c r="F620" s="38" t="s">
        <v>1292</v>
      </c>
      <c r="G620" s="38"/>
      <c r="H620" s="60" t="s">
        <v>703</v>
      </c>
      <c r="I620" s="11">
        <v>35776</v>
      </c>
      <c r="J620" s="6">
        <v>35797</v>
      </c>
      <c r="K620" s="53">
        <f t="shared" si="14"/>
        <v>2.4907191061876579E-4</v>
      </c>
      <c r="L620" s="7">
        <v>0.02</v>
      </c>
      <c r="M620" s="4">
        <v>1436.12</v>
      </c>
      <c r="N620" s="6">
        <v>4575</v>
      </c>
      <c r="O620" s="6">
        <v>2600</v>
      </c>
      <c r="P620" s="11">
        <v>10000</v>
      </c>
      <c r="Q620" s="5">
        <v>37607</v>
      </c>
      <c r="R620" s="8"/>
      <c r="S620" s="38" t="s">
        <v>217</v>
      </c>
      <c r="T620" s="4" t="s">
        <v>2066</v>
      </c>
      <c r="U620" s="4" t="s">
        <v>2670</v>
      </c>
      <c r="V620" s="4" t="s">
        <v>4574</v>
      </c>
      <c r="W620" s="8" t="s">
        <v>820</v>
      </c>
      <c r="X620" s="33" t="s">
        <v>272</v>
      </c>
      <c r="Y620" s="4" t="s">
        <v>4488</v>
      </c>
      <c r="AA620" s="4" t="s">
        <v>667</v>
      </c>
      <c r="AB620" s="1" t="s">
        <v>3210</v>
      </c>
      <c r="AC620" s="1" t="s">
        <v>2903</v>
      </c>
    </row>
    <row r="621" spans="1:32" s="1" customFormat="1">
      <c r="A621" s="38" t="s">
        <v>273</v>
      </c>
      <c r="B621" s="38" t="s">
        <v>1400</v>
      </c>
      <c r="C621" s="38" t="s">
        <v>1155</v>
      </c>
      <c r="D621" s="38" t="s">
        <v>3862</v>
      </c>
      <c r="E621" s="38" t="s">
        <v>1293</v>
      </c>
      <c r="F621" s="38" t="s">
        <v>1292</v>
      </c>
      <c r="G621" s="38"/>
      <c r="H621" s="60" t="s">
        <v>615</v>
      </c>
      <c r="I621" s="11">
        <v>35775</v>
      </c>
      <c r="J621" s="6">
        <v>35798</v>
      </c>
      <c r="K621" s="53">
        <f t="shared" si="14"/>
        <v>2.7279304496341013E-4</v>
      </c>
      <c r="L621" s="7">
        <v>0.08</v>
      </c>
      <c r="M621" s="4">
        <v>1436.12</v>
      </c>
      <c r="N621" s="6">
        <v>4500</v>
      </c>
      <c r="O621" s="6">
        <v>2500</v>
      </c>
      <c r="P621" s="11">
        <v>3900</v>
      </c>
      <c r="Q621" s="5">
        <v>37362</v>
      </c>
      <c r="R621" s="8" t="s">
        <v>2922</v>
      </c>
      <c r="S621" s="38" t="s">
        <v>217</v>
      </c>
      <c r="T621" s="4" t="s">
        <v>2066</v>
      </c>
      <c r="U621" s="4" t="s">
        <v>2670</v>
      </c>
      <c r="V621" s="4" t="s">
        <v>2924</v>
      </c>
      <c r="W621" s="8" t="s">
        <v>5229</v>
      </c>
      <c r="X621" s="33" t="s">
        <v>274</v>
      </c>
      <c r="Y621" s="4" t="s">
        <v>697</v>
      </c>
      <c r="AA621" s="4" t="s">
        <v>667</v>
      </c>
      <c r="AB621" s="1" t="s">
        <v>4753</v>
      </c>
      <c r="AC621" s="1" t="s">
        <v>2903</v>
      </c>
    </row>
    <row r="622" spans="1:32" s="1" customFormat="1">
      <c r="A622" s="38" t="s">
        <v>275</v>
      </c>
      <c r="B622" s="38" t="s">
        <v>1400</v>
      </c>
      <c r="C622" s="38" t="s">
        <v>1156</v>
      </c>
      <c r="D622" s="38" t="s">
        <v>3862</v>
      </c>
      <c r="E622" s="38" t="s">
        <v>1293</v>
      </c>
      <c r="F622" s="38" t="s">
        <v>1292</v>
      </c>
      <c r="G622" s="38"/>
      <c r="H622" s="60" t="s">
        <v>1105</v>
      </c>
      <c r="I622" s="11">
        <v>35773</v>
      </c>
      <c r="J622" s="6">
        <v>35798</v>
      </c>
      <c r="K622" s="53">
        <f t="shared" si="14"/>
        <v>2.9652121312758714E-4</v>
      </c>
      <c r="L622" s="7">
        <v>0.02</v>
      </c>
      <c r="M622" s="4">
        <v>1436.08</v>
      </c>
      <c r="N622" s="6">
        <v>3642</v>
      </c>
      <c r="O622" s="6">
        <v>1450</v>
      </c>
      <c r="P622" s="11">
        <v>3900</v>
      </c>
      <c r="Q622" s="5">
        <v>34613</v>
      </c>
      <c r="R622" s="8" t="s">
        <v>4575</v>
      </c>
      <c r="S622" s="38" t="s">
        <v>3448</v>
      </c>
      <c r="T622" s="4" t="s">
        <v>2066</v>
      </c>
      <c r="U622" s="4" t="s">
        <v>2670</v>
      </c>
      <c r="V622" s="4" t="s">
        <v>4574</v>
      </c>
      <c r="W622" s="8" t="s">
        <v>5230</v>
      </c>
      <c r="X622" s="33" t="s">
        <v>2817</v>
      </c>
      <c r="Y622" s="4" t="s">
        <v>4686</v>
      </c>
      <c r="AA622" s="4" t="s">
        <v>667</v>
      </c>
      <c r="AB622" s="1" t="s">
        <v>3209</v>
      </c>
      <c r="AC622" s="1" t="s">
        <v>5013</v>
      </c>
      <c r="AD622" s="1" t="s">
        <v>2903</v>
      </c>
    </row>
    <row r="623" spans="1:32" s="1" customFormat="1">
      <c r="A623" s="38" t="s">
        <v>2818</v>
      </c>
      <c r="B623" s="38" t="s">
        <v>1400</v>
      </c>
      <c r="C623" s="38" t="s">
        <v>1157</v>
      </c>
      <c r="D623" s="38" t="s">
        <v>3862</v>
      </c>
      <c r="E623" s="38" t="s">
        <v>1293</v>
      </c>
      <c r="F623" s="38" t="s">
        <v>1292</v>
      </c>
      <c r="G623" s="38"/>
      <c r="H623" s="60" t="s">
        <v>1876</v>
      </c>
      <c r="I623" s="11">
        <v>35779</v>
      </c>
      <c r="J623" s="6">
        <v>35794</v>
      </c>
      <c r="K623" s="53">
        <f t="shared" si="14"/>
        <v>1.779085075848327E-4</v>
      </c>
      <c r="L623" s="7">
        <v>0.03</v>
      </c>
      <c r="M623" s="4">
        <v>1436.11</v>
      </c>
      <c r="N623" s="6">
        <v>3720</v>
      </c>
      <c r="O623" s="6">
        <v>2200</v>
      </c>
      <c r="P623" s="11">
        <v>4900</v>
      </c>
      <c r="Q623" s="5">
        <v>35845</v>
      </c>
      <c r="R623" s="8" t="s">
        <v>3147</v>
      </c>
      <c r="S623" s="38" t="s">
        <v>217</v>
      </c>
      <c r="T623" s="4" t="s">
        <v>2066</v>
      </c>
      <c r="U623" s="4" t="s">
        <v>2670</v>
      </c>
      <c r="V623" s="4" t="s">
        <v>1291</v>
      </c>
      <c r="W623" s="8" t="s">
        <v>2911</v>
      </c>
      <c r="X623" s="33" t="s">
        <v>2819</v>
      </c>
      <c r="Y623" s="15" t="s">
        <v>4687</v>
      </c>
      <c r="AA623" s="4" t="s">
        <v>667</v>
      </c>
      <c r="AB623" s="1" t="s">
        <v>4752</v>
      </c>
      <c r="AC623" s="1" t="s">
        <v>2903</v>
      </c>
    </row>
    <row r="624" spans="1:32" s="1" customFormat="1">
      <c r="A624" s="38" t="s">
        <v>3251</v>
      </c>
      <c r="B624" s="38" t="s">
        <v>1400</v>
      </c>
      <c r="C624" s="38" t="s">
        <v>1155</v>
      </c>
      <c r="D624" s="38" t="s">
        <v>3862</v>
      </c>
      <c r="E624" s="38" t="s">
        <v>1293</v>
      </c>
      <c r="F624" s="38" t="s">
        <v>1292</v>
      </c>
      <c r="G624" s="38"/>
      <c r="H624" s="60" t="s">
        <v>3252</v>
      </c>
      <c r="I624" s="11">
        <v>35784</v>
      </c>
      <c r="J624" s="6">
        <v>35792</v>
      </c>
      <c r="K624" s="53">
        <f t="shared" si="14"/>
        <v>9.4881161345414868E-5</v>
      </c>
      <c r="L624" s="7">
        <v>0.02</v>
      </c>
      <c r="M624" s="4">
        <v>1436.17</v>
      </c>
      <c r="N624" s="6">
        <v>2238</v>
      </c>
      <c r="O624" s="6">
        <v>1014</v>
      </c>
      <c r="P624" s="11">
        <v>2300</v>
      </c>
      <c r="Q624" s="5">
        <v>39855</v>
      </c>
      <c r="R624" s="8" t="s">
        <v>4575</v>
      </c>
      <c r="S624" s="38" t="s">
        <v>3042</v>
      </c>
      <c r="T624" s="4" t="s">
        <v>2066</v>
      </c>
      <c r="U624" s="4" t="s">
        <v>2670</v>
      </c>
      <c r="V624" s="4" t="s">
        <v>4912</v>
      </c>
      <c r="W624" s="8" t="s">
        <v>3253</v>
      </c>
      <c r="X624" s="33" t="s">
        <v>3254</v>
      </c>
      <c r="Y624" s="15" t="s">
        <v>819</v>
      </c>
      <c r="AA624" s="4" t="s">
        <v>161</v>
      </c>
      <c r="AB624" s="1" t="s">
        <v>3255</v>
      </c>
      <c r="AC624" s="1" t="s">
        <v>1731</v>
      </c>
      <c r="AD624" s="1" t="s">
        <v>3256</v>
      </c>
      <c r="AE624" s="1" t="s">
        <v>3257</v>
      </c>
    </row>
    <row r="625" spans="1:32" s="1" customFormat="1">
      <c r="A625" s="38" t="s">
        <v>1336</v>
      </c>
      <c r="B625" s="38" t="s">
        <v>2067</v>
      </c>
      <c r="C625" s="38" t="s">
        <v>3554</v>
      </c>
      <c r="D625" s="38" t="s">
        <v>3862</v>
      </c>
      <c r="E625" s="38" t="s">
        <v>1293</v>
      </c>
      <c r="F625" s="38" t="s">
        <v>1292</v>
      </c>
      <c r="G625" s="38"/>
      <c r="H625" s="60" t="s">
        <v>620</v>
      </c>
      <c r="I625" s="11">
        <v>35772</v>
      </c>
      <c r="J625" s="6">
        <v>35799</v>
      </c>
      <c r="K625" s="53">
        <f t="shared" si="14"/>
        <v>3.2024291017779412E-4</v>
      </c>
      <c r="L625" s="7">
        <v>0.06</v>
      </c>
      <c r="M625" s="4">
        <v>1436.08</v>
      </c>
      <c r="N625" s="6">
        <v>1625</v>
      </c>
      <c r="O625" s="6">
        <v>800</v>
      </c>
      <c r="P625" s="7" t="s">
        <v>5757</v>
      </c>
      <c r="Q625" s="5">
        <v>37442</v>
      </c>
      <c r="R625" s="8" t="s">
        <v>4575</v>
      </c>
      <c r="S625" s="38" t="s">
        <v>5139</v>
      </c>
      <c r="T625" s="4" t="s">
        <v>2066</v>
      </c>
      <c r="U625" s="4" t="s">
        <v>2670</v>
      </c>
      <c r="V625" s="4" t="s">
        <v>3847</v>
      </c>
      <c r="W625" s="8" t="s">
        <v>3553</v>
      </c>
      <c r="X625" s="33" t="s">
        <v>1337</v>
      </c>
      <c r="Y625" s="4" t="s">
        <v>4149</v>
      </c>
      <c r="AA625" s="4" t="s">
        <v>667</v>
      </c>
      <c r="AB625" s="4" t="s">
        <v>2430</v>
      </c>
      <c r="AC625" s="1" t="s">
        <v>3011</v>
      </c>
      <c r="AD625" s="1" t="s">
        <v>2329</v>
      </c>
      <c r="AE625" s="1" t="s">
        <v>1957</v>
      </c>
    </row>
    <row r="626" spans="1:32" s="1" customFormat="1">
      <c r="A626" s="38" t="s">
        <v>812</v>
      </c>
      <c r="B626" s="38" t="s">
        <v>2686</v>
      </c>
      <c r="C626" s="38" t="s">
        <v>4794</v>
      </c>
      <c r="D626" s="38" t="s">
        <v>3094</v>
      </c>
      <c r="E626" s="38" t="s">
        <v>3746</v>
      </c>
      <c r="F626" s="38" t="s">
        <v>3346</v>
      </c>
      <c r="G626" s="38" t="s">
        <v>4110</v>
      </c>
      <c r="H626" s="60"/>
      <c r="I626" s="11">
        <v>716</v>
      </c>
      <c r="J626" s="6">
        <v>739</v>
      </c>
      <c r="K626" s="53">
        <f t="shared" si="14"/>
        <v>1.6202888340965129E-3</v>
      </c>
      <c r="L626" s="7">
        <v>98.3</v>
      </c>
      <c r="M626" s="4">
        <v>99.34</v>
      </c>
      <c r="N626" s="6">
        <v>1050</v>
      </c>
      <c r="O626" s="6"/>
      <c r="P626" s="7">
        <v>750</v>
      </c>
      <c r="Q626" s="5">
        <v>36306</v>
      </c>
      <c r="R626" s="8" t="s">
        <v>887</v>
      </c>
      <c r="S626" s="38" t="s">
        <v>4794</v>
      </c>
      <c r="T626" s="4" t="s">
        <v>2686</v>
      </c>
      <c r="U626" s="4" t="s">
        <v>4795</v>
      </c>
      <c r="V626" s="4" t="s">
        <v>4417</v>
      </c>
      <c r="W626" s="8" t="s">
        <v>2353</v>
      </c>
      <c r="X626" s="33" t="s">
        <v>2354</v>
      </c>
      <c r="Y626" s="4" t="s">
        <v>2355</v>
      </c>
      <c r="AA626" s="4" t="s">
        <v>2707</v>
      </c>
      <c r="AB626" s="4" t="s">
        <v>2351</v>
      </c>
      <c r="AC626" s="1" t="s">
        <v>2352</v>
      </c>
      <c r="AD626" s="1" t="s">
        <v>2746</v>
      </c>
    </row>
    <row r="627" spans="1:32" s="1" customFormat="1">
      <c r="A627" s="38" t="s">
        <v>359</v>
      </c>
      <c r="B627" s="38" t="s">
        <v>2686</v>
      </c>
      <c r="C627" s="38" t="s">
        <v>4794</v>
      </c>
      <c r="D627" s="38" t="s">
        <v>3094</v>
      </c>
      <c r="E627" s="38" t="s">
        <v>3746</v>
      </c>
      <c r="F627" s="38" t="s">
        <v>3346</v>
      </c>
      <c r="G627" s="38" t="s">
        <v>4110</v>
      </c>
      <c r="H627" s="60"/>
      <c r="I627" s="11">
        <v>715</v>
      </c>
      <c r="J627" s="6">
        <v>725</v>
      </c>
      <c r="K627" s="53">
        <f t="shared" si="14"/>
        <v>7.0521861777150916E-4</v>
      </c>
      <c r="L627" s="7">
        <v>98.3</v>
      </c>
      <c r="M627" s="4">
        <v>99.34</v>
      </c>
      <c r="N627" s="6">
        <v>960</v>
      </c>
      <c r="O627" s="6"/>
      <c r="P627" s="11">
        <v>1360</v>
      </c>
      <c r="Q627" s="5">
        <v>40079</v>
      </c>
      <c r="R627" s="8" t="s">
        <v>887</v>
      </c>
      <c r="S627" s="38" t="s">
        <v>4794</v>
      </c>
      <c r="T627" s="4" t="s">
        <v>2686</v>
      </c>
      <c r="U627" s="4" t="s">
        <v>4026</v>
      </c>
      <c r="V627" s="4" t="s">
        <v>360</v>
      </c>
      <c r="W627" s="8" t="s">
        <v>361</v>
      </c>
      <c r="X627" s="33" t="s">
        <v>362</v>
      </c>
      <c r="Y627" s="4" t="s">
        <v>364</v>
      </c>
      <c r="AA627" s="4" t="s">
        <v>161</v>
      </c>
      <c r="AB627" s="4" t="s">
        <v>363</v>
      </c>
      <c r="AD627" s="1" t="s">
        <v>313</v>
      </c>
    </row>
    <row r="628" spans="1:32">
      <c r="A628" s="38" t="s">
        <v>1338</v>
      </c>
      <c r="B628" s="38" t="s">
        <v>4673</v>
      </c>
      <c r="C628" s="38" t="s">
        <v>2940</v>
      </c>
      <c r="D628" s="38" t="s">
        <v>3094</v>
      </c>
      <c r="E628" s="38" t="s">
        <v>1006</v>
      </c>
      <c r="F628" s="38" t="s">
        <v>3346</v>
      </c>
      <c r="G628" s="38" t="s">
        <v>4110</v>
      </c>
      <c r="H628" s="60"/>
      <c r="I628" s="7">
        <v>611</v>
      </c>
      <c r="J628" s="4">
        <v>620</v>
      </c>
      <c r="K628" s="53">
        <f t="shared" si="14"/>
        <v>6.4419153961777973E-4</v>
      </c>
      <c r="L628" s="7">
        <v>97.8</v>
      </c>
      <c r="M628" s="4">
        <v>97.02</v>
      </c>
      <c r="N628" s="6">
        <v>250</v>
      </c>
      <c r="O628" s="6">
        <v>170</v>
      </c>
      <c r="P628" s="7">
        <v>340</v>
      </c>
      <c r="Q628" s="5">
        <v>36942</v>
      </c>
      <c r="R628" s="8" t="s">
        <v>3410</v>
      </c>
      <c r="S628" s="38" t="s">
        <v>861</v>
      </c>
      <c r="T628" s="4" t="s">
        <v>862</v>
      </c>
      <c r="U628" s="4" t="s">
        <v>4933</v>
      </c>
      <c r="V628" s="4" t="s">
        <v>3623</v>
      </c>
      <c r="W628" s="8" t="s">
        <v>3625</v>
      </c>
      <c r="X628" s="33" t="s">
        <v>3213</v>
      </c>
      <c r="Y628" s="4" t="s">
        <v>4514</v>
      </c>
      <c r="AA628" s="4" t="s">
        <v>3797</v>
      </c>
      <c r="AB628" s="4" t="s">
        <v>3626</v>
      </c>
      <c r="AC628" s="21" t="s">
        <v>3624</v>
      </c>
      <c r="AD628" s="21" t="s">
        <v>3622</v>
      </c>
      <c r="AE628" s="21" t="s">
        <v>2903</v>
      </c>
      <c r="AF628" s="21" t="s">
        <v>4515</v>
      </c>
    </row>
    <row r="629" spans="1:32" s="1" customFormat="1" hidden="1">
      <c r="A629" s="38" t="s">
        <v>1191</v>
      </c>
      <c r="B629" s="38" t="s">
        <v>2066</v>
      </c>
      <c r="C629" s="38" t="s">
        <v>3047</v>
      </c>
      <c r="D629" s="38" t="s">
        <v>3862</v>
      </c>
      <c r="E629" s="38" t="s">
        <v>1293</v>
      </c>
      <c r="F629" s="38" t="s">
        <v>3346</v>
      </c>
      <c r="G629" s="38"/>
      <c r="H629" s="60"/>
      <c r="I629" s="7">
        <v>824</v>
      </c>
      <c r="J629" s="4">
        <v>830</v>
      </c>
      <c r="K629" s="53">
        <f t="shared" si="14"/>
        <v>4.1684035014589413E-4</v>
      </c>
      <c r="L629" s="7">
        <v>45</v>
      </c>
      <c r="M629" s="4">
        <v>101.44</v>
      </c>
      <c r="N629" s="6"/>
      <c r="O629" s="6">
        <v>42</v>
      </c>
      <c r="P629" s="7" t="s">
        <v>3044</v>
      </c>
      <c r="Q629" s="5">
        <v>36498</v>
      </c>
      <c r="R629" s="8" t="s">
        <v>887</v>
      </c>
      <c r="S629" s="38" t="s">
        <v>3042</v>
      </c>
      <c r="T629" s="4" t="s">
        <v>2066</v>
      </c>
      <c r="U629" s="4" t="s">
        <v>3411</v>
      </c>
      <c r="V629" s="4" t="s">
        <v>4394</v>
      </c>
      <c r="W629" s="8" t="s">
        <v>1421</v>
      </c>
      <c r="X629" s="33" t="s">
        <v>1190</v>
      </c>
      <c r="Y629" s="4"/>
      <c r="AA629" s="4" t="s">
        <v>3533</v>
      </c>
      <c r="AB629" s="1" t="s">
        <v>4142</v>
      </c>
      <c r="AC629" s="1" t="s">
        <v>1586</v>
      </c>
    </row>
    <row r="630" spans="1:32" s="1" customFormat="1">
      <c r="A630" s="38" t="s">
        <v>1339</v>
      </c>
      <c r="B630" s="38" t="s">
        <v>1295</v>
      </c>
      <c r="C630" s="38" t="s">
        <v>4595</v>
      </c>
      <c r="D630" s="38" t="s">
        <v>5515</v>
      </c>
      <c r="E630" s="38" t="s">
        <v>1780</v>
      </c>
      <c r="F630" s="38" t="s">
        <v>3346</v>
      </c>
      <c r="G630" s="38" t="s">
        <v>2776</v>
      </c>
      <c r="H630" s="60"/>
      <c r="I630" s="11">
        <v>367</v>
      </c>
      <c r="J630" s="6">
        <v>764</v>
      </c>
      <c r="K630" s="53">
        <f t="shared" si="14"/>
        <v>2.8620863672410065E-2</v>
      </c>
      <c r="L630" s="7">
        <v>143.4</v>
      </c>
      <c r="M630" s="4">
        <v>95.97</v>
      </c>
      <c r="N630" s="6">
        <v>300</v>
      </c>
      <c r="O630" s="6"/>
      <c r="P630" s="7"/>
      <c r="Q630" s="5">
        <v>37404</v>
      </c>
      <c r="R630" s="8" t="s">
        <v>3045</v>
      </c>
      <c r="S630" s="38" t="s">
        <v>1782</v>
      </c>
      <c r="T630" s="4" t="s">
        <v>1295</v>
      </c>
      <c r="U630" s="4" t="s">
        <v>4916</v>
      </c>
      <c r="V630" s="4" t="s">
        <v>1779</v>
      </c>
      <c r="W630" s="8" t="s">
        <v>1783</v>
      </c>
      <c r="X630" s="33" t="s">
        <v>1340</v>
      </c>
      <c r="Y630" s="4" t="s">
        <v>1781</v>
      </c>
      <c r="AA630" s="4" t="s">
        <v>3797</v>
      </c>
      <c r="AB630" s="4" t="s">
        <v>2431</v>
      </c>
      <c r="AC630" s="21" t="s">
        <v>1374</v>
      </c>
      <c r="AD630" s="21" t="s">
        <v>2304</v>
      </c>
    </row>
    <row r="631" spans="1:32">
      <c r="A631" s="38" t="s">
        <v>3386</v>
      </c>
      <c r="B631" s="38" t="s">
        <v>1295</v>
      </c>
      <c r="C631" s="38" t="s">
        <v>4595</v>
      </c>
      <c r="D631" s="38" t="s">
        <v>5515</v>
      </c>
      <c r="E631" s="38" t="s">
        <v>1780</v>
      </c>
      <c r="F631" s="38" t="s">
        <v>3346</v>
      </c>
      <c r="G631" s="38"/>
      <c r="H631" s="60"/>
      <c r="I631" s="7">
        <v>340</v>
      </c>
      <c r="J631" s="4">
        <v>576</v>
      </c>
      <c r="K631" s="53">
        <f t="shared" si="14"/>
        <v>1.7281780902167546E-2</v>
      </c>
      <c r="L631" s="7">
        <v>141.76</v>
      </c>
      <c r="M631" s="4">
        <v>93.75</v>
      </c>
      <c r="N631" s="6">
        <v>300</v>
      </c>
      <c r="O631" s="6"/>
      <c r="P631" s="4"/>
      <c r="Q631" s="5">
        <v>39243</v>
      </c>
      <c r="R631" s="8" t="s">
        <v>887</v>
      </c>
      <c r="S631" s="38" t="s">
        <v>4915</v>
      </c>
      <c r="T631" s="4" t="s">
        <v>1295</v>
      </c>
      <c r="U631" s="4" t="s">
        <v>4916</v>
      </c>
      <c r="V631" s="4" t="s">
        <v>1779</v>
      </c>
      <c r="W631" s="8" t="s">
        <v>4917</v>
      </c>
      <c r="X631" s="33" t="s">
        <v>4918</v>
      </c>
      <c r="Y631" s="4" t="s">
        <v>4919</v>
      </c>
      <c r="AA631" s="4" t="s">
        <v>161</v>
      </c>
      <c r="AB631" s="4" t="s">
        <v>4922</v>
      </c>
      <c r="AC631" s="21" t="s">
        <v>4921</v>
      </c>
      <c r="AD631" s="21" t="s">
        <v>4920</v>
      </c>
    </row>
    <row r="632" spans="1:32" s="1" customFormat="1">
      <c r="A632" s="38" t="s">
        <v>1341</v>
      </c>
      <c r="B632" s="38" t="s">
        <v>2752</v>
      </c>
      <c r="C632" s="38" t="s">
        <v>2926</v>
      </c>
      <c r="D632" s="38" t="s">
        <v>1199</v>
      </c>
      <c r="E632" s="38" t="s">
        <v>1293</v>
      </c>
      <c r="F632" s="38" t="s">
        <v>1292</v>
      </c>
      <c r="G632" s="38"/>
      <c r="H632" s="60" t="s">
        <v>4608</v>
      </c>
      <c r="I632" s="11">
        <v>35773</v>
      </c>
      <c r="J632" s="6">
        <v>35799</v>
      </c>
      <c r="K632" s="53">
        <f t="shared" si="14"/>
        <v>3.0837840402315211E-4</v>
      </c>
      <c r="L632" s="7">
        <v>0.02</v>
      </c>
      <c r="M632" s="4">
        <v>1436.08</v>
      </c>
      <c r="N632" s="6">
        <v>4800</v>
      </c>
      <c r="O632" s="6">
        <v>2000</v>
      </c>
      <c r="P632" s="11">
        <v>10600</v>
      </c>
      <c r="Q632" s="5">
        <v>37784</v>
      </c>
      <c r="R632" s="8" t="s">
        <v>4575</v>
      </c>
      <c r="S632" s="38" t="s">
        <v>3448</v>
      </c>
      <c r="T632" s="4" t="s">
        <v>2066</v>
      </c>
      <c r="U632" s="4" t="s">
        <v>2670</v>
      </c>
      <c r="V632" s="4" t="s">
        <v>2056</v>
      </c>
      <c r="W632" s="8" t="s">
        <v>2899</v>
      </c>
      <c r="X632" s="33" t="s">
        <v>1342</v>
      </c>
      <c r="Y632" s="4" t="s">
        <v>2927</v>
      </c>
      <c r="AA632" s="4" t="s">
        <v>667</v>
      </c>
      <c r="AB632" s="1" t="s">
        <v>2898</v>
      </c>
      <c r="AC632" s="1" t="s">
        <v>3379</v>
      </c>
      <c r="AD632" s="1" t="s">
        <v>4603</v>
      </c>
      <c r="AE632" s="1" t="s">
        <v>2903</v>
      </c>
    </row>
    <row r="633" spans="1:32">
      <c r="A633" s="38" t="s">
        <v>4469</v>
      </c>
      <c r="B633" s="38" t="s">
        <v>2752</v>
      </c>
      <c r="C633" s="38" t="s">
        <v>688</v>
      </c>
      <c r="D633" s="38" t="s">
        <v>3862</v>
      </c>
      <c r="E633" s="38" t="s">
        <v>1293</v>
      </c>
      <c r="F633" s="38" t="s">
        <v>1292</v>
      </c>
      <c r="G633" s="38"/>
      <c r="H633" s="60" t="s">
        <v>4290</v>
      </c>
      <c r="I633" s="11">
        <v>35774</v>
      </c>
      <c r="J633" s="6">
        <v>35797</v>
      </c>
      <c r="K633" s="53">
        <f t="shared" si="14"/>
        <v>2.7279951607738016E-4</v>
      </c>
      <c r="L633" s="7">
        <v>0.02</v>
      </c>
      <c r="M633" s="4">
        <v>1436.08</v>
      </c>
      <c r="N633" s="6">
        <v>2300</v>
      </c>
      <c r="O633" s="6"/>
      <c r="P633" s="11">
        <v>4800</v>
      </c>
      <c r="Q633" s="5">
        <v>39003</v>
      </c>
      <c r="R633" s="8" t="s">
        <v>4575</v>
      </c>
      <c r="S633" s="38" t="s">
        <v>3042</v>
      </c>
      <c r="T633" s="4" t="s">
        <v>2066</v>
      </c>
      <c r="U633" s="4" t="s">
        <v>2670</v>
      </c>
      <c r="V633" s="4" t="s">
        <v>4470</v>
      </c>
      <c r="W633" s="8" t="s">
        <v>4471</v>
      </c>
      <c r="X633" s="33" t="s">
        <v>4472</v>
      </c>
      <c r="Y633" s="4" t="s">
        <v>4111</v>
      </c>
      <c r="AA633" s="4" t="s">
        <v>667</v>
      </c>
      <c r="AB633" s="21" t="s">
        <v>4473</v>
      </c>
      <c r="AC633" s="21" t="s">
        <v>4474</v>
      </c>
      <c r="AD633" s="21" t="s">
        <v>4475</v>
      </c>
    </row>
    <row r="634" spans="1:32">
      <c r="A634" s="38" t="s">
        <v>2000</v>
      </c>
      <c r="B634" s="38" t="s">
        <v>2752</v>
      </c>
      <c r="C634" s="38" t="s">
        <v>688</v>
      </c>
      <c r="D634" s="38" t="s">
        <v>3862</v>
      </c>
      <c r="E634" s="38" t="s">
        <v>1293</v>
      </c>
      <c r="F634" s="38" t="s">
        <v>1292</v>
      </c>
      <c r="G634" s="38"/>
      <c r="H634" s="60" t="s">
        <v>4303</v>
      </c>
      <c r="I634" s="11">
        <v>35774</v>
      </c>
      <c r="J634" s="6">
        <v>35799</v>
      </c>
      <c r="K634" s="53">
        <f t="shared" si="14"/>
        <v>2.9651417930805452E-4</v>
      </c>
      <c r="L634" s="7">
        <v>0.03</v>
      </c>
      <c r="M634" s="4">
        <v>1436.1</v>
      </c>
      <c r="N634" s="6">
        <v>2400</v>
      </c>
      <c r="O634" s="6"/>
      <c r="P634" s="11">
        <v>3800</v>
      </c>
      <c r="Q634" s="5">
        <v>39360</v>
      </c>
      <c r="R634" s="8" t="s">
        <v>4575</v>
      </c>
      <c r="S634" s="38" t="s">
        <v>3042</v>
      </c>
      <c r="T634" s="4" t="s">
        <v>2066</v>
      </c>
      <c r="U634" s="4" t="s">
        <v>2670</v>
      </c>
      <c r="V634" s="4" t="s">
        <v>3847</v>
      </c>
      <c r="W634" s="8" t="s">
        <v>1819</v>
      </c>
      <c r="X634" s="33" t="s">
        <v>1824</v>
      </c>
      <c r="Y634" s="4" t="s">
        <v>1817</v>
      </c>
      <c r="AA634" s="4" t="s">
        <v>667</v>
      </c>
      <c r="AB634" s="21" t="s">
        <v>5113</v>
      </c>
      <c r="AC634" s="21" t="s">
        <v>1818</v>
      </c>
    </row>
    <row r="635" spans="1:32">
      <c r="A635" s="38" t="s">
        <v>5109</v>
      </c>
      <c r="B635" s="38" t="s">
        <v>2752</v>
      </c>
      <c r="C635" s="38" t="s">
        <v>688</v>
      </c>
      <c r="D635" s="38" t="s">
        <v>3862</v>
      </c>
      <c r="E635" s="38" t="s">
        <v>1293</v>
      </c>
      <c r="F635" s="38" t="s">
        <v>1292</v>
      </c>
      <c r="G635" s="38"/>
      <c r="H635" s="60" t="s">
        <v>5110</v>
      </c>
      <c r="I635" s="11">
        <v>35775</v>
      </c>
      <c r="J635" s="6">
        <v>35795</v>
      </c>
      <c r="K635" s="53">
        <f t="shared" si="14"/>
        <v>2.3721978412999644E-4</v>
      </c>
      <c r="L635" s="7">
        <v>0.04</v>
      </c>
      <c r="M635" s="4">
        <v>1436.04</v>
      </c>
      <c r="N635" s="6">
        <v>2501</v>
      </c>
      <c r="O635" s="6"/>
      <c r="P635" s="11">
        <v>5000</v>
      </c>
      <c r="Q635" s="5">
        <v>40046</v>
      </c>
      <c r="R635" s="8" t="s">
        <v>4575</v>
      </c>
      <c r="S635" s="38" t="s">
        <v>3042</v>
      </c>
      <c r="T635" s="4" t="s">
        <v>2066</v>
      </c>
      <c r="U635" s="4" t="s">
        <v>2670</v>
      </c>
      <c r="V635" s="4" t="s">
        <v>3847</v>
      </c>
      <c r="W635" s="8" t="s">
        <v>5111</v>
      </c>
      <c r="X635" s="33" t="s">
        <v>5112</v>
      </c>
      <c r="Y635" s="4" t="s">
        <v>1817</v>
      </c>
      <c r="AA635" s="4" t="s">
        <v>5106</v>
      </c>
      <c r="AB635" s="21" t="s">
        <v>5114</v>
      </c>
      <c r="AC635" s="21" t="s">
        <v>5115</v>
      </c>
    </row>
    <row r="636" spans="1:32">
      <c r="A636" s="38" t="s">
        <v>3596</v>
      </c>
      <c r="B636" s="38" t="s">
        <v>2066</v>
      </c>
      <c r="C636" s="38" t="s">
        <v>3597</v>
      </c>
      <c r="D636" s="38" t="s">
        <v>2007</v>
      </c>
      <c r="E636" s="38" t="s">
        <v>1293</v>
      </c>
      <c r="F636" s="38" t="s">
        <v>3346</v>
      </c>
      <c r="G636" s="38" t="s">
        <v>2775</v>
      </c>
      <c r="H636" s="60"/>
      <c r="I636" s="7">
        <v>661</v>
      </c>
      <c r="J636" s="4">
        <v>672</v>
      </c>
      <c r="K636" s="53">
        <f t="shared" si="14"/>
        <v>7.8163859873516667E-4</v>
      </c>
      <c r="L636" s="7">
        <v>48.45</v>
      </c>
      <c r="M636" s="4">
        <v>98.07</v>
      </c>
      <c r="N636" s="6">
        <v>115</v>
      </c>
      <c r="O636" s="6">
        <v>80</v>
      </c>
      <c r="P636" s="4"/>
      <c r="Q636" s="5">
        <v>39618</v>
      </c>
      <c r="R636" s="8"/>
      <c r="S636" s="38" t="s">
        <v>961</v>
      </c>
      <c r="T636" s="4" t="s">
        <v>248</v>
      </c>
      <c r="U636" s="1" t="s">
        <v>3598</v>
      </c>
      <c r="V636" s="4" t="s">
        <v>2761</v>
      </c>
      <c r="W636" s="8" t="s">
        <v>3601</v>
      </c>
      <c r="X636" s="33" t="s">
        <v>3604</v>
      </c>
      <c r="Y636" s="4" t="s">
        <v>2822</v>
      </c>
      <c r="AA636" s="4" t="s">
        <v>161</v>
      </c>
      <c r="AB636" s="4" t="s">
        <v>3605</v>
      </c>
      <c r="AC636" s="1" t="s">
        <v>4886</v>
      </c>
      <c r="AD636" s="21" t="s">
        <v>5545</v>
      </c>
    </row>
    <row r="637" spans="1:32" s="1" customFormat="1">
      <c r="A637" s="38" t="s">
        <v>1786</v>
      </c>
      <c r="B637" s="38" t="s">
        <v>2066</v>
      </c>
      <c r="C637" s="38" t="s">
        <v>3047</v>
      </c>
      <c r="D637" s="38" t="s">
        <v>3862</v>
      </c>
      <c r="E637" s="38" t="s">
        <v>1293</v>
      </c>
      <c r="F637" s="38" t="s">
        <v>3346</v>
      </c>
      <c r="G637" s="38" t="s">
        <v>2775</v>
      </c>
      <c r="H637" s="60"/>
      <c r="I637" s="7">
        <v>818</v>
      </c>
      <c r="J637" s="4">
        <v>824</v>
      </c>
      <c r="K637" s="53">
        <f t="shared" si="14"/>
        <v>4.1718815185648727E-4</v>
      </c>
      <c r="L637" s="7">
        <v>45</v>
      </c>
      <c r="M637" s="4">
        <v>101.32</v>
      </c>
      <c r="N637" s="6">
        <v>45</v>
      </c>
      <c r="O637" s="6">
        <v>22</v>
      </c>
      <c r="P637" s="7">
        <v>160</v>
      </c>
      <c r="Q637" s="5">
        <v>35787</v>
      </c>
      <c r="R637" s="8" t="s">
        <v>887</v>
      </c>
      <c r="S637" s="38" t="s">
        <v>3042</v>
      </c>
      <c r="T637" s="4" t="s">
        <v>2066</v>
      </c>
      <c r="U637" s="4" t="s">
        <v>3411</v>
      </c>
      <c r="V637" s="4" t="s">
        <v>3043</v>
      </c>
      <c r="W637" s="8" t="s">
        <v>3687</v>
      </c>
      <c r="X637" s="33" t="s">
        <v>1787</v>
      </c>
      <c r="Y637" s="4"/>
      <c r="AA637" s="4" t="s">
        <v>3533</v>
      </c>
      <c r="AB637" s="1" t="s">
        <v>4142</v>
      </c>
      <c r="AC637" s="1" t="s">
        <v>4058</v>
      </c>
      <c r="AD637" s="1" t="s">
        <v>4269</v>
      </c>
    </row>
    <row r="638" spans="1:32" s="1" customFormat="1">
      <c r="A638" s="38" t="s">
        <v>1788</v>
      </c>
      <c r="B638" s="38" t="s">
        <v>2066</v>
      </c>
      <c r="C638" s="38" t="s">
        <v>3047</v>
      </c>
      <c r="D638" s="38" t="s">
        <v>3862</v>
      </c>
      <c r="E638" s="38" t="s">
        <v>1293</v>
      </c>
      <c r="F638" s="38" t="s">
        <v>3346</v>
      </c>
      <c r="G638" s="38" t="s">
        <v>2775</v>
      </c>
      <c r="H638" s="60"/>
      <c r="I638" s="7">
        <v>817</v>
      </c>
      <c r="J638" s="4">
        <v>824</v>
      </c>
      <c r="K638" s="53">
        <f t="shared" si="14"/>
        <v>4.8675335512134068E-4</v>
      </c>
      <c r="L638" s="7">
        <v>45</v>
      </c>
      <c r="M638" s="4">
        <v>101.31</v>
      </c>
      <c r="N638" s="6">
        <v>45</v>
      </c>
      <c r="O638" s="6">
        <v>22</v>
      </c>
      <c r="P638" s="7">
        <v>160</v>
      </c>
      <c r="Q638" s="5">
        <v>35787</v>
      </c>
      <c r="R638" s="8" t="s">
        <v>887</v>
      </c>
      <c r="S638" s="38" t="s">
        <v>3042</v>
      </c>
      <c r="T638" s="4" t="s">
        <v>2066</v>
      </c>
      <c r="U638" s="4" t="s">
        <v>3411</v>
      </c>
      <c r="V638" s="4" t="s">
        <v>3043</v>
      </c>
      <c r="W638" s="8" t="s">
        <v>3688</v>
      </c>
      <c r="X638" s="33" t="s">
        <v>1789</v>
      </c>
      <c r="Y638" s="4"/>
      <c r="AA638" s="4" t="s">
        <v>3533</v>
      </c>
      <c r="AB638" s="1" t="s">
        <v>4142</v>
      </c>
      <c r="AC638" s="1" t="s">
        <v>4058</v>
      </c>
      <c r="AD638" s="1" t="s">
        <v>4269</v>
      </c>
    </row>
    <row r="639" spans="1:32" s="1" customFormat="1">
      <c r="A639" s="38" t="s">
        <v>1790</v>
      </c>
      <c r="B639" s="38" t="s">
        <v>2066</v>
      </c>
      <c r="C639" s="38" t="s">
        <v>3047</v>
      </c>
      <c r="D639" s="38" t="s">
        <v>3862</v>
      </c>
      <c r="E639" s="38" t="s">
        <v>1293</v>
      </c>
      <c r="F639" s="38" t="s">
        <v>3346</v>
      </c>
      <c r="G639" s="38" t="s">
        <v>2775</v>
      </c>
      <c r="H639" s="60"/>
      <c r="I639" s="7">
        <v>818</v>
      </c>
      <c r="J639" s="4">
        <v>824</v>
      </c>
      <c r="K639" s="53">
        <f t="shared" si="14"/>
        <v>4.1718815185648727E-4</v>
      </c>
      <c r="L639" s="7">
        <v>45</v>
      </c>
      <c r="M639" s="4">
        <v>101.31</v>
      </c>
      <c r="N639" s="6">
        <v>45</v>
      </c>
      <c r="O639" s="6">
        <v>22</v>
      </c>
      <c r="P639" s="7">
        <v>160</v>
      </c>
      <c r="Q639" s="5">
        <v>35787</v>
      </c>
      <c r="R639" s="8" t="s">
        <v>887</v>
      </c>
      <c r="S639" s="38" t="s">
        <v>3042</v>
      </c>
      <c r="T639" s="4" t="s">
        <v>2066</v>
      </c>
      <c r="U639" s="4" t="s">
        <v>3411</v>
      </c>
      <c r="V639" s="4" t="s">
        <v>3043</v>
      </c>
      <c r="W639" s="8" t="s">
        <v>3689</v>
      </c>
      <c r="X639" s="33" t="s">
        <v>1791</v>
      </c>
      <c r="Y639" s="4"/>
      <c r="AA639" s="4" t="s">
        <v>3533</v>
      </c>
      <c r="AB639" s="1" t="s">
        <v>4142</v>
      </c>
      <c r="AC639" s="1" t="s">
        <v>4058</v>
      </c>
      <c r="AD639" s="1" t="s">
        <v>4269</v>
      </c>
    </row>
    <row r="640" spans="1:32" s="1" customFormat="1">
      <c r="A640" s="38" t="s">
        <v>1792</v>
      </c>
      <c r="B640" s="38" t="s">
        <v>2066</v>
      </c>
      <c r="C640" s="38" t="s">
        <v>3047</v>
      </c>
      <c r="D640" s="38" t="s">
        <v>3862</v>
      </c>
      <c r="E640" s="38" t="s">
        <v>1293</v>
      </c>
      <c r="F640" s="38" t="s">
        <v>3346</v>
      </c>
      <c r="G640" s="38" t="s">
        <v>2775</v>
      </c>
      <c r="H640" s="60"/>
      <c r="I640" s="7">
        <v>816</v>
      </c>
      <c r="J640" s="4">
        <v>827</v>
      </c>
      <c r="K640" s="53">
        <f t="shared" si="14"/>
        <v>7.6479176805951466E-4</v>
      </c>
      <c r="L640" s="7">
        <v>45</v>
      </c>
      <c r="M640" s="4">
        <v>101.33</v>
      </c>
      <c r="N640" s="6">
        <v>45</v>
      </c>
      <c r="O640" s="6">
        <v>22</v>
      </c>
      <c r="P640" s="7">
        <v>160</v>
      </c>
      <c r="Q640" s="5">
        <v>36009</v>
      </c>
      <c r="R640" s="8" t="s">
        <v>887</v>
      </c>
      <c r="S640" s="38" t="s">
        <v>3042</v>
      </c>
      <c r="T640" s="4" t="s">
        <v>2066</v>
      </c>
      <c r="U640" s="4" t="s">
        <v>3411</v>
      </c>
      <c r="V640" s="4" t="s">
        <v>4394</v>
      </c>
      <c r="W640" s="8" t="s">
        <v>1560</v>
      </c>
      <c r="X640" s="33" t="s">
        <v>1793</v>
      </c>
      <c r="Y640" s="4"/>
      <c r="AA640" s="4" t="s">
        <v>3533</v>
      </c>
      <c r="AB640" s="1" t="s">
        <v>4142</v>
      </c>
      <c r="AC640" s="1" t="s">
        <v>3445</v>
      </c>
      <c r="AD640" s="1" t="s">
        <v>4269</v>
      </c>
    </row>
    <row r="641" spans="1:30" s="1" customFormat="1">
      <c r="A641" s="38" t="s">
        <v>1794</v>
      </c>
      <c r="B641" s="38" t="s">
        <v>2066</v>
      </c>
      <c r="C641" s="38" t="s">
        <v>3047</v>
      </c>
      <c r="D641" s="38" t="s">
        <v>3862</v>
      </c>
      <c r="E641" s="38" t="s">
        <v>1293</v>
      </c>
      <c r="F641" s="38" t="s">
        <v>3346</v>
      </c>
      <c r="G641" s="38" t="s">
        <v>2775</v>
      </c>
      <c r="H641" s="60"/>
      <c r="I641" s="7">
        <v>816</v>
      </c>
      <c r="J641" s="4">
        <v>827</v>
      </c>
      <c r="K641" s="53">
        <f t="shared" si="14"/>
        <v>7.6479176805951466E-4</v>
      </c>
      <c r="L641" s="7">
        <v>45</v>
      </c>
      <c r="M641" s="4">
        <v>101.33</v>
      </c>
      <c r="N641" s="6">
        <v>45</v>
      </c>
      <c r="O641" s="6">
        <v>22</v>
      </c>
      <c r="P641" s="7">
        <v>160</v>
      </c>
      <c r="Q641" s="5">
        <v>36009</v>
      </c>
      <c r="R641" s="8" t="s">
        <v>887</v>
      </c>
      <c r="S641" s="38" t="s">
        <v>3042</v>
      </c>
      <c r="T641" s="4" t="s">
        <v>2066</v>
      </c>
      <c r="U641" s="4" t="s">
        <v>3411</v>
      </c>
      <c r="V641" s="4" t="s">
        <v>4394</v>
      </c>
      <c r="W641" s="8" t="s">
        <v>4144</v>
      </c>
      <c r="X641" s="33" t="s">
        <v>1795</v>
      </c>
      <c r="Y641" s="4"/>
      <c r="AA641" s="4" t="s">
        <v>3533</v>
      </c>
      <c r="AB641" s="1" t="s">
        <v>4142</v>
      </c>
      <c r="AC641" s="1" t="s">
        <v>3445</v>
      </c>
      <c r="AD641" s="1" t="s">
        <v>4269</v>
      </c>
    </row>
    <row r="642" spans="1:30" s="1" customFormat="1">
      <c r="A642" s="38" t="s">
        <v>1796</v>
      </c>
      <c r="B642" s="38" t="s">
        <v>2066</v>
      </c>
      <c r="C642" s="38" t="s">
        <v>3047</v>
      </c>
      <c r="D642" s="38" t="s">
        <v>3862</v>
      </c>
      <c r="E642" s="38" t="s">
        <v>1293</v>
      </c>
      <c r="F642" s="38" t="s">
        <v>3346</v>
      </c>
      <c r="G642" s="38" t="s">
        <v>2775</v>
      </c>
      <c r="H642" s="60"/>
      <c r="I642" s="7">
        <v>819</v>
      </c>
      <c r="J642" s="4">
        <v>824</v>
      </c>
      <c r="K642" s="53">
        <f t="shared" si="14"/>
        <v>3.4763262184523395E-4</v>
      </c>
      <c r="L642" s="7">
        <v>45</v>
      </c>
      <c r="M642" s="4">
        <v>101.33</v>
      </c>
      <c r="N642" s="6">
        <v>45</v>
      </c>
      <c r="O642" s="6">
        <v>22</v>
      </c>
      <c r="P642" s="7">
        <v>160</v>
      </c>
      <c r="Q642" s="5">
        <v>36009</v>
      </c>
      <c r="R642" s="8" t="s">
        <v>887</v>
      </c>
      <c r="S642" s="38" t="s">
        <v>3042</v>
      </c>
      <c r="T642" s="4" t="s">
        <v>2066</v>
      </c>
      <c r="U642" s="4" t="s">
        <v>3411</v>
      </c>
      <c r="V642" s="4" t="s">
        <v>4394</v>
      </c>
      <c r="W642" s="8" t="s">
        <v>1559</v>
      </c>
      <c r="X642" s="33" t="s">
        <v>1797</v>
      </c>
      <c r="Y642" s="4"/>
      <c r="AA642" s="4" t="s">
        <v>3533</v>
      </c>
      <c r="AB642" s="1" t="s">
        <v>4142</v>
      </c>
      <c r="AC642" s="1" t="s">
        <v>3445</v>
      </c>
      <c r="AD642" s="1" t="s">
        <v>4269</v>
      </c>
    </row>
    <row r="643" spans="1:30" s="1" customFormat="1">
      <c r="A643" s="38" t="s">
        <v>1798</v>
      </c>
      <c r="B643" s="38" t="s">
        <v>2066</v>
      </c>
      <c r="C643" s="38" t="s">
        <v>3047</v>
      </c>
      <c r="D643" s="38" t="s">
        <v>3862</v>
      </c>
      <c r="E643" s="38" t="s">
        <v>1293</v>
      </c>
      <c r="F643" s="38" t="s">
        <v>3346</v>
      </c>
      <c r="G643" s="38" t="s">
        <v>2775</v>
      </c>
      <c r="H643" s="60"/>
      <c r="I643" s="7">
        <v>817</v>
      </c>
      <c r="J643" s="4">
        <v>825</v>
      </c>
      <c r="K643" s="53">
        <f t="shared" si="14"/>
        <v>5.5625086914198299E-4</v>
      </c>
      <c r="L643" s="7">
        <v>45</v>
      </c>
      <c r="M643" s="4">
        <v>101.32</v>
      </c>
      <c r="N643" s="6">
        <v>45</v>
      </c>
      <c r="O643" s="6">
        <v>22</v>
      </c>
      <c r="P643" s="7">
        <v>160</v>
      </c>
      <c r="Q643" s="5">
        <v>36009</v>
      </c>
      <c r="R643" s="8" t="s">
        <v>887</v>
      </c>
      <c r="S643" s="38" t="s">
        <v>3042</v>
      </c>
      <c r="T643" s="4" t="s">
        <v>2066</v>
      </c>
      <c r="U643" s="4" t="s">
        <v>3411</v>
      </c>
      <c r="V643" s="4" t="s">
        <v>3043</v>
      </c>
      <c r="W643" s="8" t="s">
        <v>3053</v>
      </c>
      <c r="X643" s="33" t="s">
        <v>1799</v>
      </c>
      <c r="Y643" s="4"/>
      <c r="AA643" s="4" t="s">
        <v>3533</v>
      </c>
      <c r="AB643" s="1" t="s">
        <v>4142</v>
      </c>
      <c r="AC643" s="1" t="s">
        <v>3445</v>
      </c>
      <c r="AD643" s="1" t="s">
        <v>4269</v>
      </c>
    </row>
    <row r="644" spans="1:30" s="1" customFormat="1">
      <c r="A644" s="38" t="s">
        <v>3313</v>
      </c>
      <c r="B644" s="38" t="s">
        <v>2066</v>
      </c>
      <c r="C644" s="38" t="s">
        <v>3047</v>
      </c>
      <c r="D644" s="38" t="s">
        <v>3862</v>
      </c>
      <c r="E644" s="38" t="s">
        <v>1293</v>
      </c>
      <c r="F644" s="38" t="s">
        <v>3346</v>
      </c>
      <c r="G644" s="38" t="s">
        <v>2775</v>
      </c>
      <c r="H644" s="60"/>
      <c r="I644" s="7">
        <v>813</v>
      </c>
      <c r="J644" s="4">
        <v>824</v>
      </c>
      <c r="K644" s="53">
        <f t="shared" si="14"/>
        <v>7.6511094108645751E-4</v>
      </c>
      <c r="L644" s="7">
        <v>45</v>
      </c>
      <c r="M644" s="4">
        <v>101.26</v>
      </c>
      <c r="N644" s="6">
        <v>45</v>
      </c>
      <c r="O644" s="6">
        <v>22</v>
      </c>
      <c r="P644" s="7">
        <v>160</v>
      </c>
      <c r="Q644" s="5">
        <v>36009</v>
      </c>
      <c r="R644" s="8" t="s">
        <v>887</v>
      </c>
      <c r="S644" s="38" t="s">
        <v>3042</v>
      </c>
      <c r="T644" s="4" t="s">
        <v>2066</v>
      </c>
      <c r="U644" s="4" t="s">
        <v>3411</v>
      </c>
      <c r="V644" s="4" t="s">
        <v>4394</v>
      </c>
      <c r="W644" s="8" t="s">
        <v>3050</v>
      </c>
      <c r="X644" s="33" t="s">
        <v>3314</v>
      </c>
      <c r="Y644" s="4"/>
      <c r="AA644" s="4" t="s">
        <v>3533</v>
      </c>
      <c r="AB644" s="1" t="s">
        <v>4142</v>
      </c>
      <c r="AC644" s="1" t="s">
        <v>3445</v>
      </c>
      <c r="AD644" s="1" t="s">
        <v>4269</v>
      </c>
    </row>
    <row r="645" spans="1:30" s="1" customFormat="1">
      <c r="A645" s="38" t="s">
        <v>3056</v>
      </c>
      <c r="B645" s="38" t="s">
        <v>2066</v>
      </c>
      <c r="C645" s="38" t="s">
        <v>3047</v>
      </c>
      <c r="D645" s="38" t="s">
        <v>3862</v>
      </c>
      <c r="E645" s="38" t="s">
        <v>1293</v>
      </c>
      <c r="F645" s="38" t="s">
        <v>3346</v>
      </c>
      <c r="G645" s="38" t="s">
        <v>2775</v>
      </c>
      <c r="H645" s="60"/>
      <c r="I645" s="7">
        <v>814</v>
      </c>
      <c r="J645" s="4">
        <v>824</v>
      </c>
      <c r="K645" s="53">
        <f t="shared" si="14"/>
        <v>6.9550702462094867E-4</v>
      </c>
      <c r="L645" s="7">
        <v>45</v>
      </c>
      <c r="M645" s="4">
        <v>101.27</v>
      </c>
      <c r="N645" s="11">
        <v>45</v>
      </c>
      <c r="O645" s="6">
        <v>22</v>
      </c>
      <c r="P645" s="7">
        <v>160</v>
      </c>
      <c r="Q645" s="19">
        <v>36009</v>
      </c>
      <c r="R645" s="8" t="s">
        <v>887</v>
      </c>
      <c r="S645" s="38" t="s">
        <v>3042</v>
      </c>
      <c r="T645" s="4" t="s">
        <v>2066</v>
      </c>
      <c r="U645" s="4" t="s">
        <v>3411</v>
      </c>
      <c r="V645" s="4" t="s">
        <v>4394</v>
      </c>
      <c r="W645" s="8" t="s">
        <v>3051</v>
      </c>
      <c r="X645" s="33" t="s">
        <v>3057</v>
      </c>
      <c r="Y645" s="4"/>
      <c r="AA645" s="4" t="s">
        <v>3533</v>
      </c>
      <c r="AB645" s="1" t="s">
        <v>4142</v>
      </c>
      <c r="AC645" s="1" t="s">
        <v>3445</v>
      </c>
      <c r="AD645" s="1" t="s">
        <v>4269</v>
      </c>
    </row>
    <row r="646" spans="1:30" s="1" customFormat="1">
      <c r="A646" s="38" t="s">
        <v>3058</v>
      </c>
      <c r="B646" s="38" t="s">
        <v>2066</v>
      </c>
      <c r="C646" s="38" t="s">
        <v>3047</v>
      </c>
      <c r="D646" s="38" t="s">
        <v>3862</v>
      </c>
      <c r="E646" s="38" t="s">
        <v>1293</v>
      </c>
      <c r="F646" s="38" t="s">
        <v>3346</v>
      </c>
      <c r="G646" s="38" t="s">
        <v>2775</v>
      </c>
      <c r="H646" s="60"/>
      <c r="I646" s="7">
        <v>814</v>
      </c>
      <c r="J646" s="4">
        <v>825</v>
      </c>
      <c r="K646" s="53">
        <f t="shared" si="14"/>
        <v>7.6500452048125739E-4</v>
      </c>
      <c r="L646" s="7">
        <v>45</v>
      </c>
      <c r="M646" s="4">
        <v>101.29</v>
      </c>
      <c r="N646" s="6">
        <v>45</v>
      </c>
      <c r="O646" s="6">
        <v>22</v>
      </c>
      <c r="P646" s="7">
        <v>160</v>
      </c>
      <c r="Q646" s="5">
        <v>36009</v>
      </c>
      <c r="R646" s="8" t="s">
        <v>887</v>
      </c>
      <c r="S646" s="38" t="s">
        <v>3042</v>
      </c>
      <c r="T646" s="4" t="s">
        <v>2066</v>
      </c>
      <c r="U646" s="4" t="s">
        <v>3411</v>
      </c>
      <c r="V646" s="4" t="s">
        <v>4394</v>
      </c>
      <c r="W646" s="8" t="s">
        <v>3052</v>
      </c>
      <c r="X646" s="33" t="s">
        <v>3059</v>
      </c>
      <c r="Y646" s="4"/>
      <c r="AA646" s="4" t="s">
        <v>3533</v>
      </c>
      <c r="AB646" s="1" t="s">
        <v>4142</v>
      </c>
      <c r="AC646" s="1" t="s">
        <v>3445</v>
      </c>
      <c r="AD646" s="1" t="s">
        <v>4269</v>
      </c>
    </row>
    <row r="647" spans="1:30" s="1" customFormat="1">
      <c r="A647" s="38" t="s">
        <v>3060</v>
      </c>
      <c r="B647" s="38" t="s">
        <v>2066</v>
      </c>
      <c r="C647" s="38" t="s">
        <v>3047</v>
      </c>
      <c r="D647" s="38" t="s">
        <v>3862</v>
      </c>
      <c r="E647" s="38" t="s">
        <v>1293</v>
      </c>
      <c r="F647" s="38" t="s">
        <v>3346</v>
      </c>
      <c r="G647" s="38" t="s">
        <v>2775</v>
      </c>
      <c r="H647" s="60"/>
      <c r="I647" s="7">
        <v>810</v>
      </c>
      <c r="J647" s="4">
        <v>822</v>
      </c>
      <c r="K647" s="53">
        <f t="shared" si="14"/>
        <v>8.3495686056220427E-4</v>
      </c>
      <c r="L647" s="7">
        <v>45</v>
      </c>
      <c r="M647" s="4">
        <v>101.21</v>
      </c>
      <c r="N647" s="6">
        <v>45</v>
      </c>
      <c r="O647" s="6">
        <v>22</v>
      </c>
      <c r="P647" s="7">
        <v>160</v>
      </c>
      <c r="Q647" s="5">
        <v>36061</v>
      </c>
      <c r="R647" s="8" t="s">
        <v>887</v>
      </c>
      <c r="S647" s="38" t="s">
        <v>3042</v>
      </c>
      <c r="T647" s="4" t="s">
        <v>2066</v>
      </c>
      <c r="U647" s="4" t="s">
        <v>3411</v>
      </c>
      <c r="V647" s="4" t="s">
        <v>3043</v>
      </c>
      <c r="W647" s="8" t="s">
        <v>1561</v>
      </c>
      <c r="X647" s="33" t="s">
        <v>3061</v>
      </c>
      <c r="Y647" s="4"/>
      <c r="AA647" s="4" t="s">
        <v>3533</v>
      </c>
      <c r="AB647" s="1" t="s">
        <v>4142</v>
      </c>
      <c r="AC647" s="1" t="s">
        <v>4136</v>
      </c>
      <c r="AD647" s="1" t="s">
        <v>4269</v>
      </c>
    </row>
    <row r="648" spans="1:30" s="1" customFormat="1">
      <c r="A648" s="38" t="s">
        <v>3062</v>
      </c>
      <c r="B648" s="38" t="s">
        <v>2066</v>
      </c>
      <c r="C648" s="38" t="s">
        <v>3047</v>
      </c>
      <c r="D648" s="38" t="s">
        <v>3862</v>
      </c>
      <c r="E648" s="38" t="s">
        <v>1293</v>
      </c>
      <c r="F648" s="38" t="s">
        <v>3346</v>
      </c>
      <c r="G648" s="38" t="s">
        <v>2775</v>
      </c>
      <c r="H648" s="60"/>
      <c r="I648" s="7">
        <v>814</v>
      </c>
      <c r="J648" s="4">
        <v>823</v>
      </c>
      <c r="K648" s="53">
        <f t="shared" si="14"/>
        <v>6.2599986088891985E-4</v>
      </c>
      <c r="L648" s="7">
        <v>45</v>
      </c>
      <c r="M648" s="4">
        <v>101.26</v>
      </c>
      <c r="N648" s="6">
        <v>45</v>
      </c>
      <c r="O648" s="6">
        <v>22</v>
      </c>
      <c r="P648" s="7">
        <v>160</v>
      </c>
      <c r="Q648" s="5">
        <v>36061</v>
      </c>
      <c r="R648" s="8" t="s">
        <v>887</v>
      </c>
      <c r="S648" s="38" t="s">
        <v>3042</v>
      </c>
      <c r="T648" s="4" t="s">
        <v>2066</v>
      </c>
      <c r="U648" s="4" t="s">
        <v>3411</v>
      </c>
      <c r="V648" s="4" t="s">
        <v>3043</v>
      </c>
      <c r="W648" s="8" t="s">
        <v>1562</v>
      </c>
      <c r="X648" s="33" t="s">
        <v>3063</v>
      </c>
      <c r="Y648" s="4"/>
      <c r="AA648" s="4" t="s">
        <v>3533</v>
      </c>
      <c r="AB648" s="1" t="s">
        <v>4142</v>
      </c>
      <c r="AC648" s="1" t="s">
        <v>4136</v>
      </c>
      <c r="AD648" s="1" t="s">
        <v>4269</v>
      </c>
    </row>
    <row r="649" spans="1:30" s="1" customFormat="1">
      <c r="A649" s="38" t="s">
        <v>3064</v>
      </c>
      <c r="B649" s="38" t="s">
        <v>2066</v>
      </c>
      <c r="C649" s="38" t="s">
        <v>3047</v>
      </c>
      <c r="D649" s="38" t="s">
        <v>3862</v>
      </c>
      <c r="E649" s="38" t="s">
        <v>1293</v>
      </c>
      <c r="F649" s="38" t="s">
        <v>3346</v>
      </c>
      <c r="G649" s="38" t="s">
        <v>2775</v>
      </c>
      <c r="H649" s="60"/>
      <c r="I649" s="7">
        <v>813</v>
      </c>
      <c r="J649" s="4">
        <v>824</v>
      </c>
      <c r="K649" s="53">
        <f t="shared" si="14"/>
        <v>7.6511094108645751E-4</v>
      </c>
      <c r="L649" s="7">
        <v>45</v>
      </c>
      <c r="M649" s="4">
        <v>101.26</v>
      </c>
      <c r="N649" s="6">
        <v>45</v>
      </c>
      <c r="O649" s="6">
        <v>22</v>
      </c>
      <c r="P649" s="7">
        <v>160</v>
      </c>
      <c r="Q649" s="5">
        <v>36061</v>
      </c>
      <c r="R649" s="8" t="s">
        <v>887</v>
      </c>
      <c r="S649" s="38" t="s">
        <v>3042</v>
      </c>
      <c r="T649" s="4" t="s">
        <v>2066</v>
      </c>
      <c r="U649" s="4" t="s">
        <v>3411</v>
      </c>
      <c r="V649" s="4" t="s">
        <v>3043</v>
      </c>
      <c r="W649" s="8" t="s">
        <v>1414</v>
      </c>
      <c r="X649" s="33" t="s">
        <v>3065</v>
      </c>
      <c r="Y649" s="4"/>
      <c r="AA649" s="4" t="s">
        <v>3533</v>
      </c>
      <c r="AB649" s="1" t="s">
        <v>4142</v>
      </c>
      <c r="AC649" s="1" t="s">
        <v>4136</v>
      </c>
      <c r="AD649" s="1" t="s">
        <v>4269</v>
      </c>
    </row>
    <row r="650" spans="1:30" s="1" customFormat="1">
      <c r="A650" s="38" t="s">
        <v>3066</v>
      </c>
      <c r="B650" s="38" t="s">
        <v>2066</v>
      </c>
      <c r="C650" s="38" t="s">
        <v>3047</v>
      </c>
      <c r="D650" s="38" t="s">
        <v>3862</v>
      </c>
      <c r="E650" s="38" t="s">
        <v>1293</v>
      </c>
      <c r="F650" s="38" t="s">
        <v>3346</v>
      </c>
      <c r="G650" s="38" t="s">
        <v>2775</v>
      </c>
      <c r="H650" s="60"/>
      <c r="I650" s="7">
        <v>810</v>
      </c>
      <c r="J650" s="4">
        <v>822</v>
      </c>
      <c r="K650" s="53">
        <f t="shared" si="14"/>
        <v>8.3495686056220427E-4</v>
      </c>
      <c r="L650" s="7">
        <v>45</v>
      </c>
      <c r="M650" s="4">
        <v>101.21</v>
      </c>
      <c r="N650" s="6">
        <v>45</v>
      </c>
      <c r="O650" s="6">
        <v>22</v>
      </c>
      <c r="P650" s="7">
        <v>160</v>
      </c>
      <c r="Q650" s="5">
        <v>36061</v>
      </c>
      <c r="R650" s="8" t="s">
        <v>887</v>
      </c>
      <c r="S650" s="38" t="s">
        <v>3042</v>
      </c>
      <c r="T650" s="4" t="s">
        <v>2066</v>
      </c>
      <c r="U650" s="4" t="s">
        <v>3411</v>
      </c>
      <c r="V650" s="4" t="s">
        <v>3043</v>
      </c>
      <c r="W650" s="8" t="s">
        <v>1415</v>
      </c>
      <c r="X650" s="33" t="s">
        <v>3067</v>
      </c>
      <c r="Y650" s="4"/>
      <c r="AA650" s="4" t="s">
        <v>3533</v>
      </c>
      <c r="AB650" s="1" t="s">
        <v>4142</v>
      </c>
      <c r="AC650" s="1" t="s">
        <v>4136</v>
      </c>
      <c r="AD650" s="1" t="s">
        <v>4269</v>
      </c>
    </row>
    <row r="651" spans="1:30" s="1" customFormat="1">
      <c r="A651" s="38" t="s">
        <v>3068</v>
      </c>
      <c r="B651" s="38" t="s">
        <v>2066</v>
      </c>
      <c r="C651" s="38" t="s">
        <v>3047</v>
      </c>
      <c r="D651" s="38" t="s">
        <v>3862</v>
      </c>
      <c r="E651" s="38" t="s">
        <v>1293</v>
      </c>
      <c r="F651" s="38" t="s">
        <v>3346</v>
      </c>
      <c r="G651" s="38" t="s">
        <v>2775</v>
      </c>
      <c r="H651" s="60"/>
      <c r="I651" s="7">
        <v>806</v>
      </c>
      <c r="J651" s="4">
        <v>820</v>
      </c>
      <c r="K651" s="53">
        <f t="shared" si="14"/>
        <v>9.7452317972991783E-4</v>
      </c>
      <c r="L651" s="7">
        <v>45</v>
      </c>
      <c r="M651" s="4">
        <v>101.15</v>
      </c>
      <c r="N651" s="6">
        <v>45</v>
      </c>
      <c r="O651" s="6">
        <v>22</v>
      </c>
      <c r="P651" s="7">
        <v>160</v>
      </c>
      <c r="Q651" s="5">
        <v>36061</v>
      </c>
      <c r="R651" s="8" t="s">
        <v>887</v>
      </c>
      <c r="S651" s="38" t="s">
        <v>3042</v>
      </c>
      <c r="T651" s="4" t="s">
        <v>2066</v>
      </c>
      <c r="U651" s="4" t="s">
        <v>3411</v>
      </c>
      <c r="V651" s="4" t="s">
        <v>3043</v>
      </c>
      <c r="W651" s="8" t="s">
        <v>1416</v>
      </c>
      <c r="X651" s="33" t="s">
        <v>3069</v>
      </c>
      <c r="Y651" s="4"/>
      <c r="AA651" s="4" t="s">
        <v>3533</v>
      </c>
      <c r="AB651" s="1" t="s">
        <v>4142</v>
      </c>
      <c r="AC651" s="1" t="s">
        <v>4136</v>
      </c>
      <c r="AD651" s="1" t="s">
        <v>4269</v>
      </c>
    </row>
    <row r="652" spans="1:30" s="1" customFormat="1">
      <c r="A652" s="38" t="s">
        <v>3070</v>
      </c>
      <c r="B652" s="38" t="s">
        <v>2066</v>
      </c>
      <c r="C652" s="38" t="s">
        <v>3047</v>
      </c>
      <c r="D652" s="38" t="s">
        <v>3862</v>
      </c>
      <c r="E652" s="38" t="s">
        <v>1293</v>
      </c>
      <c r="F652" s="38" t="s">
        <v>3346</v>
      </c>
      <c r="G652" s="38" t="s">
        <v>2775</v>
      </c>
      <c r="H652" s="60"/>
      <c r="I652" s="7">
        <v>807</v>
      </c>
      <c r="J652" s="4">
        <v>820</v>
      </c>
      <c r="K652" s="53">
        <f t="shared" si="14"/>
        <v>9.0485139555926777E-4</v>
      </c>
      <c r="L652" s="7">
        <v>45</v>
      </c>
      <c r="M652" s="4">
        <v>101.16</v>
      </c>
      <c r="N652" s="6">
        <v>45</v>
      </c>
      <c r="O652" s="6">
        <v>22</v>
      </c>
      <c r="P652" s="7">
        <v>160</v>
      </c>
      <c r="Q652" s="5">
        <v>36061</v>
      </c>
      <c r="R652" s="8" t="s">
        <v>887</v>
      </c>
      <c r="S652" s="38" t="s">
        <v>3042</v>
      </c>
      <c r="T652" s="4" t="s">
        <v>2066</v>
      </c>
      <c r="U652" s="4" t="s">
        <v>3411</v>
      </c>
      <c r="V652" s="4" t="s">
        <v>3043</v>
      </c>
      <c r="W652" s="8" t="s">
        <v>3684</v>
      </c>
      <c r="X652" s="33" t="s">
        <v>3071</v>
      </c>
      <c r="Y652" s="4"/>
      <c r="AA652" s="4" t="s">
        <v>3533</v>
      </c>
      <c r="AB652" s="1" t="s">
        <v>4142</v>
      </c>
      <c r="AC652" s="1" t="s">
        <v>4136</v>
      </c>
      <c r="AD652" s="1" t="s">
        <v>4269</v>
      </c>
    </row>
    <row r="653" spans="1:30" s="1" customFormat="1">
      <c r="A653" s="38" t="s">
        <v>1192</v>
      </c>
      <c r="B653" s="38" t="s">
        <v>2066</v>
      </c>
      <c r="C653" s="38" t="s">
        <v>3047</v>
      </c>
      <c r="D653" s="38" t="s">
        <v>3862</v>
      </c>
      <c r="E653" s="38" t="s">
        <v>1293</v>
      </c>
      <c r="F653" s="38" t="s">
        <v>3346</v>
      </c>
      <c r="G653" s="38" t="s">
        <v>2775</v>
      </c>
      <c r="H653" s="60"/>
      <c r="I653" s="7">
        <v>825</v>
      </c>
      <c r="J653" s="4">
        <v>833</v>
      </c>
      <c r="K653" s="53">
        <f t="shared" si="14"/>
        <v>5.5563272676760662E-4</v>
      </c>
      <c r="L653" s="7">
        <v>45</v>
      </c>
      <c r="M653" s="4">
        <v>101.49</v>
      </c>
      <c r="N653" s="6">
        <v>45</v>
      </c>
      <c r="O653" s="6">
        <v>22</v>
      </c>
      <c r="P653" s="7">
        <v>160</v>
      </c>
      <c r="Q653" s="5">
        <v>36498</v>
      </c>
      <c r="R653" s="8" t="s">
        <v>887</v>
      </c>
      <c r="S653" s="38" t="s">
        <v>3042</v>
      </c>
      <c r="T653" s="4" t="s">
        <v>2066</v>
      </c>
      <c r="U653" s="4" t="s">
        <v>3411</v>
      </c>
      <c r="V653" s="4" t="s">
        <v>4394</v>
      </c>
      <c r="W653" s="8" t="s">
        <v>3525</v>
      </c>
      <c r="X653" s="33" t="s">
        <v>3072</v>
      </c>
      <c r="Y653" s="4"/>
      <c r="AA653" s="4" t="s">
        <v>3533</v>
      </c>
      <c r="AB653" s="1" t="s">
        <v>4142</v>
      </c>
      <c r="AC653" s="1" t="s">
        <v>1586</v>
      </c>
      <c r="AD653" s="1" t="s">
        <v>4269</v>
      </c>
    </row>
    <row r="654" spans="1:30" s="1" customFormat="1">
      <c r="A654" s="38" t="s">
        <v>1193</v>
      </c>
      <c r="B654" s="38" t="s">
        <v>2066</v>
      </c>
      <c r="C654" s="38" t="s">
        <v>3047</v>
      </c>
      <c r="D654" s="38" t="s">
        <v>3862</v>
      </c>
      <c r="E654" s="38" t="s">
        <v>1293</v>
      </c>
      <c r="F654" s="38" t="s">
        <v>3346</v>
      </c>
      <c r="G654" s="38" t="s">
        <v>2775</v>
      </c>
      <c r="H654" s="60"/>
      <c r="I654" s="7">
        <v>825</v>
      </c>
      <c r="J654" s="4">
        <v>833</v>
      </c>
      <c r="K654" s="53">
        <f t="shared" si="14"/>
        <v>5.5563272676760662E-4</v>
      </c>
      <c r="L654" s="7">
        <v>45</v>
      </c>
      <c r="M654" s="4">
        <v>101.49</v>
      </c>
      <c r="N654" s="6">
        <v>45</v>
      </c>
      <c r="O654" s="6">
        <v>22</v>
      </c>
      <c r="P654" s="7">
        <v>160</v>
      </c>
      <c r="Q654" s="5">
        <v>36498</v>
      </c>
      <c r="R654" s="8" t="s">
        <v>887</v>
      </c>
      <c r="S654" s="38" t="s">
        <v>3042</v>
      </c>
      <c r="T654" s="4" t="s">
        <v>2066</v>
      </c>
      <c r="U654" s="4" t="s">
        <v>3411</v>
      </c>
      <c r="V654" s="4" t="s">
        <v>4394</v>
      </c>
      <c r="W654" s="8" t="s">
        <v>3526</v>
      </c>
      <c r="X654" s="33" t="s">
        <v>1189</v>
      </c>
      <c r="Y654" s="4"/>
      <c r="AA654" s="4" t="s">
        <v>3533</v>
      </c>
      <c r="AB654" s="1" t="s">
        <v>4142</v>
      </c>
      <c r="AC654" s="1" t="s">
        <v>1586</v>
      </c>
      <c r="AD654" s="1" t="s">
        <v>4269</v>
      </c>
    </row>
    <row r="655" spans="1:30" s="1" customFormat="1">
      <c r="A655" s="38" t="s">
        <v>1197</v>
      </c>
      <c r="B655" s="38" t="s">
        <v>2066</v>
      </c>
      <c r="C655" s="38" t="s">
        <v>3047</v>
      </c>
      <c r="D655" s="38" t="s">
        <v>3862</v>
      </c>
      <c r="E655" s="38" t="s">
        <v>1293</v>
      </c>
      <c r="F655" s="38" t="s">
        <v>3346</v>
      </c>
      <c r="G655" s="38" t="s">
        <v>2775</v>
      </c>
      <c r="H655" s="60"/>
      <c r="I655" s="7">
        <v>820</v>
      </c>
      <c r="J655" s="4">
        <v>831</v>
      </c>
      <c r="K655" s="53">
        <f t="shared" si="14"/>
        <v>7.6436661802515465E-4</v>
      </c>
      <c r="L655" s="7">
        <v>45</v>
      </c>
      <c r="M655" s="4">
        <v>101.45</v>
      </c>
      <c r="N655" s="6">
        <v>45</v>
      </c>
      <c r="O655" s="6">
        <v>22</v>
      </c>
      <c r="P655" s="7">
        <v>160</v>
      </c>
      <c r="Q655" s="5">
        <v>36498</v>
      </c>
      <c r="R655" s="8" t="s">
        <v>887</v>
      </c>
      <c r="S655" s="38" t="s">
        <v>3042</v>
      </c>
      <c r="T655" s="4" t="s">
        <v>2066</v>
      </c>
      <c r="U655" s="4" t="s">
        <v>3411</v>
      </c>
      <c r="V655" s="4" t="s">
        <v>4394</v>
      </c>
      <c r="W655" s="8" t="s">
        <v>1422</v>
      </c>
      <c r="X655" s="33" t="s">
        <v>1194</v>
      </c>
      <c r="Y655" s="4"/>
      <c r="AA655" s="4" t="s">
        <v>3533</v>
      </c>
      <c r="AB655" s="1" t="s">
        <v>4142</v>
      </c>
      <c r="AC655" s="1" t="s">
        <v>1586</v>
      </c>
      <c r="AD655" s="1" t="s">
        <v>4269</v>
      </c>
    </row>
    <row r="656" spans="1:30" s="1" customFormat="1">
      <c r="A656" s="38" t="s">
        <v>5127</v>
      </c>
      <c r="B656" s="38" t="s">
        <v>2066</v>
      </c>
      <c r="C656" s="38" t="s">
        <v>3047</v>
      </c>
      <c r="D656" s="38" t="s">
        <v>3862</v>
      </c>
      <c r="E656" s="38" t="s">
        <v>1293</v>
      </c>
      <c r="F656" s="38" t="s">
        <v>3346</v>
      </c>
      <c r="G656" s="38" t="s">
        <v>2775</v>
      </c>
      <c r="H656" s="60"/>
      <c r="I656" s="7">
        <v>824</v>
      </c>
      <c r="J656" s="4">
        <v>829</v>
      </c>
      <c r="K656" s="53">
        <f t="shared" si="14"/>
        <v>3.4739109289237826E-4</v>
      </c>
      <c r="L656" s="7">
        <v>45</v>
      </c>
      <c r="M656" s="4">
        <v>101.43</v>
      </c>
      <c r="N656" s="6">
        <v>45</v>
      </c>
      <c r="O656" s="6">
        <v>22</v>
      </c>
      <c r="P656" s="7">
        <v>160</v>
      </c>
      <c r="Q656" s="5">
        <v>36498</v>
      </c>
      <c r="R656" s="8" t="s">
        <v>887</v>
      </c>
      <c r="S656" s="38" t="s">
        <v>3042</v>
      </c>
      <c r="T656" s="4" t="s">
        <v>2066</v>
      </c>
      <c r="U656" s="4" t="s">
        <v>3411</v>
      </c>
      <c r="V656" s="4" t="s">
        <v>4394</v>
      </c>
      <c r="W656" s="8" t="s">
        <v>1423</v>
      </c>
      <c r="X656" s="33" t="s">
        <v>1195</v>
      </c>
      <c r="Y656" s="4"/>
      <c r="AA656" s="4" t="s">
        <v>3533</v>
      </c>
      <c r="AB656" s="1" t="s">
        <v>4142</v>
      </c>
      <c r="AC656" s="1" t="s">
        <v>1586</v>
      </c>
      <c r="AD656" s="1" t="s">
        <v>4269</v>
      </c>
    </row>
    <row r="657" spans="1:34" s="1" customFormat="1">
      <c r="A657" s="38" t="s">
        <v>1310</v>
      </c>
      <c r="B657" s="38" t="s">
        <v>2066</v>
      </c>
      <c r="C657" s="38" t="s">
        <v>3047</v>
      </c>
      <c r="D657" s="38" t="s">
        <v>3862</v>
      </c>
      <c r="E657" s="38" t="s">
        <v>1293</v>
      </c>
      <c r="F657" s="38" t="s">
        <v>3346</v>
      </c>
      <c r="G657" s="38" t="s">
        <v>2775</v>
      </c>
      <c r="H657" s="60"/>
      <c r="I657" s="7">
        <v>824</v>
      </c>
      <c r="J657" s="4">
        <v>829</v>
      </c>
      <c r="K657" s="53">
        <f t="shared" si="14"/>
        <v>3.4739109289237826E-4</v>
      </c>
      <c r="L657" s="7">
        <v>45</v>
      </c>
      <c r="M657" s="4">
        <v>101.43</v>
      </c>
      <c r="N657" s="6">
        <v>45</v>
      </c>
      <c r="O657" s="6">
        <v>22</v>
      </c>
      <c r="P657" s="7">
        <v>160</v>
      </c>
      <c r="Q657" s="5">
        <v>36498</v>
      </c>
      <c r="R657" s="8" t="s">
        <v>887</v>
      </c>
      <c r="S657" s="38" t="s">
        <v>3042</v>
      </c>
      <c r="T657" s="4" t="s">
        <v>2066</v>
      </c>
      <c r="U657" s="4" t="s">
        <v>3411</v>
      </c>
      <c r="V657" s="4" t="s">
        <v>4394</v>
      </c>
      <c r="W657" s="8" t="s">
        <v>1424</v>
      </c>
      <c r="X657" s="33" t="s">
        <v>1196</v>
      </c>
      <c r="Y657" s="4"/>
      <c r="AA657" s="4" t="s">
        <v>3533</v>
      </c>
      <c r="AB657" s="1" t="s">
        <v>4142</v>
      </c>
      <c r="AC657" s="1" t="s">
        <v>1586</v>
      </c>
      <c r="AD657" s="1" t="s">
        <v>4269</v>
      </c>
    </row>
    <row r="658" spans="1:34" s="1" customFormat="1">
      <c r="A658" s="38" t="s">
        <v>1311</v>
      </c>
      <c r="B658" s="38" t="s">
        <v>2066</v>
      </c>
      <c r="C658" s="38" t="s">
        <v>3047</v>
      </c>
      <c r="D658" s="38" t="s">
        <v>3862</v>
      </c>
      <c r="E658" s="38" t="s">
        <v>1293</v>
      </c>
      <c r="F658" s="38" t="s">
        <v>3346</v>
      </c>
      <c r="G658" s="38" t="s">
        <v>2775</v>
      </c>
      <c r="H658" s="60"/>
      <c r="I658" s="7">
        <v>777</v>
      </c>
      <c r="J658" s="4">
        <v>804</v>
      </c>
      <c r="K658" s="53">
        <f t="shared" si="14"/>
        <v>1.8853432022903429E-3</v>
      </c>
      <c r="L658" s="7">
        <v>108</v>
      </c>
      <c r="M658" s="4">
        <v>100.67</v>
      </c>
      <c r="N658" s="6">
        <v>45</v>
      </c>
      <c r="O658" s="6">
        <v>22</v>
      </c>
      <c r="P658" s="7">
        <v>160</v>
      </c>
      <c r="Q658" s="5">
        <v>35836</v>
      </c>
      <c r="R658" s="8" t="s">
        <v>887</v>
      </c>
      <c r="S658" s="38" t="s">
        <v>3042</v>
      </c>
      <c r="T658" s="4" t="s">
        <v>2066</v>
      </c>
      <c r="U658" s="4" t="s">
        <v>1294</v>
      </c>
      <c r="V658" s="4" t="s">
        <v>3685</v>
      </c>
      <c r="W658" s="8" t="s">
        <v>3686</v>
      </c>
      <c r="X658" s="33" t="s">
        <v>1312</v>
      </c>
      <c r="Y658" s="4"/>
      <c r="AA658" s="4" t="s">
        <v>3533</v>
      </c>
      <c r="AB658" s="1" t="s">
        <v>4142</v>
      </c>
      <c r="AC658" s="1" t="s">
        <v>3394</v>
      </c>
      <c r="AD658" s="1" t="s">
        <v>4269</v>
      </c>
    </row>
    <row r="659" spans="1:34" s="1" customFormat="1">
      <c r="A659" s="38" t="s">
        <v>1313</v>
      </c>
      <c r="B659" s="38" t="s">
        <v>2066</v>
      </c>
      <c r="C659" s="38" t="s">
        <v>3047</v>
      </c>
      <c r="D659" s="38" t="s">
        <v>3862</v>
      </c>
      <c r="E659" s="38" t="s">
        <v>1293</v>
      </c>
      <c r="F659" s="38" t="s">
        <v>3346</v>
      </c>
      <c r="G659" s="38" t="s">
        <v>2775</v>
      </c>
      <c r="H659" s="60"/>
      <c r="I659" s="7">
        <v>814</v>
      </c>
      <c r="J659" s="4">
        <v>824</v>
      </c>
      <c r="K659" s="53">
        <f t="shared" si="14"/>
        <v>6.9550702462094867E-4</v>
      </c>
      <c r="L659" s="7">
        <v>45</v>
      </c>
      <c r="M659" s="4">
        <v>101.27</v>
      </c>
      <c r="N659" s="6">
        <v>45</v>
      </c>
      <c r="O659" s="6">
        <v>22</v>
      </c>
      <c r="P659" s="7">
        <v>160</v>
      </c>
      <c r="Q659" s="5">
        <v>35787</v>
      </c>
      <c r="R659" s="8" t="s">
        <v>887</v>
      </c>
      <c r="S659" s="38" t="s">
        <v>3042</v>
      </c>
      <c r="T659" s="4" t="s">
        <v>2066</v>
      </c>
      <c r="U659" s="4" t="s">
        <v>3411</v>
      </c>
      <c r="V659" s="4" t="s">
        <v>3043</v>
      </c>
      <c r="W659" s="8" t="s">
        <v>3690</v>
      </c>
      <c r="X659" s="33" t="s">
        <v>1314</v>
      </c>
      <c r="Y659" s="4"/>
      <c r="AA659" s="4" t="s">
        <v>3533</v>
      </c>
      <c r="AB659" s="1" t="s">
        <v>4142</v>
      </c>
      <c r="AC659" s="1" t="s">
        <v>4058</v>
      </c>
      <c r="AD659" s="1" t="s">
        <v>4269</v>
      </c>
    </row>
    <row r="660" spans="1:34" s="1" customFormat="1">
      <c r="A660" s="38" t="s">
        <v>1315</v>
      </c>
      <c r="B660" s="38" t="s">
        <v>2066</v>
      </c>
      <c r="C660" s="38" t="s">
        <v>3047</v>
      </c>
      <c r="D660" s="38" t="s">
        <v>3862</v>
      </c>
      <c r="E660" s="38" t="s">
        <v>1293</v>
      </c>
      <c r="F660" s="38" t="s">
        <v>3346</v>
      </c>
      <c r="G660" s="38" t="s">
        <v>2775</v>
      </c>
      <c r="H660" s="60"/>
      <c r="I660" s="7">
        <v>813</v>
      </c>
      <c r="J660" s="4">
        <v>824</v>
      </c>
      <c r="K660" s="53">
        <f t="shared" ref="K660:K723" si="15">(J660-I660)/(J660+I660+12740)</f>
        <v>7.6511094108645751E-4</v>
      </c>
      <c r="L660" s="7">
        <v>45</v>
      </c>
      <c r="M660" s="4">
        <v>101.26</v>
      </c>
      <c r="N660" s="6">
        <v>45</v>
      </c>
      <c r="O660" s="6">
        <v>22</v>
      </c>
      <c r="P660" s="7">
        <v>160</v>
      </c>
      <c r="Q660" s="5">
        <v>35787</v>
      </c>
      <c r="R660" s="8" t="s">
        <v>887</v>
      </c>
      <c r="S660" s="38" t="s">
        <v>3042</v>
      </c>
      <c r="T660" s="4" t="s">
        <v>2066</v>
      </c>
      <c r="U660" s="4" t="s">
        <v>3411</v>
      </c>
      <c r="V660" s="4" t="s">
        <v>3043</v>
      </c>
      <c r="W660" s="8" t="s">
        <v>3046</v>
      </c>
      <c r="X660" s="33" t="s">
        <v>1316</v>
      </c>
      <c r="Y660" s="4"/>
      <c r="AA660" s="4" t="s">
        <v>3533</v>
      </c>
      <c r="AB660" s="1" t="s">
        <v>4142</v>
      </c>
      <c r="AC660" s="1" t="s">
        <v>4058</v>
      </c>
      <c r="AD660" s="1" t="s">
        <v>4269</v>
      </c>
    </row>
    <row r="661" spans="1:34" s="1" customFormat="1">
      <c r="A661" s="38" t="s">
        <v>1317</v>
      </c>
      <c r="B661" s="38" t="s">
        <v>2066</v>
      </c>
      <c r="C661" s="38" t="s">
        <v>3047</v>
      </c>
      <c r="D661" s="38" t="s">
        <v>3862</v>
      </c>
      <c r="E661" s="38" t="s">
        <v>1293</v>
      </c>
      <c r="F661" s="38" t="s">
        <v>3346</v>
      </c>
      <c r="G661" s="38" t="s">
        <v>2775</v>
      </c>
      <c r="H661" s="60"/>
      <c r="I661" s="7">
        <v>815</v>
      </c>
      <c r="J661" s="4">
        <v>823</v>
      </c>
      <c r="K661" s="53">
        <f t="shared" si="15"/>
        <v>5.5640561969675891E-4</v>
      </c>
      <c r="L661" s="7">
        <v>45</v>
      </c>
      <c r="M661" s="4">
        <v>101.27</v>
      </c>
      <c r="N661" s="6">
        <v>45</v>
      </c>
      <c r="O661" s="6">
        <v>22</v>
      </c>
      <c r="P661" s="7">
        <v>160</v>
      </c>
      <c r="Q661" s="5">
        <v>35787</v>
      </c>
      <c r="R661" s="8" t="s">
        <v>887</v>
      </c>
      <c r="S661" s="38" t="s">
        <v>3042</v>
      </c>
      <c r="T661" s="4" t="s">
        <v>2066</v>
      </c>
      <c r="U661" s="4" t="s">
        <v>3411</v>
      </c>
      <c r="V661" s="4" t="s">
        <v>3043</v>
      </c>
      <c r="W661" s="8" t="s">
        <v>3048</v>
      </c>
      <c r="X661" s="33" t="s">
        <v>1318</v>
      </c>
      <c r="Y661" s="4"/>
      <c r="AA661" s="4" t="s">
        <v>3533</v>
      </c>
      <c r="AB661" s="1" t="s">
        <v>4142</v>
      </c>
      <c r="AC661" s="1" t="s">
        <v>4058</v>
      </c>
      <c r="AD661" s="1" t="s">
        <v>4269</v>
      </c>
    </row>
    <row r="662" spans="1:34" s="1" customFormat="1">
      <c r="A662" s="38" t="s">
        <v>1631</v>
      </c>
      <c r="B662" s="38" t="s">
        <v>2066</v>
      </c>
      <c r="C662" s="38" t="s">
        <v>3047</v>
      </c>
      <c r="D662" s="38" t="s">
        <v>3862</v>
      </c>
      <c r="E662" s="37" t="s">
        <v>1293</v>
      </c>
      <c r="F662" s="38" t="s">
        <v>3346</v>
      </c>
      <c r="G662" s="38" t="s">
        <v>2775</v>
      </c>
      <c r="H662" s="60"/>
      <c r="I662" s="40">
        <v>816</v>
      </c>
      <c r="J662" s="1">
        <v>822</v>
      </c>
      <c r="K662" s="53">
        <f t="shared" si="15"/>
        <v>4.1730421477256921E-4</v>
      </c>
      <c r="L662" s="7">
        <v>45</v>
      </c>
      <c r="M662" s="1">
        <v>101.27</v>
      </c>
      <c r="N662" s="6">
        <v>45</v>
      </c>
      <c r="O662" s="6">
        <v>22</v>
      </c>
      <c r="P662" s="7">
        <v>160</v>
      </c>
      <c r="Q662" s="5">
        <v>35787</v>
      </c>
      <c r="R662" s="8" t="s">
        <v>887</v>
      </c>
      <c r="S662" s="38" t="s">
        <v>3042</v>
      </c>
      <c r="T662" s="4" t="s">
        <v>2066</v>
      </c>
      <c r="U662" s="4" t="s">
        <v>3411</v>
      </c>
      <c r="V662" s="4" t="s">
        <v>3043</v>
      </c>
      <c r="W662" s="8" t="s">
        <v>3049</v>
      </c>
      <c r="X662" s="33" t="s">
        <v>1632</v>
      </c>
      <c r="Y662" s="4"/>
      <c r="AA662" s="4" t="s">
        <v>3533</v>
      </c>
      <c r="AB662" s="1" t="s">
        <v>4142</v>
      </c>
      <c r="AC662" s="1" t="s">
        <v>4058</v>
      </c>
      <c r="AD662" s="1" t="s">
        <v>4269</v>
      </c>
    </row>
    <row r="663" spans="1:34" s="1" customFormat="1">
      <c r="A663" s="38" t="s">
        <v>1633</v>
      </c>
      <c r="B663" s="38" t="s">
        <v>2066</v>
      </c>
      <c r="C663" s="38" t="s">
        <v>3047</v>
      </c>
      <c r="D663" s="38" t="s">
        <v>3862</v>
      </c>
      <c r="E663" s="38" t="s">
        <v>1293</v>
      </c>
      <c r="F663" s="38" t="s">
        <v>3346</v>
      </c>
      <c r="G663" s="38" t="s">
        <v>2775</v>
      </c>
      <c r="H663" s="60"/>
      <c r="I663" s="7">
        <v>816</v>
      </c>
      <c r="J663" s="4">
        <v>822</v>
      </c>
      <c r="K663" s="53">
        <f t="shared" si="15"/>
        <v>4.1730421477256921E-4</v>
      </c>
      <c r="L663" s="7">
        <v>45</v>
      </c>
      <c r="M663" s="4">
        <v>101.27</v>
      </c>
      <c r="N663" s="18">
        <v>45</v>
      </c>
      <c r="O663" s="18">
        <v>22</v>
      </c>
      <c r="P663" s="7">
        <v>160</v>
      </c>
      <c r="Q663" s="17">
        <v>35787</v>
      </c>
      <c r="R663" s="2" t="s">
        <v>887</v>
      </c>
      <c r="S663" s="38" t="s">
        <v>3042</v>
      </c>
      <c r="T663" s="4" t="s">
        <v>2066</v>
      </c>
      <c r="U663" s="4" t="s">
        <v>3411</v>
      </c>
      <c r="V663" s="4" t="s">
        <v>3043</v>
      </c>
      <c r="W663" s="8" t="s">
        <v>4143</v>
      </c>
      <c r="X663" s="33" t="s">
        <v>1634</v>
      </c>
      <c r="AA663" s="4" t="s">
        <v>3533</v>
      </c>
      <c r="AB663" s="1" t="s">
        <v>4142</v>
      </c>
      <c r="AC663" s="1" t="s">
        <v>4058</v>
      </c>
      <c r="AD663" s="1" t="s">
        <v>4269</v>
      </c>
    </row>
    <row r="664" spans="1:34">
      <c r="A664" s="38" t="s">
        <v>5547</v>
      </c>
      <c r="B664" s="38" t="s">
        <v>2066</v>
      </c>
      <c r="C664" s="38" t="s">
        <v>5548</v>
      </c>
      <c r="D664" s="38" t="s">
        <v>3862</v>
      </c>
      <c r="E664" s="38" t="s">
        <v>1293</v>
      </c>
      <c r="F664" s="38" t="s">
        <v>3346</v>
      </c>
      <c r="G664" s="38" t="s">
        <v>2775</v>
      </c>
      <c r="H664" s="60"/>
      <c r="I664" s="7">
        <v>660</v>
      </c>
      <c r="J664" s="4">
        <v>673</v>
      </c>
      <c r="K664" s="53">
        <f t="shared" si="15"/>
        <v>9.23754707596106E-4</v>
      </c>
      <c r="L664" s="7">
        <v>48.45</v>
      </c>
      <c r="M664" s="4">
        <v>98.07</v>
      </c>
      <c r="N664" s="6">
        <v>115</v>
      </c>
      <c r="O664" s="6">
        <v>80</v>
      </c>
      <c r="P664" s="4"/>
      <c r="Q664" s="5">
        <v>39618</v>
      </c>
      <c r="R664" s="8"/>
      <c r="S664" s="38" t="s">
        <v>961</v>
      </c>
      <c r="T664" s="4" t="s">
        <v>248</v>
      </c>
      <c r="U664" s="1" t="s">
        <v>3598</v>
      </c>
      <c r="V664" s="4" t="s">
        <v>2761</v>
      </c>
      <c r="W664" s="8" t="s">
        <v>3599</v>
      </c>
      <c r="X664" s="33" t="s">
        <v>3602</v>
      </c>
      <c r="Y664" s="4" t="s">
        <v>2823</v>
      </c>
      <c r="AA664" s="4" t="s">
        <v>161</v>
      </c>
      <c r="AB664" s="4" t="s">
        <v>3605</v>
      </c>
      <c r="AC664" s="1" t="s">
        <v>4886</v>
      </c>
      <c r="AD664" s="21" t="s">
        <v>5545</v>
      </c>
    </row>
    <row r="665" spans="1:34">
      <c r="A665" s="38" t="s">
        <v>5549</v>
      </c>
      <c r="B665" s="38" t="s">
        <v>2066</v>
      </c>
      <c r="C665" s="38" t="s">
        <v>3047</v>
      </c>
      <c r="D665" s="38" t="s">
        <v>3862</v>
      </c>
      <c r="E665" s="38" t="s">
        <v>1293</v>
      </c>
      <c r="F665" s="38" t="s">
        <v>3346</v>
      </c>
      <c r="G665" s="38" t="s">
        <v>2775</v>
      </c>
      <c r="H665" s="60"/>
      <c r="I665" s="7">
        <v>661</v>
      </c>
      <c r="J665" s="4">
        <v>672</v>
      </c>
      <c r="K665" s="53">
        <f t="shared" si="15"/>
        <v>7.8163859873516667E-4</v>
      </c>
      <c r="L665" s="7">
        <v>48.44</v>
      </c>
      <c r="M665" s="4">
        <v>98.08</v>
      </c>
      <c r="N665" s="6">
        <v>115</v>
      </c>
      <c r="O665" s="6">
        <v>80</v>
      </c>
      <c r="P665" s="4"/>
      <c r="Q665" s="5">
        <v>39618</v>
      </c>
      <c r="R665" s="8"/>
      <c r="S665" s="38" t="s">
        <v>961</v>
      </c>
      <c r="T665" s="4" t="s">
        <v>248</v>
      </c>
      <c r="U665" s="1" t="s">
        <v>3598</v>
      </c>
      <c r="V665" s="4" t="s">
        <v>2761</v>
      </c>
      <c r="W665" s="8" t="s">
        <v>3600</v>
      </c>
      <c r="X665" s="33" t="s">
        <v>3603</v>
      </c>
      <c r="Y665" s="4" t="s">
        <v>2823</v>
      </c>
      <c r="AA665" s="4" t="s">
        <v>161</v>
      </c>
      <c r="AB665" s="4" t="s">
        <v>3605</v>
      </c>
      <c r="AC665" s="1" t="s">
        <v>4886</v>
      </c>
      <c r="AD665" s="21" t="s">
        <v>5545</v>
      </c>
    </row>
    <row r="666" spans="1:34" s="1" customFormat="1">
      <c r="A666" s="38" t="s">
        <v>926</v>
      </c>
      <c r="B666" s="38" t="s">
        <v>2066</v>
      </c>
      <c r="C666" s="38" t="s">
        <v>1608</v>
      </c>
      <c r="D666" s="38" t="s">
        <v>3094</v>
      </c>
      <c r="E666" s="38" t="s">
        <v>925</v>
      </c>
      <c r="F666" s="38" t="s">
        <v>3346</v>
      </c>
      <c r="G666" s="38" t="s">
        <v>4110</v>
      </c>
      <c r="H666" s="60"/>
      <c r="I666" s="7">
        <v>685</v>
      </c>
      <c r="J666" s="4">
        <v>699</v>
      </c>
      <c r="K666" s="53">
        <f t="shared" si="15"/>
        <v>9.9122061738884178E-4</v>
      </c>
      <c r="L666" s="7">
        <v>98.2</v>
      </c>
      <c r="M666" s="4">
        <v>98.61</v>
      </c>
      <c r="N666" s="6">
        <v>390</v>
      </c>
      <c r="O666" s="6"/>
      <c r="P666" s="4"/>
      <c r="Q666" s="5">
        <v>35643</v>
      </c>
      <c r="R666" s="8" t="s">
        <v>4995</v>
      </c>
      <c r="S666" s="38" t="s">
        <v>3042</v>
      </c>
      <c r="T666" s="4" t="s">
        <v>2066</v>
      </c>
      <c r="U666" s="4" t="s">
        <v>1294</v>
      </c>
      <c r="V666" s="4" t="s">
        <v>4394</v>
      </c>
      <c r="W666" s="8" t="s">
        <v>1558</v>
      </c>
      <c r="X666" s="33" t="s">
        <v>1635</v>
      </c>
      <c r="Y666" s="4" t="s">
        <v>3348</v>
      </c>
      <c r="AA666" s="4" t="s">
        <v>3797</v>
      </c>
      <c r="AB666" s="4" t="s">
        <v>2462</v>
      </c>
      <c r="AC666" s="1" t="s">
        <v>1557</v>
      </c>
      <c r="AD666" s="1" t="s">
        <v>4148</v>
      </c>
      <c r="AE666" s="1" t="s">
        <v>2432</v>
      </c>
      <c r="AF666" s="1" t="s">
        <v>2432</v>
      </c>
    </row>
    <row r="667" spans="1:34" s="1" customFormat="1">
      <c r="A667" s="38" t="s">
        <v>4261</v>
      </c>
      <c r="B667" s="38" t="s">
        <v>2066</v>
      </c>
      <c r="C667" s="38" t="s">
        <v>1071</v>
      </c>
      <c r="D667" s="38" t="s">
        <v>5515</v>
      </c>
      <c r="E667" s="38" t="s">
        <v>1696</v>
      </c>
      <c r="F667" s="38" t="s">
        <v>1292</v>
      </c>
      <c r="G667" s="38"/>
      <c r="H667" s="60"/>
      <c r="I667" s="11">
        <v>35786</v>
      </c>
      <c r="J667" s="11">
        <v>35786</v>
      </c>
      <c r="K667" s="53">
        <f t="shared" si="15"/>
        <v>0</v>
      </c>
      <c r="L667" s="7">
        <v>3</v>
      </c>
      <c r="M667" s="7">
        <v>1436.1</v>
      </c>
      <c r="N667" s="6">
        <v>4500</v>
      </c>
      <c r="O667" s="6"/>
      <c r="P667" s="4"/>
      <c r="Q667" s="5">
        <v>34833</v>
      </c>
      <c r="R667" s="8"/>
      <c r="S667" s="38" t="s">
        <v>4906</v>
      </c>
      <c r="T667" s="4" t="s">
        <v>2066</v>
      </c>
      <c r="U667" s="4" t="s">
        <v>3849</v>
      </c>
      <c r="V667" s="4" t="s">
        <v>391</v>
      </c>
      <c r="W667" s="8" t="s">
        <v>2867</v>
      </c>
      <c r="X667" s="33" t="s">
        <v>4262</v>
      </c>
      <c r="Y667" s="4" t="s">
        <v>2868</v>
      </c>
      <c r="AA667" s="4" t="s">
        <v>1200</v>
      </c>
      <c r="AB667" s="1" t="s">
        <v>4260</v>
      </c>
      <c r="AC667" s="1" t="s">
        <v>1636</v>
      </c>
      <c r="AD667" s="1" t="s">
        <v>4140</v>
      </c>
    </row>
    <row r="668" spans="1:34" s="1" customFormat="1">
      <c r="A668" s="38" t="s">
        <v>4263</v>
      </c>
      <c r="B668" s="38" t="s">
        <v>2066</v>
      </c>
      <c r="C668" s="38" t="s">
        <v>1071</v>
      </c>
      <c r="D668" s="38" t="s">
        <v>5515</v>
      </c>
      <c r="E668" s="38" t="s">
        <v>1696</v>
      </c>
      <c r="F668" s="38" t="s">
        <v>1292</v>
      </c>
      <c r="G668" s="38"/>
      <c r="H668" s="60" t="s">
        <v>1880</v>
      </c>
      <c r="I668" s="11">
        <v>35560</v>
      </c>
      <c r="J668" s="11">
        <v>36013</v>
      </c>
      <c r="K668" s="53">
        <f t="shared" si="15"/>
        <v>5.3728369290619478E-3</v>
      </c>
      <c r="L668" s="7">
        <v>7.72</v>
      </c>
      <c r="M668" s="7">
        <v>1436.14</v>
      </c>
      <c r="N668" s="6">
        <v>4500</v>
      </c>
      <c r="O668" s="6"/>
      <c r="P668" s="4"/>
      <c r="Q668" s="5">
        <v>35924</v>
      </c>
      <c r="R668" s="8"/>
      <c r="S668" s="38" t="s">
        <v>4906</v>
      </c>
      <c r="T668" s="4" t="s">
        <v>2066</v>
      </c>
      <c r="U668" s="4" t="s">
        <v>3849</v>
      </c>
      <c r="V668" s="4" t="s">
        <v>391</v>
      </c>
      <c r="W668" s="8" t="s">
        <v>2869</v>
      </c>
      <c r="X668" s="33" t="s">
        <v>4264</v>
      </c>
      <c r="Y668" s="4" t="s">
        <v>2868</v>
      </c>
      <c r="AA668" s="4" t="s">
        <v>667</v>
      </c>
      <c r="AB668" s="1" t="s">
        <v>4258</v>
      </c>
      <c r="AC668" s="1" t="s">
        <v>1636</v>
      </c>
      <c r="AD668" s="1" t="s">
        <v>4140</v>
      </c>
      <c r="AE668" s="1" t="s">
        <v>2433</v>
      </c>
    </row>
    <row r="669" spans="1:34" s="1" customFormat="1">
      <c r="A669" s="38" t="s">
        <v>4265</v>
      </c>
      <c r="B669" s="38" t="s">
        <v>2066</v>
      </c>
      <c r="C669" s="38" t="s">
        <v>1071</v>
      </c>
      <c r="D669" s="38" t="s">
        <v>5515</v>
      </c>
      <c r="E669" s="38" t="s">
        <v>1696</v>
      </c>
      <c r="F669" s="38" t="s">
        <v>1292</v>
      </c>
      <c r="G669" s="38"/>
      <c r="H669" s="60" t="s">
        <v>4612</v>
      </c>
      <c r="I669" s="11">
        <v>35589</v>
      </c>
      <c r="J669" s="6">
        <v>35984</v>
      </c>
      <c r="K669" s="53">
        <f t="shared" si="15"/>
        <v>4.6849240330672616E-3</v>
      </c>
      <c r="L669" s="7">
        <v>3.2</v>
      </c>
      <c r="M669" s="4">
        <v>1436.1</v>
      </c>
      <c r="N669" s="6">
        <v>4500</v>
      </c>
      <c r="O669" s="6"/>
      <c r="P669" s="4"/>
      <c r="Q669" s="5">
        <v>37873</v>
      </c>
      <c r="R669" s="8"/>
      <c r="S669" s="38" t="s">
        <v>4906</v>
      </c>
      <c r="T669" s="4" t="s">
        <v>2066</v>
      </c>
      <c r="U669" s="4" t="s">
        <v>3849</v>
      </c>
      <c r="V669" s="4" t="s">
        <v>1378</v>
      </c>
      <c r="W669" s="8" t="s">
        <v>2743</v>
      </c>
      <c r="X669" s="33" t="s">
        <v>4266</v>
      </c>
      <c r="Y669" s="4" t="s">
        <v>2744</v>
      </c>
      <c r="AA669" s="4" t="s">
        <v>667</v>
      </c>
      <c r="AB669" s="1" t="s">
        <v>4259</v>
      </c>
      <c r="AC669" s="1" t="s">
        <v>3129</v>
      </c>
      <c r="AD669" s="1" t="s">
        <v>4257</v>
      </c>
      <c r="AE669" s="1" t="s">
        <v>1636</v>
      </c>
      <c r="AF669" s="1" t="s">
        <v>2434</v>
      </c>
    </row>
    <row r="670" spans="1:34" s="1" customFormat="1">
      <c r="A670" s="38" t="s">
        <v>4254</v>
      </c>
      <c r="B670" s="38" t="s">
        <v>4518</v>
      </c>
      <c r="C670" s="38" t="s">
        <v>4517</v>
      </c>
      <c r="D670" s="38" t="s">
        <v>3094</v>
      </c>
      <c r="E670" s="38" t="s">
        <v>3347</v>
      </c>
      <c r="F670" s="38" t="s">
        <v>3346</v>
      </c>
      <c r="G670" s="38" t="s">
        <v>4110</v>
      </c>
      <c r="H670" s="60"/>
      <c r="I670" s="11">
        <v>646</v>
      </c>
      <c r="J670" s="6">
        <v>865</v>
      </c>
      <c r="K670" s="53">
        <f t="shared" si="15"/>
        <v>1.536734264262157E-2</v>
      </c>
      <c r="L670" s="7">
        <v>96.4</v>
      </c>
      <c r="M670" s="4">
        <v>99.93</v>
      </c>
      <c r="N670" s="6">
        <v>60.6</v>
      </c>
      <c r="O670" s="6">
        <v>50</v>
      </c>
      <c r="P670" s="7">
        <v>54</v>
      </c>
      <c r="Q670" s="5">
        <v>36214</v>
      </c>
      <c r="R670" s="8" t="s">
        <v>887</v>
      </c>
      <c r="S670" s="38" t="s">
        <v>4745</v>
      </c>
      <c r="T670" s="4" t="s">
        <v>4518</v>
      </c>
      <c r="U670" s="4" t="s">
        <v>1294</v>
      </c>
      <c r="V670" s="4" t="s">
        <v>4858</v>
      </c>
      <c r="W670" s="8" t="s">
        <v>4746</v>
      </c>
      <c r="X670" s="33" t="s">
        <v>4747</v>
      </c>
      <c r="Y670" s="22" t="s">
        <v>5001</v>
      </c>
      <c r="AA670" s="4" t="s">
        <v>2707</v>
      </c>
      <c r="AB670" s="1" t="s">
        <v>4519</v>
      </c>
      <c r="AC670" s="1" t="s">
        <v>5002</v>
      </c>
      <c r="AD670" s="1" t="s">
        <v>5000</v>
      </c>
      <c r="AE670" s="1" t="s">
        <v>2903</v>
      </c>
      <c r="AH670" s="1" t="s">
        <v>808</v>
      </c>
    </row>
    <row r="671" spans="1:34" s="1" customFormat="1">
      <c r="A671" s="38" t="s">
        <v>4267</v>
      </c>
      <c r="B671" s="38" t="s">
        <v>1306</v>
      </c>
      <c r="C671" s="38" t="s">
        <v>1307</v>
      </c>
      <c r="D671" s="38" t="s">
        <v>2337</v>
      </c>
      <c r="E671" s="38" t="s">
        <v>1293</v>
      </c>
      <c r="F671" s="38" t="s">
        <v>1292</v>
      </c>
      <c r="G671" s="38"/>
      <c r="H671" s="60" t="s">
        <v>2633</v>
      </c>
      <c r="I671" s="11">
        <v>35774</v>
      </c>
      <c r="J671" s="6">
        <v>35796</v>
      </c>
      <c r="K671" s="53">
        <f t="shared" si="15"/>
        <v>2.6094176254299608E-4</v>
      </c>
      <c r="L671" s="7">
        <v>0.06</v>
      </c>
      <c r="M671" s="7">
        <v>1436.05</v>
      </c>
      <c r="N671" s="6">
        <v>3000</v>
      </c>
      <c r="O671" s="6">
        <v>1740</v>
      </c>
      <c r="P671" s="11">
        <v>3700</v>
      </c>
      <c r="Q671" s="5">
        <v>35095</v>
      </c>
      <c r="R671" s="8" t="s">
        <v>4575</v>
      </c>
      <c r="S671" s="38" t="s">
        <v>2688</v>
      </c>
      <c r="T671" s="4" t="s">
        <v>2066</v>
      </c>
      <c r="U671" s="4" t="s">
        <v>3849</v>
      </c>
      <c r="V671" s="4" t="s">
        <v>2928</v>
      </c>
      <c r="W671" s="8" t="s">
        <v>94</v>
      </c>
      <c r="X671" s="33" t="s">
        <v>4268</v>
      </c>
      <c r="Y671" s="4" t="s">
        <v>644</v>
      </c>
      <c r="AA671" s="4" t="s">
        <v>667</v>
      </c>
      <c r="AB671" s="1" t="s">
        <v>43</v>
      </c>
      <c r="AC671" s="1" t="s">
        <v>654</v>
      </c>
      <c r="AD671" s="1" t="s">
        <v>5258</v>
      </c>
      <c r="AE671" s="1" t="s">
        <v>1305</v>
      </c>
      <c r="AF671" s="1" t="s">
        <v>2435</v>
      </c>
    </row>
    <row r="672" spans="1:34" s="1" customFormat="1">
      <c r="A672" s="38" t="s">
        <v>4240</v>
      </c>
      <c r="B672" s="38" t="s">
        <v>4592</v>
      </c>
      <c r="C672" s="38" t="s">
        <v>5117</v>
      </c>
      <c r="D672" s="38" t="s">
        <v>3862</v>
      </c>
      <c r="E672" s="38" t="s">
        <v>1293</v>
      </c>
      <c r="F672" s="38" t="s">
        <v>1292</v>
      </c>
      <c r="G672" s="38"/>
      <c r="H672" s="60" t="s">
        <v>678</v>
      </c>
      <c r="I672" s="11">
        <v>35784</v>
      </c>
      <c r="J672" s="6">
        <v>35789</v>
      </c>
      <c r="K672" s="53">
        <f t="shared" si="15"/>
        <v>5.9302835861610899E-5</v>
      </c>
      <c r="L672" s="7">
        <v>0.05</v>
      </c>
      <c r="M672" s="7">
        <v>1436.13</v>
      </c>
      <c r="N672" s="6">
        <v>3014</v>
      </c>
      <c r="O672" s="6">
        <v>1740</v>
      </c>
      <c r="P672" s="11">
        <v>3700</v>
      </c>
      <c r="Q672" s="5">
        <v>35200</v>
      </c>
      <c r="R672" s="8" t="s">
        <v>4575</v>
      </c>
      <c r="S672" s="38" t="s">
        <v>2688</v>
      </c>
      <c r="T672" s="4" t="s">
        <v>2066</v>
      </c>
      <c r="U672" s="4" t="s">
        <v>2670</v>
      </c>
      <c r="V672" s="4" t="s">
        <v>1291</v>
      </c>
      <c r="W672" s="8" t="s">
        <v>2126</v>
      </c>
      <c r="X672" s="33" t="s">
        <v>4241</v>
      </c>
      <c r="Y672" s="4" t="s">
        <v>4447</v>
      </c>
      <c r="AA672" s="4" t="s">
        <v>667</v>
      </c>
      <c r="AB672" s="1" t="s">
        <v>3860</v>
      </c>
      <c r="AC672" s="1" t="s">
        <v>5641</v>
      </c>
      <c r="AD672" s="1" t="s">
        <v>5258</v>
      </c>
      <c r="AE672" s="1" t="s">
        <v>2903</v>
      </c>
    </row>
    <row r="673" spans="1:32" s="1" customFormat="1">
      <c r="A673" s="38" t="s">
        <v>5116</v>
      </c>
      <c r="B673" s="38" t="s">
        <v>4592</v>
      </c>
      <c r="C673" s="38" t="s">
        <v>5117</v>
      </c>
      <c r="D673" s="38" t="s">
        <v>3862</v>
      </c>
      <c r="E673" s="38" t="s">
        <v>1293</v>
      </c>
      <c r="F673" s="38" t="s">
        <v>1292</v>
      </c>
      <c r="G673" s="38"/>
      <c r="H673" s="60" t="s">
        <v>5118</v>
      </c>
      <c r="I673" s="11">
        <v>35780</v>
      </c>
      <c r="J673" s="6">
        <v>35792</v>
      </c>
      <c r="K673" s="53">
        <f t="shared" si="15"/>
        <v>1.4232849416453175E-4</v>
      </c>
      <c r="L673" s="7">
        <v>7.0000000000000007E-2</v>
      </c>
      <c r="M673" s="7">
        <v>1436.09</v>
      </c>
      <c r="N673" s="6">
        <v>4100</v>
      </c>
      <c r="O673" s="6"/>
      <c r="P673" s="11">
        <v>6000</v>
      </c>
      <c r="Q673" s="5">
        <v>40056</v>
      </c>
      <c r="R673" s="8" t="s">
        <v>4575</v>
      </c>
      <c r="S673" s="38" t="s">
        <v>2482</v>
      </c>
      <c r="T673" s="4" t="s">
        <v>877</v>
      </c>
      <c r="U673" s="4" t="s">
        <v>2673</v>
      </c>
      <c r="V673" s="4" t="s">
        <v>1943</v>
      </c>
      <c r="W673" s="8" t="s">
        <v>5119</v>
      </c>
      <c r="X673" s="33" t="s">
        <v>5120</v>
      </c>
      <c r="Y673" s="4" t="s">
        <v>5121</v>
      </c>
      <c r="AA673" s="4" t="s">
        <v>5106</v>
      </c>
      <c r="AB673" s="1" t="s">
        <v>5122</v>
      </c>
      <c r="AC673" s="1" t="s">
        <v>5123</v>
      </c>
    </row>
    <row r="674" spans="1:32" s="1" customFormat="1">
      <c r="A674" s="38" t="s">
        <v>306</v>
      </c>
      <c r="B674" s="38" t="s">
        <v>2066</v>
      </c>
      <c r="C674" s="38" t="s">
        <v>308</v>
      </c>
      <c r="D674" s="38" t="s">
        <v>5515</v>
      </c>
      <c r="E674" s="38" t="s">
        <v>1293</v>
      </c>
      <c r="F674" s="38" t="s">
        <v>1292</v>
      </c>
      <c r="G674" s="38"/>
      <c r="H674" s="60" t="s">
        <v>309</v>
      </c>
      <c r="I674" s="11">
        <v>35786</v>
      </c>
      <c r="J674" s="6">
        <v>35787</v>
      </c>
      <c r="K674" s="53">
        <f t="shared" si="15"/>
        <v>1.1860567172322181E-5</v>
      </c>
      <c r="L674" s="7">
        <v>0.03</v>
      </c>
      <c r="M674" s="7">
        <v>1436.12</v>
      </c>
      <c r="N674" s="6"/>
      <c r="O674" s="6"/>
      <c r="P674" s="11"/>
      <c r="Q674" s="5">
        <v>40064</v>
      </c>
      <c r="R674" s="8"/>
      <c r="S674" s="38" t="s">
        <v>873</v>
      </c>
      <c r="T674" s="4" t="s">
        <v>2066</v>
      </c>
      <c r="U674" s="4" t="s">
        <v>3849</v>
      </c>
      <c r="V674" s="4" t="s">
        <v>5263</v>
      </c>
      <c r="W674" s="8" t="s">
        <v>310</v>
      </c>
      <c r="X674" s="33" t="s">
        <v>311</v>
      </c>
      <c r="Y674" s="4" t="s">
        <v>314</v>
      </c>
      <c r="AA674" s="4" t="s">
        <v>5106</v>
      </c>
      <c r="AB674" s="1" t="s">
        <v>307</v>
      </c>
      <c r="AC674" s="1" t="s">
        <v>312</v>
      </c>
      <c r="AD674" s="1" t="s">
        <v>313</v>
      </c>
    </row>
    <row r="675" spans="1:32" s="1" customFormat="1">
      <c r="A675" s="38" t="s">
        <v>4158</v>
      </c>
      <c r="B675" s="38" t="s">
        <v>877</v>
      </c>
      <c r="C675" s="38" t="s">
        <v>3376</v>
      </c>
      <c r="D675" s="38" t="s">
        <v>3094</v>
      </c>
      <c r="E675" s="38" t="s">
        <v>3347</v>
      </c>
      <c r="F675" s="38" t="s">
        <v>3346</v>
      </c>
      <c r="G675" s="38" t="s">
        <v>4110</v>
      </c>
      <c r="H675" s="60"/>
      <c r="I675" s="11">
        <v>705</v>
      </c>
      <c r="J675" s="11">
        <v>705</v>
      </c>
      <c r="K675" s="53">
        <f t="shared" si="15"/>
        <v>0</v>
      </c>
      <c r="L675" s="7">
        <v>98.21</v>
      </c>
      <c r="M675" s="7"/>
      <c r="N675" s="6">
        <v>120</v>
      </c>
      <c r="O675" s="6"/>
      <c r="P675" s="7">
        <v>180</v>
      </c>
      <c r="Q675" s="5">
        <v>38339</v>
      </c>
      <c r="R675" s="8" t="s">
        <v>3410</v>
      </c>
      <c r="S675" s="38" t="s">
        <v>3376</v>
      </c>
      <c r="T675" s="4" t="s">
        <v>877</v>
      </c>
      <c r="U675" s="4" t="s">
        <v>2670</v>
      </c>
      <c r="V675" s="4" t="s">
        <v>2056</v>
      </c>
      <c r="W675" s="8" t="s">
        <v>4010</v>
      </c>
      <c r="X675" s="33" t="s">
        <v>4159</v>
      </c>
      <c r="Y675" s="4" t="s">
        <v>3995</v>
      </c>
      <c r="AA675" s="4" t="s">
        <v>1380</v>
      </c>
      <c r="AB675" s="1" t="s">
        <v>4960</v>
      </c>
      <c r="AC675" s="1" t="s">
        <v>3752</v>
      </c>
      <c r="AD675" s="1" t="s">
        <v>4009</v>
      </c>
      <c r="AE675" s="1" t="s">
        <v>4011</v>
      </c>
      <c r="AF675" s="1" t="s">
        <v>4253</v>
      </c>
    </row>
    <row r="676" spans="1:32" s="1" customFormat="1">
      <c r="A676" s="38" t="s">
        <v>5718</v>
      </c>
      <c r="B676" s="38" t="s">
        <v>1938</v>
      </c>
      <c r="C676" s="38" t="s">
        <v>4595</v>
      </c>
      <c r="D676" s="38" t="s">
        <v>5515</v>
      </c>
      <c r="E676" s="38" t="s">
        <v>4892</v>
      </c>
      <c r="F676" s="38" t="s">
        <v>3346</v>
      </c>
      <c r="G676" s="38" t="s">
        <v>2775</v>
      </c>
      <c r="H676" s="60"/>
      <c r="I676" s="11">
        <v>949</v>
      </c>
      <c r="J676" s="6">
        <v>1016</v>
      </c>
      <c r="K676" s="53">
        <f t="shared" si="15"/>
        <v>4.556273376402584E-3</v>
      </c>
      <c r="L676" s="7">
        <v>82.9</v>
      </c>
      <c r="M676" s="4">
        <v>104.74</v>
      </c>
      <c r="N676" s="6">
        <v>825</v>
      </c>
      <c r="O676" s="6"/>
      <c r="P676" s="7"/>
      <c r="Q676" s="5">
        <v>37404</v>
      </c>
      <c r="R676" s="8" t="s">
        <v>887</v>
      </c>
      <c r="S676" s="38" t="s">
        <v>3244</v>
      </c>
      <c r="T676" s="4" t="s">
        <v>1938</v>
      </c>
      <c r="U676" s="4" t="s">
        <v>2671</v>
      </c>
      <c r="V676" s="4" t="s">
        <v>996</v>
      </c>
      <c r="W676" s="8" t="s">
        <v>3301</v>
      </c>
      <c r="X676" s="33" t="s">
        <v>5719</v>
      </c>
      <c r="Y676" s="4" t="s">
        <v>2424</v>
      </c>
      <c r="AA676" s="4" t="s">
        <v>3797</v>
      </c>
      <c r="AB676" s="1" t="s">
        <v>1636</v>
      </c>
      <c r="AD676" s="1" t="s">
        <v>5296</v>
      </c>
      <c r="AE676" s="1" t="s">
        <v>5716</v>
      </c>
      <c r="AF676" s="1" t="s">
        <v>2903</v>
      </c>
    </row>
    <row r="677" spans="1:32" s="1" customFormat="1">
      <c r="A677" s="38" t="s">
        <v>5720</v>
      </c>
      <c r="B677" s="38" t="s">
        <v>1938</v>
      </c>
      <c r="C677" s="38" t="s">
        <v>4595</v>
      </c>
      <c r="D677" s="38" t="s">
        <v>5515</v>
      </c>
      <c r="E677" s="38" t="s">
        <v>4892</v>
      </c>
      <c r="F677" s="38" t="s">
        <v>3346</v>
      </c>
      <c r="G677" s="38" t="s">
        <v>2775</v>
      </c>
      <c r="H677" s="60"/>
      <c r="I677" s="11">
        <v>970</v>
      </c>
      <c r="J677" s="6">
        <v>1014</v>
      </c>
      <c r="K677" s="53">
        <f t="shared" si="15"/>
        <v>2.9883183917413748E-3</v>
      </c>
      <c r="L677" s="7">
        <v>82.9</v>
      </c>
      <c r="M677" s="4">
        <v>104.94</v>
      </c>
      <c r="N677" s="6">
        <v>820</v>
      </c>
      <c r="O677" s="6"/>
      <c r="P677" s="7"/>
      <c r="Q677" s="5">
        <v>37776</v>
      </c>
      <c r="R677" s="8" t="s">
        <v>4413</v>
      </c>
      <c r="S677" s="38" t="s">
        <v>3244</v>
      </c>
      <c r="T677" s="4" t="s">
        <v>1938</v>
      </c>
      <c r="U677" s="4" t="s">
        <v>2671</v>
      </c>
      <c r="V677" s="4" t="s">
        <v>996</v>
      </c>
      <c r="W677" s="8" t="s">
        <v>3631</v>
      </c>
      <c r="X677" s="33" t="s">
        <v>5721</v>
      </c>
      <c r="Y677" s="4" t="s">
        <v>2424</v>
      </c>
      <c r="AA677" s="4" t="s">
        <v>3797</v>
      </c>
      <c r="AB677" s="1" t="s">
        <v>1636</v>
      </c>
      <c r="AE677" s="1" t="s">
        <v>5716</v>
      </c>
      <c r="AF677" s="1" t="s">
        <v>2903</v>
      </c>
    </row>
    <row r="678" spans="1:32" s="1" customFormat="1">
      <c r="A678" s="38" t="s">
        <v>1531</v>
      </c>
      <c r="B678" s="38" t="s">
        <v>1938</v>
      </c>
      <c r="C678" s="38" t="s">
        <v>4595</v>
      </c>
      <c r="D678" s="38" t="s">
        <v>5515</v>
      </c>
      <c r="E678" s="38" t="s">
        <v>4892</v>
      </c>
      <c r="F678" s="38" t="s">
        <v>3346</v>
      </c>
      <c r="G678" s="38" t="s">
        <v>2775</v>
      </c>
      <c r="H678" s="60"/>
      <c r="I678" s="11">
        <v>969</v>
      </c>
      <c r="J678" s="6">
        <v>1013</v>
      </c>
      <c r="K678" s="53">
        <f t="shared" si="15"/>
        <v>2.9887243581035185E-3</v>
      </c>
      <c r="L678" s="7">
        <v>82.9</v>
      </c>
      <c r="M678" s="4">
        <v>104.92</v>
      </c>
      <c r="N678" s="6">
        <v>795</v>
      </c>
      <c r="O678" s="6"/>
      <c r="P678" s="7"/>
      <c r="Q678" s="5">
        <v>36153</v>
      </c>
      <c r="R678" s="8" t="s">
        <v>4413</v>
      </c>
      <c r="S678" s="38" t="s">
        <v>3244</v>
      </c>
      <c r="T678" s="4" t="s">
        <v>1938</v>
      </c>
      <c r="U678" s="4" t="s">
        <v>2671</v>
      </c>
      <c r="V678" s="4" t="s">
        <v>245</v>
      </c>
      <c r="W678" s="8" t="s">
        <v>734</v>
      </c>
      <c r="X678" s="33" t="s">
        <v>5722</v>
      </c>
      <c r="Y678" s="4" t="s">
        <v>2424</v>
      </c>
      <c r="AA678" s="4" t="s">
        <v>3797</v>
      </c>
      <c r="AB678" s="1" t="s">
        <v>1636</v>
      </c>
      <c r="AC678" s="1" t="s">
        <v>995</v>
      </c>
      <c r="AD678" s="1" t="s">
        <v>733</v>
      </c>
      <c r="AE678" s="1" t="s">
        <v>5716</v>
      </c>
      <c r="AF678" s="1" t="s">
        <v>2903</v>
      </c>
    </row>
    <row r="679" spans="1:32" s="1" customFormat="1">
      <c r="A679" s="38" t="s">
        <v>1529</v>
      </c>
      <c r="B679" s="38" t="s">
        <v>1938</v>
      </c>
      <c r="C679" s="38" t="s">
        <v>4595</v>
      </c>
      <c r="D679" s="38" t="s">
        <v>5515</v>
      </c>
      <c r="E679" s="38" t="s">
        <v>4892</v>
      </c>
      <c r="F679" s="38" t="s">
        <v>3346</v>
      </c>
      <c r="G679" s="38" t="s">
        <v>2775</v>
      </c>
      <c r="H679" s="60"/>
      <c r="I679" s="11">
        <v>965</v>
      </c>
      <c r="J679" s="6">
        <v>1005</v>
      </c>
      <c r="K679" s="53">
        <f t="shared" si="15"/>
        <v>2.7192386131883071E-3</v>
      </c>
      <c r="L679" s="7">
        <v>82.9</v>
      </c>
      <c r="M679" s="4">
        <v>104.79</v>
      </c>
      <c r="N679" s="6">
        <v>795</v>
      </c>
      <c r="O679" s="6"/>
      <c r="P679" s="7"/>
      <c r="Q679" s="5">
        <v>36398</v>
      </c>
      <c r="R679" s="8" t="s">
        <v>887</v>
      </c>
      <c r="S679" s="38" t="s">
        <v>3244</v>
      </c>
      <c r="T679" s="4" t="s">
        <v>1938</v>
      </c>
      <c r="U679" s="4" t="s">
        <v>2671</v>
      </c>
      <c r="V679" s="4" t="s">
        <v>245</v>
      </c>
      <c r="W679" s="8" t="s">
        <v>4568</v>
      </c>
      <c r="X679" s="33" t="s">
        <v>5723</v>
      </c>
      <c r="Y679" s="4" t="s">
        <v>2424</v>
      </c>
      <c r="AA679" s="4" t="s">
        <v>3797</v>
      </c>
      <c r="AB679" s="1" t="s">
        <v>1636</v>
      </c>
      <c r="AC679" s="1" t="s">
        <v>995</v>
      </c>
      <c r="AD679" s="1" t="s">
        <v>4567</v>
      </c>
      <c r="AE679" s="1" t="s">
        <v>5716</v>
      </c>
      <c r="AF679" s="1" t="s">
        <v>2903</v>
      </c>
    </row>
    <row r="680" spans="1:32" s="1" customFormat="1">
      <c r="A680" s="38" t="s">
        <v>1530</v>
      </c>
      <c r="B680" s="38" t="s">
        <v>1938</v>
      </c>
      <c r="C680" s="38" t="s">
        <v>4595</v>
      </c>
      <c r="D680" s="38" t="s">
        <v>5515</v>
      </c>
      <c r="E680" s="38" t="s">
        <v>4892</v>
      </c>
      <c r="F680" s="38" t="s">
        <v>3346</v>
      </c>
      <c r="G680" s="38" t="s">
        <v>2775</v>
      </c>
      <c r="H680" s="60"/>
      <c r="I680" s="11">
        <v>963</v>
      </c>
      <c r="J680" s="6">
        <v>1010</v>
      </c>
      <c r="K680" s="53">
        <f t="shared" si="15"/>
        <v>3.1944538843199891E-3</v>
      </c>
      <c r="L680" s="7">
        <v>82.9</v>
      </c>
      <c r="M680" s="4">
        <v>104.83</v>
      </c>
      <c r="N680" s="6">
        <v>825</v>
      </c>
      <c r="O680" s="6"/>
      <c r="P680" s="7"/>
      <c r="Q680" s="5">
        <v>37050</v>
      </c>
      <c r="R680" s="8" t="s">
        <v>4413</v>
      </c>
      <c r="S680" s="38" t="s">
        <v>3244</v>
      </c>
      <c r="T680" s="4" t="s">
        <v>1938</v>
      </c>
      <c r="U680" s="4" t="s">
        <v>2671</v>
      </c>
      <c r="V680" s="4" t="s">
        <v>245</v>
      </c>
      <c r="W680" s="8" t="s">
        <v>4569</v>
      </c>
      <c r="X680" s="33" t="s">
        <v>5724</v>
      </c>
      <c r="Y680" s="4" t="s">
        <v>2424</v>
      </c>
      <c r="AA680" s="4" t="s">
        <v>3797</v>
      </c>
      <c r="AB680" s="1" t="s">
        <v>1636</v>
      </c>
      <c r="AC680" s="1" t="s">
        <v>995</v>
      </c>
      <c r="AD680" s="1" t="s">
        <v>1950</v>
      </c>
      <c r="AE680" s="1" t="s">
        <v>5716</v>
      </c>
      <c r="AF680" s="1" t="s">
        <v>2903</v>
      </c>
    </row>
    <row r="681" spans="1:32" s="1" customFormat="1">
      <c r="A681" s="38" t="s">
        <v>5725</v>
      </c>
      <c r="B681" s="38" t="s">
        <v>1938</v>
      </c>
      <c r="C681" s="38" t="s">
        <v>4595</v>
      </c>
      <c r="D681" s="38" t="s">
        <v>5515</v>
      </c>
      <c r="E681" s="38" t="s">
        <v>4892</v>
      </c>
      <c r="F681" s="38" t="s">
        <v>3346</v>
      </c>
      <c r="G681" s="38" t="s">
        <v>2775</v>
      </c>
      <c r="H681" s="60"/>
      <c r="I681" s="11">
        <v>951</v>
      </c>
      <c r="J681" s="6">
        <v>1006</v>
      </c>
      <c r="K681" s="53">
        <f t="shared" si="15"/>
        <v>3.7422603252364427E-3</v>
      </c>
      <c r="L681" s="7">
        <v>83</v>
      </c>
      <c r="M681" s="7">
        <v>104.7</v>
      </c>
      <c r="N681" s="6">
        <v>825</v>
      </c>
      <c r="O681" s="6"/>
      <c r="P681" s="7"/>
      <c r="Q681" s="5">
        <v>38190</v>
      </c>
      <c r="R681" s="8" t="s">
        <v>4413</v>
      </c>
      <c r="S681" s="38" t="s">
        <v>3244</v>
      </c>
      <c r="T681" s="4" t="s">
        <v>44</v>
      </c>
      <c r="U681" s="4" t="s">
        <v>2671</v>
      </c>
      <c r="V681" s="4" t="s">
        <v>3215</v>
      </c>
      <c r="W681" s="8" t="s">
        <v>3214</v>
      </c>
      <c r="X681" s="33" t="s">
        <v>5726</v>
      </c>
      <c r="Y681" s="4" t="s">
        <v>2424</v>
      </c>
      <c r="AA681" s="4" t="s">
        <v>1053</v>
      </c>
      <c r="AB681" s="1" t="s">
        <v>3230</v>
      </c>
      <c r="AC681" s="1" t="s">
        <v>3216</v>
      </c>
      <c r="AD681" s="1" t="s">
        <v>4239</v>
      </c>
      <c r="AF681" s="1" t="s">
        <v>2903</v>
      </c>
    </row>
    <row r="682" spans="1:32" s="1" customFormat="1">
      <c r="A682" s="38" t="s">
        <v>1536</v>
      </c>
      <c r="B682" s="38" t="s">
        <v>1938</v>
      </c>
      <c r="C682" s="38" t="s">
        <v>4595</v>
      </c>
      <c r="D682" s="38" t="s">
        <v>5515</v>
      </c>
      <c r="E682" s="38" t="s">
        <v>4892</v>
      </c>
      <c r="F682" s="38" t="s">
        <v>3346</v>
      </c>
      <c r="G682" s="38" t="s">
        <v>2775</v>
      </c>
      <c r="H682" s="60"/>
      <c r="I682" s="11">
        <v>910</v>
      </c>
      <c r="J682" s="6">
        <v>967</v>
      </c>
      <c r="K682" s="53">
        <f t="shared" si="15"/>
        <v>3.8995689950058151E-3</v>
      </c>
      <c r="L682" s="7">
        <v>82.95</v>
      </c>
      <c r="M682" s="7">
        <v>103.8</v>
      </c>
      <c r="N682" s="6">
        <v>825</v>
      </c>
      <c r="O682" s="6"/>
      <c r="P682" s="7"/>
      <c r="Q682" s="5">
        <v>38372</v>
      </c>
      <c r="R682" s="8" t="s">
        <v>4413</v>
      </c>
      <c r="S682" s="38" t="s">
        <v>3244</v>
      </c>
      <c r="T682" s="4" t="s">
        <v>1938</v>
      </c>
      <c r="U682" s="4" t="s">
        <v>2671</v>
      </c>
      <c r="V682" s="4" t="s">
        <v>3215</v>
      </c>
      <c r="W682" s="8" t="s">
        <v>1532</v>
      </c>
      <c r="X682" s="33" t="s">
        <v>1533</v>
      </c>
      <c r="Y682" s="4" t="s">
        <v>2424</v>
      </c>
      <c r="AA682" s="4" t="s">
        <v>161</v>
      </c>
      <c r="AB682" s="1" t="s">
        <v>1534</v>
      </c>
      <c r="AC682" s="1" t="s">
        <v>1535</v>
      </c>
      <c r="AD682" s="1" t="s">
        <v>1907</v>
      </c>
      <c r="AE682" s="1" t="s">
        <v>4021</v>
      </c>
    </row>
    <row r="683" spans="1:32" s="1" customFormat="1">
      <c r="A683" s="38" t="s">
        <v>2371</v>
      </c>
      <c r="B683" s="38" t="s">
        <v>1938</v>
      </c>
      <c r="C683" s="38" t="s">
        <v>4595</v>
      </c>
      <c r="D683" s="38" t="s">
        <v>5515</v>
      </c>
      <c r="E683" s="38" t="s">
        <v>4892</v>
      </c>
      <c r="F683" s="38" t="s">
        <v>3346</v>
      </c>
      <c r="G683" s="38" t="s">
        <v>2775</v>
      </c>
      <c r="H683" s="60"/>
      <c r="I683" s="11">
        <v>956</v>
      </c>
      <c r="J683" s="6">
        <v>999</v>
      </c>
      <c r="K683" s="53">
        <f t="shared" si="15"/>
        <v>2.9261653623681525E-3</v>
      </c>
      <c r="L683" s="7">
        <v>82.98</v>
      </c>
      <c r="M683" s="7">
        <v>104.63</v>
      </c>
      <c r="N683" s="6">
        <v>810</v>
      </c>
      <c r="O683" s="6"/>
      <c r="P683" s="7"/>
      <c r="Q683" s="5">
        <v>39336</v>
      </c>
      <c r="R683" s="8" t="s">
        <v>4413</v>
      </c>
      <c r="S683" s="38" t="s">
        <v>3244</v>
      </c>
      <c r="T683" s="4" t="s">
        <v>1938</v>
      </c>
      <c r="U683" s="4" t="s">
        <v>2671</v>
      </c>
      <c r="V683" s="4" t="s">
        <v>3215</v>
      </c>
      <c r="W683" s="8" t="s">
        <v>2372</v>
      </c>
      <c r="X683" s="33" t="s">
        <v>2373</v>
      </c>
      <c r="Y683" s="4" t="s">
        <v>2424</v>
      </c>
      <c r="AA683" s="4" t="s">
        <v>161</v>
      </c>
      <c r="AB683" s="1" t="s">
        <v>2374</v>
      </c>
    </row>
    <row r="684" spans="1:32" s="1" customFormat="1">
      <c r="A684" s="38" t="s">
        <v>4715</v>
      </c>
      <c r="B684" s="38" t="s">
        <v>1938</v>
      </c>
      <c r="C684" s="38" t="s">
        <v>4595</v>
      </c>
      <c r="D684" s="38" t="s">
        <v>5515</v>
      </c>
      <c r="E684" s="38" t="s">
        <v>4892</v>
      </c>
      <c r="F684" s="38" t="s">
        <v>3346</v>
      </c>
      <c r="G684" s="38" t="s">
        <v>2775</v>
      </c>
      <c r="H684" s="60"/>
      <c r="I684" s="11">
        <v>917</v>
      </c>
      <c r="J684" s="6">
        <v>944</v>
      </c>
      <c r="K684" s="53">
        <f t="shared" si="15"/>
        <v>1.8491884117526197E-3</v>
      </c>
      <c r="L684" s="7">
        <v>82.96</v>
      </c>
      <c r="M684" s="7">
        <v>103.63</v>
      </c>
      <c r="N684" s="6">
        <v>810</v>
      </c>
      <c r="O684" s="6"/>
      <c r="P684" s="7"/>
      <c r="Q684" s="5">
        <v>40015</v>
      </c>
      <c r="R684" s="8" t="s">
        <v>4413</v>
      </c>
      <c r="S684" s="38" t="s">
        <v>4716</v>
      </c>
      <c r="T684" s="4" t="s">
        <v>1938</v>
      </c>
      <c r="U684" s="4" t="s">
        <v>2671</v>
      </c>
      <c r="V684" s="4" t="s">
        <v>3215</v>
      </c>
      <c r="W684" s="8" t="s">
        <v>4717</v>
      </c>
      <c r="X684" s="33" t="s">
        <v>4718</v>
      </c>
      <c r="Y684" s="4" t="s">
        <v>2424</v>
      </c>
      <c r="AA684" s="4" t="s">
        <v>161</v>
      </c>
      <c r="AB684" s="1" t="s">
        <v>4719</v>
      </c>
      <c r="AC684" s="1" t="s">
        <v>762</v>
      </c>
      <c r="AD684" s="1" t="s">
        <v>4720</v>
      </c>
    </row>
    <row r="685" spans="1:32" s="1" customFormat="1">
      <c r="A685" s="38" t="s">
        <v>1516</v>
      </c>
      <c r="B685" s="38" t="s">
        <v>2066</v>
      </c>
      <c r="C685" s="38" t="s">
        <v>3434</v>
      </c>
      <c r="D685" s="38" t="s">
        <v>3862</v>
      </c>
      <c r="E685" s="38" t="s">
        <v>1293</v>
      </c>
      <c r="F685" s="38" t="s">
        <v>1292</v>
      </c>
      <c r="G685" s="38"/>
      <c r="H685" s="60" t="s">
        <v>599</v>
      </c>
      <c r="I685" s="11">
        <v>35776</v>
      </c>
      <c r="J685" s="6">
        <v>35796</v>
      </c>
      <c r="K685" s="53">
        <f t="shared" si="15"/>
        <v>2.3721415694088623E-4</v>
      </c>
      <c r="L685" s="7">
        <v>0.04</v>
      </c>
      <c r="M685" s="4">
        <v>1436.08</v>
      </c>
      <c r="N685" s="6">
        <v>3739</v>
      </c>
      <c r="O685" s="11" t="s">
        <v>2457</v>
      </c>
      <c r="P685" s="11">
        <v>9600</v>
      </c>
      <c r="Q685" s="5">
        <v>37025</v>
      </c>
      <c r="R685" s="8" t="s">
        <v>4575</v>
      </c>
      <c r="S685" s="38" t="s">
        <v>2688</v>
      </c>
      <c r="T685" s="4" t="s">
        <v>2066</v>
      </c>
      <c r="U685" s="4" t="s">
        <v>2672</v>
      </c>
      <c r="V685" s="4" t="s">
        <v>4597</v>
      </c>
      <c r="W685" s="8" t="s">
        <v>2447</v>
      </c>
      <c r="X685" s="33" t="s">
        <v>1206</v>
      </c>
      <c r="Y685" s="4" t="s">
        <v>1813</v>
      </c>
      <c r="AA685" s="4" t="s">
        <v>667</v>
      </c>
      <c r="AC685" s="1" t="s">
        <v>2446</v>
      </c>
      <c r="AD685" s="1" t="s">
        <v>2445</v>
      </c>
      <c r="AE685" s="1" t="s">
        <v>2458</v>
      </c>
    </row>
    <row r="686" spans="1:32" s="1" customFormat="1">
      <c r="A686" s="38" t="s">
        <v>4931</v>
      </c>
      <c r="B686" s="38" t="s">
        <v>2066</v>
      </c>
      <c r="C686" s="38" t="s">
        <v>1626</v>
      </c>
      <c r="D686" s="38" t="s">
        <v>3094</v>
      </c>
      <c r="E686" s="38" t="s">
        <v>1627</v>
      </c>
      <c r="F686" s="38" t="s">
        <v>3346</v>
      </c>
      <c r="G686" s="38" t="s">
        <v>2775</v>
      </c>
      <c r="H686" s="60"/>
      <c r="I686" s="11">
        <v>790</v>
      </c>
      <c r="J686" s="6">
        <v>801</v>
      </c>
      <c r="K686" s="53">
        <f t="shared" si="15"/>
        <v>7.6756681320214919E-4</v>
      </c>
      <c r="L686" s="7">
        <v>67</v>
      </c>
      <c r="M686" s="4">
        <v>100.77</v>
      </c>
      <c r="N686" s="6">
        <v>10</v>
      </c>
      <c r="O686" s="11">
        <v>10</v>
      </c>
      <c r="P686" s="7">
        <v>6</v>
      </c>
      <c r="Q686" s="5">
        <v>37164</v>
      </c>
      <c r="R686" s="8" t="s">
        <v>887</v>
      </c>
      <c r="S686" s="38" t="s">
        <v>1626</v>
      </c>
      <c r="T686" s="4" t="s">
        <v>2066</v>
      </c>
      <c r="U686" s="4" t="s">
        <v>421</v>
      </c>
      <c r="V686" s="4" t="s">
        <v>3370</v>
      </c>
      <c r="W686" s="8" t="s">
        <v>1628</v>
      </c>
      <c r="X686" s="33" t="s">
        <v>1629</v>
      </c>
      <c r="Y686" s="4" t="s">
        <v>4959</v>
      </c>
      <c r="AA686" s="4" t="s">
        <v>2707</v>
      </c>
      <c r="AB686" s="1" t="s">
        <v>2547</v>
      </c>
      <c r="AC686" s="51" t="s">
        <v>1630</v>
      </c>
      <c r="AD686" s="1" t="s">
        <v>4139</v>
      </c>
    </row>
    <row r="687" spans="1:32" s="1" customFormat="1">
      <c r="A687" s="38" t="s">
        <v>117</v>
      </c>
      <c r="B687" s="38" t="s">
        <v>2066</v>
      </c>
      <c r="C687" s="37" t="s">
        <v>118</v>
      </c>
      <c r="D687" s="38" t="s">
        <v>3094</v>
      </c>
      <c r="E687" s="38" t="s">
        <v>4157</v>
      </c>
      <c r="F687" s="38" t="s">
        <v>3346</v>
      </c>
      <c r="G687" s="38"/>
      <c r="H687" s="60"/>
      <c r="I687" s="11">
        <v>430</v>
      </c>
      <c r="J687" s="6">
        <v>465</v>
      </c>
      <c r="K687" s="53">
        <f t="shared" si="15"/>
        <v>2.5669233590025669E-3</v>
      </c>
      <c r="L687" s="7">
        <v>40.47</v>
      </c>
      <c r="M687" s="4">
        <v>93.54</v>
      </c>
      <c r="N687" s="6">
        <v>4.5</v>
      </c>
      <c r="O687" s="11"/>
      <c r="P687" s="7"/>
      <c r="Q687" s="5">
        <v>39952</v>
      </c>
      <c r="R687" s="8" t="s">
        <v>2210</v>
      </c>
      <c r="S687" s="38" t="s">
        <v>119</v>
      </c>
      <c r="T687" s="4" t="s">
        <v>2066</v>
      </c>
      <c r="U687" s="4" t="s">
        <v>3411</v>
      </c>
      <c r="V687" s="4" t="s">
        <v>152</v>
      </c>
      <c r="W687" s="8" t="s">
        <v>120</v>
      </c>
      <c r="X687" s="33" t="s">
        <v>121</v>
      </c>
      <c r="Y687" s="1" t="s">
        <v>124</v>
      </c>
      <c r="AA687" s="4" t="s">
        <v>161</v>
      </c>
      <c r="AB687" s="1" t="s">
        <v>123</v>
      </c>
      <c r="AC687" s="51"/>
      <c r="AD687" s="1" t="s">
        <v>122</v>
      </c>
    </row>
    <row r="688" spans="1:32" s="1" customFormat="1">
      <c r="A688" s="38" t="s">
        <v>1909</v>
      </c>
      <c r="B688" s="38" t="s">
        <v>1938</v>
      </c>
      <c r="C688" s="38" t="s">
        <v>4595</v>
      </c>
      <c r="D688" s="38" t="s">
        <v>5515</v>
      </c>
      <c r="E688" s="38" t="s">
        <v>1293</v>
      </c>
      <c r="F688" s="38" t="s">
        <v>1292</v>
      </c>
      <c r="G688" s="38"/>
      <c r="H688" s="60" t="s">
        <v>181</v>
      </c>
      <c r="I688" s="11">
        <v>35771</v>
      </c>
      <c r="J688" s="6">
        <v>35805</v>
      </c>
      <c r="K688" s="53">
        <f t="shared" si="15"/>
        <v>4.032449357180132E-4</v>
      </c>
      <c r="L688" s="7">
        <v>6.16</v>
      </c>
      <c r="M688" s="4">
        <v>1436.19</v>
      </c>
      <c r="N688" s="6">
        <v>2300</v>
      </c>
      <c r="O688" s="6"/>
      <c r="P688" s="4"/>
      <c r="Q688" s="5">
        <v>36711</v>
      </c>
      <c r="R688" s="8" t="s">
        <v>887</v>
      </c>
      <c r="S688" s="38" t="s">
        <v>1973</v>
      </c>
      <c r="T688" s="4" t="s">
        <v>1938</v>
      </c>
      <c r="U688" s="4" t="s">
        <v>2672</v>
      </c>
      <c r="V688" s="4" t="s">
        <v>2346</v>
      </c>
      <c r="W688" s="8" t="s">
        <v>1972</v>
      </c>
      <c r="X688" s="33" t="s">
        <v>633</v>
      </c>
      <c r="Y688" s="4" t="s">
        <v>2677</v>
      </c>
      <c r="AA688" s="4" t="s">
        <v>667</v>
      </c>
      <c r="AB688" s="1" t="s">
        <v>2903</v>
      </c>
      <c r="AC688" s="1" t="s">
        <v>910</v>
      </c>
    </row>
    <row r="689" spans="1:32" s="1" customFormat="1">
      <c r="A689" s="38" t="s">
        <v>4736</v>
      </c>
      <c r="B689" s="38" t="s">
        <v>2067</v>
      </c>
      <c r="C689" s="38" t="s">
        <v>4724</v>
      </c>
      <c r="D689" s="38" t="s">
        <v>4891</v>
      </c>
      <c r="E689" s="38" t="s">
        <v>3371</v>
      </c>
      <c r="F689" s="38" t="s">
        <v>3346</v>
      </c>
      <c r="G689" s="38" t="s">
        <v>4110</v>
      </c>
      <c r="H689" s="60"/>
      <c r="I689" s="11">
        <v>620</v>
      </c>
      <c r="J689" s="6">
        <v>650</v>
      </c>
      <c r="K689" s="53">
        <f t="shared" si="15"/>
        <v>2.1413276231263384E-3</v>
      </c>
      <c r="L689" s="7">
        <v>98</v>
      </c>
      <c r="M689" s="4">
        <v>97.3</v>
      </c>
      <c r="N689" s="6">
        <v>5</v>
      </c>
      <c r="O689" s="6"/>
      <c r="P689" s="7"/>
      <c r="Q689" s="5">
        <v>39836</v>
      </c>
      <c r="R689" s="8"/>
      <c r="S689" s="38" t="s">
        <v>4724</v>
      </c>
      <c r="T689" s="4" t="s">
        <v>2067</v>
      </c>
      <c r="U689" s="4" t="s">
        <v>874</v>
      </c>
      <c r="V689" s="4" t="s">
        <v>2811</v>
      </c>
      <c r="W689" s="8" t="s">
        <v>4725</v>
      </c>
      <c r="X689" s="33" t="s">
        <v>4726</v>
      </c>
      <c r="Y689" s="4" t="s">
        <v>4727</v>
      </c>
      <c r="AA689" s="4"/>
      <c r="AB689" s="1" t="s">
        <v>4728</v>
      </c>
      <c r="AC689" s="21"/>
      <c r="AD689" s="21"/>
    </row>
    <row r="690" spans="1:32">
      <c r="A690" s="38" t="s">
        <v>634</v>
      </c>
      <c r="B690" s="38" t="s">
        <v>2906</v>
      </c>
      <c r="C690" s="38" t="s">
        <v>1402</v>
      </c>
      <c r="D690" s="38" t="s">
        <v>3094</v>
      </c>
      <c r="E690" s="38" t="s">
        <v>5312</v>
      </c>
      <c r="F690" s="38" t="s">
        <v>3346</v>
      </c>
      <c r="G690" s="38" t="s">
        <v>4110</v>
      </c>
      <c r="H690" s="60"/>
      <c r="I690" s="11">
        <v>553</v>
      </c>
      <c r="J690" s="6">
        <v>676</v>
      </c>
      <c r="K690" s="53">
        <f t="shared" si="15"/>
        <v>8.8052115398382126E-3</v>
      </c>
      <c r="L690" s="7">
        <v>97.9</v>
      </c>
      <c r="M690" s="4">
        <v>96.98</v>
      </c>
      <c r="N690" s="25">
        <v>100</v>
      </c>
      <c r="P690" s="7">
        <v>100</v>
      </c>
      <c r="Q690" s="24">
        <v>37186</v>
      </c>
      <c r="R690" s="26" t="s">
        <v>3410</v>
      </c>
      <c r="S690" s="38" t="s">
        <v>3738</v>
      </c>
      <c r="T690" s="4" t="s">
        <v>5015</v>
      </c>
      <c r="U690" s="4" t="s">
        <v>4026</v>
      </c>
      <c r="V690" s="4" t="s">
        <v>5629</v>
      </c>
      <c r="W690" s="8" t="s">
        <v>5628</v>
      </c>
      <c r="X690" s="33" t="s">
        <v>635</v>
      </c>
      <c r="Y690" s="4" t="s">
        <v>3737</v>
      </c>
      <c r="AA690" s="4" t="s">
        <v>3797</v>
      </c>
      <c r="AB690" s="21" t="s">
        <v>2903</v>
      </c>
      <c r="AC690" s="21" t="s">
        <v>5627</v>
      </c>
      <c r="AD690" s="21" t="s">
        <v>5626</v>
      </c>
    </row>
    <row r="691" spans="1:32">
      <c r="A691" s="38" t="s">
        <v>5311</v>
      </c>
      <c r="B691" s="38" t="s">
        <v>2906</v>
      </c>
      <c r="C691" s="38" t="s">
        <v>1402</v>
      </c>
      <c r="D691" s="38" t="s">
        <v>3094</v>
      </c>
      <c r="E691" s="38" t="s">
        <v>5312</v>
      </c>
      <c r="F691" s="38" t="s">
        <v>3346</v>
      </c>
      <c r="G691" s="38" t="s">
        <v>4110</v>
      </c>
      <c r="H691" s="60"/>
      <c r="I691" s="11">
        <v>711</v>
      </c>
      <c r="J691" s="6">
        <v>728</v>
      </c>
      <c r="K691" s="53">
        <f t="shared" si="15"/>
        <v>1.1989562028351787E-3</v>
      </c>
      <c r="L691" s="7">
        <v>98.3</v>
      </c>
      <c r="M691" s="4">
        <v>99.18</v>
      </c>
      <c r="N691" s="25">
        <v>130</v>
      </c>
      <c r="P691" s="7">
        <v>86</v>
      </c>
      <c r="Q691" s="24">
        <v>40119</v>
      </c>
      <c r="R691" s="26" t="s">
        <v>3410</v>
      </c>
      <c r="S691" s="38" t="s">
        <v>5318</v>
      </c>
      <c r="T691" s="4" t="s">
        <v>5319</v>
      </c>
      <c r="U691" s="4" t="s">
        <v>2671</v>
      </c>
      <c r="V691" s="4" t="s">
        <v>5304</v>
      </c>
      <c r="W691" s="8" t="s">
        <v>5315</v>
      </c>
      <c r="X691" s="33" t="s">
        <v>5316</v>
      </c>
      <c r="Y691" s="4" t="s">
        <v>5314</v>
      </c>
      <c r="AA691" s="4" t="s">
        <v>161</v>
      </c>
      <c r="AB691" s="21" t="s">
        <v>5313</v>
      </c>
      <c r="AD691" s="21" t="s">
        <v>5317</v>
      </c>
    </row>
    <row r="692" spans="1:32" s="1" customFormat="1">
      <c r="A692" s="38" t="s">
        <v>2829</v>
      </c>
      <c r="B692" s="38" t="s">
        <v>1938</v>
      </c>
      <c r="C692" s="38" t="s">
        <v>4595</v>
      </c>
      <c r="D692" s="38" t="s">
        <v>5515</v>
      </c>
      <c r="E692" s="38" t="s">
        <v>3735</v>
      </c>
      <c r="F692" s="38" t="s">
        <v>1292</v>
      </c>
      <c r="G692" s="38"/>
      <c r="H692" s="60" t="s">
        <v>1685</v>
      </c>
      <c r="I692" s="11">
        <v>35777</v>
      </c>
      <c r="J692" s="6">
        <v>35794</v>
      </c>
      <c r="K692" s="53">
        <f t="shared" si="15"/>
        <v>2.0163442492675927E-4</v>
      </c>
      <c r="L692" s="7">
        <v>2.0099999999999998</v>
      </c>
      <c r="M692" s="4">
        <v>1436.03</v>
      </c>
      <c r="N692" s="6">
        <v>2000</v>
      </c>
      <c r="O692" s="6"/>
      <c r="P692" s="7"/>
      <c r="Q692" s="5">
        <v>39626</v>
      </c>
      <c r="R692" s="8"/>
      <c r="S692" s="38" t="s">
        <v>1585</v>
      </c>
      <c r="T692" s="4" t="s">
        <v>1938</v>
      </c>
      <c r="U692" s="4" t="s">
        <v>2672</v>
      </c>
      <c r="V692" s="4" t="s">
        <v>4581</v>
      </c>
      <c r="W692" s="8" t="s">
        <v>5124</v>
      </c>
      <c r="X692" s="33" t="s">
        <v>5125</v>
      </c>
      <c r="Y692" s="4" t="s">
        <v>721</v>
      </c>
      <c r="AA692" s="4" t="s">
        <v>3575</v>
      </c>
      <c r="AB692" s="1" t="s">
        <v>5545</v>
      </c>
      <c r="AC692" s="1" t="s">
        <v>5131</v>
      </c>
      <c r="AE692" s="1" t="s">
        <v>4886</v>
      </c>
    </row>
    <row r="693" spans="1:32" s="1" customFormat="1">
      <c r="A693" s="38" t="s">
        <v>1264</v>
      </c>
      <c r="B693" s="38" t="s">
        <v>1938</v>
      </c>
      <c r="C693" s="38" t="s">
        <v>4595</v>
      </c>
      <c r="D693" s="38" t="s">
        <v>5515</v>
      </c>
      <c r="E693" s="38" t="s">
        <v>3735</v>
      </c>
      <c r="F693" s="38" t="s">
        <v>1292</v>
      </c>
      <c r="G693" s="38"/>
      <c r="H693" s="60" t="s">
        <v>604</v>
      </c>
      <c r="I693" s="11">
        <v>35769</v>
      </c>
      <c r="J693" s="6">
        <v>35796</v>
      </c>
      <c r="K693" s="53">
        <f t="shared" si="15"/>
        <v>3.2026570191566337E-4</v>
      </c>
      <c r="L693" s="7">
        <v>4.3600000000000003</v>
      </c>
      <c r="M693" s="4">
        <v>1436.9</v>
      </c>
      <c r="N693" s="6"/>
      <c r="O693" s="6"/>
      <c r="P693" s="7"/>
      <c r="Q693" s="5">
        <v>37127</v>
      </c>
      <c r="R693" s="8"/>
      <c r="S693" s="38" t="s">
        <v>1585</v>
      </c>
      <c r="T693" s="4" t="s">
        <v>1938</v>
      </c>
      <c r="U693" s="4" t="s">
        <v>2672</v>
      </c>
      <c r="V693" s="4" t="s">
        <v>4581</v>
      </c>
      <c r="W693" s="8" t="s">
        <v>1319</v>
      </c>
      <c r="X693" s="33" t="s">
        <v>636</v>
      </c>
      <c r="Y693" s="4" t="s">
        <v>721</v>
      </c>
      <c r="AA693" s="4" t="s">
        <v>667</v>
      </c>
      <c r="AB693" s="4" t="s">
        <v>4955</v>
      </c>
      <c r="AC693" s="1" t="s">
        <v>722</v>
      </c>
      <c r="AD693" s="1" t="s">
        <v>3171</v>
      </c>
      <c r="AE693" s="1" t="s">
        <v>3643</v>
      </c>
    </row>
    <row r="694" spans="1:32" s="1" customFormat="1">
      <c r="A694" s="38" t="s">
        <v>102</v>
      </c>
      <c r="B694" s="38" t="s">
        <v>1400</v>
      </c>
      <c r="C694" s="38" t="s">
        <v>1155</v>
      </c>
      <c r="D694" s="38" t="s">
        <v>3862</v>
      </c>
      <c r="E694" s="38" t="s">
        <v>1293</v>
      </c>
      <c r="F694" s="38" t="s">
        <v>1292</v>
      </c>
      <c r="G694" s="38"/>
      <c r="H694" s="60" t="s">
        <v>103</v>
      </c>
      <c r="I694" s="11">
        <v>35783</v>
      </c>
      <c r="J694" s="6">
        <v>35790</v>
      </c>
      <c r="K694" s="53">
        <f t="shared" si="15"/>
        <v>8.3023970206255268E-5</v>
      </c>
      <c r="L694" s="7">
        <v>0.03</v>
      </c>
      <c r="M694" s="4">
        <v>1436.1</v>
      </c>
      <c r="N694" s="6">
        <v>4007</v>
      </c>
      <c r="O694" s="6"/>
      <c r="P694" s="11"/>
      <c r="Q694" s="5">
        <v>39949</v>
      </c>
      <c r="R694" s="8" t="s">
        <v>4575</v>
      </c>
      <c r="S694" s="38" t="s">
        <v>2688</v>
      </c>
      <c r="T694" s="4" t="s">
        <v>2066</v>
      </c>
      <c r="U694" s="4" t="s">
        <v>2672</v>
      </c>
      <c r="V694" s="4" t="s">
        <v>105</v>
      </c>
      <c r="W694" s="8" t="s">
        <v>106</v>
      </c>
      <c r="X694" s="33" t="s">
        <v>107</v>
      </c>
      <c r="Y694" s="4" t="s">
        <v>5354</v>
      </c>
      <c r="AA694" s="4" t="s">
        <v>41</v>
      </c>
      <c r="AB694" s="4" t="s">
        <v>108</v>
      </c>
      <c r="AC694" s="1" t="s">
        <v>104</v>
      </c>
      <c r="AD694" s="1" t="s">
        <v>5355</v>
      </c>
    </row>
    <row r="695" spans="1:32" s="1" customFormat="1">
      <c r="A695" s="38" t="s">
        <v>637</v>
      </c>
      <c r="B695" s="38" t="s">
        <v>2066</v>
      </c>
      <c r="C695" s="38" t="s">
        <v>3561</v>
      </c>
      <c r="D695" s="38" t="s">
        <v>3862</v>
      </c>
      <c r="E695" s="38" t="s">
        <v>3371</v>
      </c>
      <c r="F695" s="38" t="s">
        <v>3346</v>
      </c>
      <c r="G695" s="38" t="s">
        <v>4110</v>
      </c>
      <c r="H695" s="60"/>
      <c r="I695" s="7">
        <v>461</v>
      </c>
      <c r="J695" s="4">
        <v>465</v>
      </c>
      <c r="K695" s="53">
        <f t="shared" si="15"/>
        <v>2.926972047416947E-4</v>
      </c>
      <c r="L695" s="7">
        <v>97.2</v>
      </c>
      <c r="M695" s="4">
        <v>93.85</v>
      </c>
      <c r="N695" s="6"/>
      <c r="O695" s="6">
        <v>951</v>
      </c>
      <c r="P695" s="7">
        <v>250</v>
      </c>
      <c r="Q695" s="5">
        <v>37182</v>
      </c>
      <c r="R695" s="8" t="s">
        <v>538</v>
      </c>
      <c r="S695" s="38" t="s">
        <v>4798</v>
      </c>
      <c r="T695" s="4" t="s">
        <v>2066</v>
      </c>
      <c r="U695" s="4" t="s">
        <v>1294</v>
      </c>
      <c r="V695" s="4" t="s">
        <v>3694</v>
      </c>
      <c r="W695" s="8" t="s">
        <v>1459</v>
      </c>
      <c r="X695" s="33" t="s">
        <v>983</v>
      </c>
      <c r="Y695" s="4" t="s">
        <v>1457</v>
      </c>
      <c r="AA695" s="4" t="s">
        <v>3797</v>
      </c>
      <c r="AB695" s="4" t="s">
        <v>5627</v>
      </c>
      <c r="AC695" s="1" t="s">
        <v>1458</v>
      </c>
      <c r="AD695" s="1" t="s">
        <v>2032</v>
      </c>
      <c r="AE695" s="1" t="s">
        <v>2903</v>
      </c>
      <c r="AF695" s="1" t="s">
        <v>744</v>
      </c>
    </row>
    <row r="696" spans="1:32" s="1" customFormat="1">
      <c r="A696" s="38" t="s">
        <v>981</v>
      </c>
      <c r="B696" s="38" t="s">
        <v>2066</v>
      </c>
      <c r="C696" s="38" t="s">
        <v>3873</v>
      </c>
      <c r="D696" s="38" t="s">
        <v>3608</v>
      </c>
      <c r="E696" s="38" t="s">
        <v>3347</v>
      </c>
      <c r="F696" s="38" t="s">
        <v>3346</v>
      </c>
      <c r="G696" s="38" t="s">
        <v>4110</v>
      </c>
      <c r="H696" s="60"/>
      <c r="I696" s="7">
        <v>804</v>
      </c>
      <c r="J696" s="4">
        <v>807</v>
      </c>
      <c r="K696" s="53">
        <f t="shared" si="15"/>
        <v>2.0904466587694237E-4</v>
      </c>
      <c r="L696" s="7">
        <v>98.6</v>
      </c>
      <c r="M696" s="4">
        <v>100.99</v>
      </c>
      <c r="N696" s="6">
        <v>971</v>
      </c>
      <c r="O696" s="6">
        <v>868</v>
      </c>
      <c r="P696" s="7">
        <v>974</v>
      </c>
      <c r="Q696" s="5">
        <v>36330</v>
      </c>
      <c r="R696" s="8" t="s">
        <v>3345</v>
      </c>
      <c r="S696" s="38" t="s">
        <v>4798</v>
      </c>
      <c r="T696" s="4" t="s">
        <v>2066</v>
      </c>
      <c r="U696" s="4" t="s">
        <v>1294</v>
      </c>
      <c r="V696" s="4" t="s">
        <v>1464</v>
      </c>
      <c r="W696" s="8" t="s">
        <v>4552</v>
      </c>
      <c r="X696" s="33" t="s">
        <v>982</v>
      </c>
      <c r="Y696" s="4" t="s">
        <v>4151</v>
      </c>
      <c r="AA696" s="4" t="s">
        <v>3797</v>
      </c>
      <c r="AB696" s="4" t="s">
        <v>3801</v>
      </c>
      <c r="AC696" s="1" t="s">
        <v>3912</v>
      </c>
      <c r="AD696" s="1" t="s">
        <v>5477</v>
      </c>
    </row>
    <row r="697" spans="1:32" s="1" customFormat="1">
      <c r="A697" s="38" t="s">
        <v>3832</v>
      </c>
      <c r="B697" s="38" t="s">
        <v>2258</v>
      </c>
      <c r="C697" s="38" t="s">
        <v>4535</v>
      </c>
      <c r="D697" s="38" t="s">
        <v>3862</v>
      </c>
      <c r="E697" s="38" t="s">
        <v>3371</v>
      </c>
      <c r="F697" s="38" t="s">
        <v>3346</v>
      </c>
      <c r="G697" s="38" t="s">
        <v>4110</v>
      </c>
      <c r="H697" s="60"/>
      <c r="I697" s="7">
        <v>789</v>
      </c>
      <c r="J697" s="6">
        <v>792</v>
      </c>
      <c r="K697" s="53">
        <f t="shared" si="15"/>
        <v>2.0948257803226031E-4</v>
      </c>
      <c r="L697" s="7">
        <v>98.5</v>
      </c>
      <c r="M697" s="4">
        <v>100.67</v>
      </c>
      <c r="N697" s="6">
        <v>2924</v>
      </c>
      <c r="O697" s="6"/>
      <c r="P697" s="11">
        <v>3400</v>
      </c>
      <c r="Q697" s="5">
        <v>35007</v>
      </c>
      <c r="R697" s="8" t="s">
        <v>887</v>
      </c>
      <c r="S697" s="38" t="s">
        <v>4530</v>
      </c>
      <c r="T697" s="4" t="s">
        <v>2258</v>
      </c>
      <c r="U697" s="4" t="s">
        <v>1294</v>
      </c>
      <c r="V697" s="4" t="s">
        <v>3694</v>
      </c>
      <c r="W697" s="8" t="s">
        <v>4534</v>
      </c>
      <c r="X697" s="33" t="s">
        <v>3833</v>
      </c>
      <c r="Y697" s="4" t="s">
        <v>4533</v>
      </c>
      <c r="AA697" s="4" t="s">
        <v>3797</v>
      </c>
      <c r="AB697" s="1" t="s">
        <v>2903</v>
      </c>
      <c r="AC697" s="3" t="s">
        <v>5556</v>
      </c>
      <c r="AD697" s="1" t="s">
        <v>4536</v>
      </c>
      <c r="AE697" s="1" t="s">
        <v>745</v>
      </c>
    </row>
    <row r="698" spans="1:32" s="1" customFormat="1">
      <c r="A698" s="38" t="s">
        <v>5197</v>
      </c>
      <c r="B698" s="38" t="s">
        <v>2258</v>
      </c>
      <c r="C698" s="38" t="s">
        <v>4535</v>
      </c>
      <c r="D698" s="38" t="s">
        <v>3862</v>
      </c>
      <c r="E698" s="38" t="s">
        <v>3371</v>
      </c>
      <c r="F698" s="38" t="s">
        <v>3346</v>
      </c>
      <c r="G698" s="38" t="s">
        <v>4110</v>
      </c>
      <c r="H698" s="60"/>
      <c r="I698" s="7">
        <v>792</v>
      </c>
      <c r="J698" s="6">
        <v>799</v>
      </c>
      <c r="K698" s="53">
        <f t="shared" si="15"/>
        <v>4.8845160840136769E-4</v>
      </c>
      <c r="L698" s="7">
        <v>98.62</v>
      </c>
      <c r="M698" s="4">
        <v>100.77</v>
      </c>
      <c r="N698" s="6">
        <v>2924</v>
      </c>
      <c r="O698" s="6"/>
      <c r="P698" s="11"/>
      <c r="Q698" s="5">
        <v>39430</v>
      </c>
      <c r="R698" s="8" t="s">
        <v>538</v>
      </c>
      <c r="S698" s="38" t="s">
        <v>5200</v>
      </c>
      <c r="T698" s="4" t="s">
        <v>5201</v>
      </c>
      <c r="U698" s="4" t="s">
        <v>2672</v>
      </c>
      <c r="V698" s="4" t="s">
        <v>1777</v>
      </c>
      <c r="W698" s="8" t="s">
        <v>5198</v>
      </c>
      <c r="X698" s="33" t="s">
        <v>5199</v>
      </c>
      <c r="Y698" s="4" t="s">
        <v>4533</v>
      </c>
      <c r="AA698" s="4" t="s">
        <v>3797</v>
      </c>
      <c r="AB698" s="1" t="s">
        <v>5202</v>
      </c>
      <c r="AC698" s="3" t="s">
        <v>5203</v>
      </c>
      <c r="AE698" s="1" t="s">
        <v>745</v>
      </c>
    </row>
    <row r="699" spans="1:32" s="1" customFormat="1">
      <c r="A699" s="38" t="s">
        <v>1621</v>
      </c>
      <c r="B699" s="38" t="s">
        <v>1938</v>
      </c>
      <c r="C699" s="38" t="s">
        <v>1620</v>
      </c>
      <c r="D699" s="38" t="s">
        <v>4891</v>
      </c>
      <c r="E699" s="38" t="s">
        <v>2219</v>
      </c>
      <c r="F699" s="38" t="s">
        <v>4996</v>
      </c>
      <c r="G699" s="38"/>
      <c r="H699" s="60"/>
      <c r="I699" s="11">
        <v>1885</v>
      </c>
      <c r="J699" s="6">
        <v>2165</v>
      </c>
      <c r="K699" s="53">
        <f t="shared" si="15"/>
        <v>1.6676593210244194E-2</v>
      </c>
      <c r="L699" s="7">
        <v>64.59</v>
      </c>
      <c r="M699" s="4">
        <v>127.45</v>
      </c>
      <c r="N699" s="6"/>
      <c r="O699" s="6"/>
      <c r="P699" s="7"/>
      <c r="Q699" s="5">
        <v>34694</v>
      </c>
      <c r="R699" s="8"/>
      <c r="S699" s="38" t="s">
        <v>1622</v>
      </c>
      <c r="T699" s="4" t="s">
        <v>1938</v>
      </c>
      <c r="U699" s="4" t="s">
        <v>2672</v>
      </c>
      <c r="V699" s="4" t="s">
        <v>5205</v>
      </c>
      <c r="W699" s="8" t="s">
        <v>1623</v>
      </c>
      <c r="X699" s="33" t="s">
        <v>1624</v>
      </c>
      <c r="Y699" s="4" t="s">
        <v>1625</v>
      </c>
      <c r="AA699" s="4" t="s">
        <v>2707</v>
      </c>
      <c r="AB699" s="1" t="s">
        <v>2956</v>
      </c>
      <c r="AC699" s="1" t="s">
        <v>2957</v>
      </c>
    </row>
    <row r="700" spans="1:32">
      <c r="A700" s="38" t="s">
        <v>1711</v>
      </c>
      <c r="B700" s="38" t="s">
        <v>1938</v>
      </c>
      <c r="C700" s="38" t="s">
        <v>4595</v>
      </c>
      <c r="D700" s="38" t="s">
        <v>5515</v>
      </c>
      <c r="E700" s="38" t="s">
        <v>1293</v>
      </c>
      <c r="F700" s="38" t="s">
        <v>1292</v>
      </c>
      <c r="G700" s="38"/>
      <c r="H700" s="60" t="s">
        <v>186</v>
      </c>
      <c r="I700" s="11">
        <v>35775</v>
      </c>
      <c r="J700" s="6">
        <v>35795</v>
      </c>
      <c r="K700" s="53">
        <f t="shared" si="15"/>
        <v>2.3721978412999644E-4</v>
      </c>
      <c r="L700" s="7">
        <v>6.02</v>
      </c>
      <c r="M700" s="4">
        <v>1436.05</v>
      </c>
      <c r="N700" s="6">
        <v>2400</v>
      </c>
      <c r="O700" s="6"/>
      <c r="P700" s="4"/>
      <c r="Q700" s="5">
        <v>36765</v>
      </c>
      <c r="R700" s="8" t="s">
        <v>887</v>
      </c>
      <c r="S700" s="38" t="s">
        <v>1973</v>
      </c>
      <c r="T700" s="4" t="s">
        <v>1938</v>
      </c>
      <c r="U700" s="4" t="s">
        <v>2672</v>
      </c>
      <c r="V700" s="4" t="s">
        <v>2346</v>
      </c>
      <c r="W700" s="8" t="s">
        <v>2678</v>
      </c>
      <c r="X700" s="33" t="s">
        <v>5750</v>
      </c>
      <c r="Y700" s="4" t="s">
        <v>2679</v>
      </c>
      <c r="AA700" s="4" t="s">
        <v>667</v>
      </c>
      <c r="AB700" s="21" t="s">
        <v>910</v>
      </c>
      <c r="AC700" s="21" t="s">
        <v>1971</v>
      </c>
      <c r="AD700" s="21" t="s">
        <v>2903</v>
      </c>
    </row>
    <row r="701" spans="1:32" s="1" customFormat="1">
      <c r="A701" s="38" t="s">
        <v>1712</v>
      </c>
      <c r="B701" s="38" t="s">
        <v>1938</v>
      </c>
      <c r="C701" s="38" t="s">
        <v>4595</v>
      </c>
      <c r="D701" s="38" t="s">
        <v>5515</v>
      </c>
      <c r="E701" s="38" t="s">
        <v>1293</v>
      </c>
      <c r="F701" s="38" t="s">
        <v>1292</v>
      </c>
      <c r="G701" s="38"/>
      <c r="H701" s="60" t="s">
        <v>4627</v>
      </c>
      <c r="I701" s="11">
        <v>35772</v>
      </c>
      <c r="J701" s="6">
        <v>35805</v>
      </c>
      <c r="K701" s="53">
        <f t="shared" si="15"/>
        <v>3.9138014872445651E-4</v>
      </c>
      <c r="L701" s="7">
        <v>3.33</v>
      </c>
      <c r="M701" s="4">
        <v>1436.2</v>
      </c>
      <c r="N701" s="6">
        <v>2400</v>
      </c>
      <c r="O701" s="6"/>
      <c r="P701" s="4"/>
      <c r="Q701" s="5">
        <v>38073</v>
      </c>
      <c r="R701" s="8" t="s">
        <v>887</v>
      </c>
      <c r="S701" s="38" t="s">
        <v>1973</v>
      </c>
      <c r="T701" s="4" t="s">
        <v>1938</v>
      </c>
      <c r="U701" s="4" t="s">
        <v>2672</v>
      </c>
      <c r="V701" s="4" t="s">
        <v>4581</v>
      </c>
      <c r="W701" s="8" t="s">
        <v>5678</v>
      </c>
      <c r="X701" s="33" t="s">
        <v>2674</v>
      </c>
      <c r="Y701" s="4" t="s">
        <v>2679</v>
      </c>
      <c r="AA701" s="4" t="s">
        <v>667</v>
      </c>
      <c r="AB701" s="1" t="s">
        <v>1775</v>
      </c>
      <c r="AC701" s="21" t="s">
        <v>910</v>
      </c>
      <c r="AD701" s="21" t="s">
        <v>4827</v>
      </c>
      <c r="AE701" s="1" t="s">
        <v>1636</v>
      </c>
      <c r="AF701" s="1" t="s">
        <v>2903</v>
      </c>
    </row>
    <row r="702" spans="1:32" s="1" customFormat="1">
      <c r="A702" s="38" t="s">
        <v>2841</v>
      </c>
      <c r="B702" s="38" t="s">
        <v>1938</v>
      </c>
      <c r="C702" s="38" t="s">
        <v>4595</v>
      </c>
      <c r="D702" s="38" t="s">
        <v>5515</v>
      </c>
      <c r="E702" s="38" t="s">
        <v>1293</v>
      </c>
      <c r="F702" s="38" t="s">
        <v>1292</v>
      </c>
      <c r="G702" s="38"/>
      <c r="H702" s="60" t="s">
        <v>4309</v>
      </c>
      <c r="I702" s="11">
        <v>35774</v>
      </c>
      <c r="J702" s="6">
        <v>35798</v>
      </c>
      <c r="K702" s="53">
        <f t="shared" si="15"/>
        <v>2.8465698832906349E-4</v>
      </c>
      <c r="L702" s="7">
        <v>0.01</v>
      </c>
      <c r="M702" s="4">
        <v>1436.1</v>
      </c>
      <c r="N702" s="6">
        <v>2400</v>
      </c>
      <c r="O702" s="6"/>
      <c r="P702" s="4"/>
      <c r="Q702" s="5">
        <v>39425</v>
      </c>
      <c r="R702" s="8" t="s">
        <v>887</v>
      </c>
      <c r="S702" s="38" t="s">
        <v>1973</v>
      </c>
      <c r="T702" s="4" t="s">
        <v>1938</v>
      </c>
      <c r="U702" s="4" t="s">
        <v>2672</v>
      </c>
      <c r="V702" s="4" t="s">
        <v>3299</v>
      </c>
      <c r="W702" s="8" t="s">
        <v>2838</v>
      </c>
      <c r="X702" s="33" t="s">
        <v>2839</v>
      </c>
      <c r="Y702" s="4" t="s">
        <v>2679</v>
      </c>
      <c r="AA702" s="4" t="s">
        <v>667</v>
      </c>
      <c r="AB702" s="1" t="s">
        <v>2840</v>
      </c>
      <c r="AC702" s="1" t="s">
        <v>5708</v>
      </c>
      <c r="AE702" s="1" t="s">
        <v>1636</v>
      </c>
      <c r="AF702" s="1" t="s">
        <v>2903</v>
      </c>
    </row>
    <row r="703" spans="1:32" s="1" customFormat="1">
      <c r="A703" s="38" t="s">
        <v>1704</v>
      </c>
      <c r="B703" s="38" t="s">
        <v>1938</v>
      </c>
      <c r="C703" s="38" t="s">
        <v>4595</v>
      </c>
      <c r="D703" s="38" t="s">
        <v>5515</v>
      </c>
      <c r="E703" s="38" t="s">
        <v>1293</v>
      </c>
      <c r="F703" s="38" t="s">
        <v>1292</v>
      </c>
      <c r="G703" s="38"/>
      <c r="H703" s="60" t="s">
        <v>1705</v>
      </c>
      <c r="I703" s="11">
        <v>35612</v>
      </c>
      <c r="J703" s="6">
        <v>35949</v>
      </c>
      <c r="K703" s="53">
        <f t="shared" si="15"/>
        <v>3.9975800998801915E-3</v>
      </c>
      <c r="L703" s="7">
        <v>1.44</v>
      </c>
      <c r="M703" s="4">
        <v>1435.79</v>
      </c>
      <c r="N703" s="6">
        <v>2400</v>
      </c>
      <c r="O703" s="6"/>
      <c r="P703" s="11"/>
      <c r="Q703" s="5">
        <v>39872</v>
      </c>
      <c r="R703" s="8" t="s">
        <v>887</v>
      </c>
      <c r="S703" s="38" t="s">
        <v>1973</v>
      </c>
      <c r="T703" s="4" t="s">
        <v>1938</v>
      </c>
      <c r="U703" s="4" t="s">
        <v>2672</v>
      </c>
      <c r="V703" s="4" t="s">
        <v>2346</v>
      </c>
      <c r="W703" s="8" t="s">
        <v>1706</v>
      </c>
      <c r="X703" s="33" t="s">
        <v>1707</v>
      </c>
      <c r="Y703" s="4" t="s">
        <v>2679</v>
      </c>
      <c r="AA703" s="4" t="s">
        <v>1708</v>
      </c>
      <c r="AB703" s="1" t="s">
        <v>1709</v>
      </c>
      <c r="AC703" s="3" t="s">
        <v>1710</v>
      </c>
    </row>
    <row r="704" spans="1:32" s="1" customFormat="1">
      <c r="A704" s="38" t="s">
        <v>2086</v>
      </c>
      <c r="B704" s="38" t="s">
        <v>248</v>
      </c>
      <c r="C704" s="38" t="s">
        <v>2091</v>
      </c>
      <c r="D704" s="38" t="s">
        <v>3862</v>
      </c>
      <c r="E704" s="38" t="s">
        <v>3371</v>
      </c>
      <c r="F704" s="38" t="s">
        <v>3346</v>
      </c>
      <c r="G704" s="38"/>
      <c r="H704" s="60"/>
      <c r="I704" s="11">
        <v>606</v>
      </c>
      <c r="J704" s="6">
        <v>632</v>
      </c>
      <c r="K704" s="53">
        <f t="shared" si="15"/>
        <v>1.8600658177135498E-3</v>
      </c>
      <c r="L704" s="7">
        <v>98</v>
      </c>
      <c r="M704" s="4">
        <v>97</v>
      </c>
      <c r="N704" s="6">
        <v>175</v>
      </c>
      <c r="O704" s="6">
        <v>150</v>
      </c>
      <c r="P704" s="7"/>
      <c r="Q704" s="5">
        <v>39689</v>
      </c>
      <c r="R704" s="8" t="s">
        <v>538</v>
      </c>
      <c r="S704" s="38" t="s">
        <v>2092</v>
      </c>
      <c r="T704" s="4" t="s">
        <v>3994</v>
      </c>
      <c r="U704" s="4" t="s">
        <v>2672</v>
      </c>
      <c r="V704" s="4" t="s">
        <v>4466</v>
      </c>
      <c r="W704" s="8" t="s">
        <v>2093</v>
      </c>
      <c r="X704" s="33" t="s">
        <v>2098</v>
      </c>
      <c r="Y704" s="4" t="s">
        <v>2103</v>
      </c>
      <c r="AA704" s="4"/>
      <c r="AB704" s="1" t="s">
        <v>2104</v>
      </c>
      <c r="AC704" s="1" t="s">
        <v>2105</v>
      </c>
      <c r="AD704" s="1" t="s">
        <v>2106</v>
      </c>
    </row>
    <row r="705" spans="1:31" s="1" customFormat="1">
      <c r="A705" s="38" t="s">
        <v>2087</v>
      </c>
      <c r="B705" s="38" t="s">
        <v>248</v>
      </c>
      <c r="C705" s="38" t="s">
        <v>2091</v>
      </c>
      <c r="D705" s="38" t="s">
        <v>3862</v>
      </c>
      <c r="E705" s="38" t="s">
        <v>3371</v>
      </c>
      <c r="F705" s="38" t="s">
        <v>3346</v>
      </c>
      <c r="G705" s="38"/>
      <c r="H705" s="60"/>
      <c r="I705" s="11">
        <v>606</v>
      </c>
      <c r="J705" s="6">
        <v>632</v>
      </c>
      <c r="K705" s="53">
        <f t="shared" si="15"/>
        <v>1.8600658177135498E-3</v>
      </c>
      <c r="L705" s="7">
        <v>98</v>
      </c>
      <c r="M705" s="4">
        <v>97</v>
      </c>
      <c r="N705" s="6">
        <v>175</v>
      </c>
      <c r="O705" s="6">
        <v>150</v>
      </c>
      <c r="P705" s="7"/>
      <c r="Q705" s="5">
        <v>39689</v>
      </c>
      <c r="R705" s="8" t="s">
        <v>538</v>
      </c>
      <c r="S705" s="38" t="s">
        <v>2092</v>
      </c>
      <c r="T705" s="4" t="s">
        <v>3994</v>
      </c>
      <c r="U705" s="4" t="s">
        <v>2672</v>
      </c>
      <c r="V705" s="4" t="s">
        <v>4466</v>
      </c>
      <c r="W705" s="8" t="s">
        <v>2094</v>
      </c>
      <c r="X705" s="33" t="s">
        <v>2099</v>
      </c>
      <c r="Y705" s="4"/>
      <c r="AA705" s="4"/>
    </row>
    <row r="706" spans="1:31" s="1" customFormat="1">
      <c r="A706" s="38" t="s">
        <v>2088</v>
      </c>
      <c r="B706" s="38" t="s">
        <v>248</v>
      </c>
      <c r="C706" s="38" t="s">
        <v>2091</v>
      </c>
      <c r="D706" s="38" t="s">
        <v>3862</v>
      </c>
      <c r="E706" s="38" t="s">
        <v>3371</v>
      </c>
      <c r="F706" s="38" t="s">
        <v>3346</v>
      </c>
      <c r="G706" s="38"/>
      <c r="H706" s="60"/>
      <c r="I706" s="11">
        <v>606</v>
      </c>
      <c r="J706" s="6">
        <v>632</v>
      </c>
      <c r="K706" s="53">
        <f t="shared" si="15"/>
        <v>1.8600658177135498E-3</v>
      </c>
      <c r="L706" s="7">
        <v>98</v>
      </c>
      <c r="M706" s="4">
        <v>97</v>
      </c>
      <c r="N706" s="6">
        <v>175</v>
      </c>
      <c r="O706" s="6">
        <v>150</v>
      </c>
      <c r="P706" s="7"/>
      <c r="Q706" s="5">
        <v>39689</v>
      </c>
      <c r="R706" s="8" t="s">
        <v>538</v>
      </c>
      <c r="S706" s="38" t="s">
        <v>2092</v>
      </c>
      <c r="T706" s="4" t="s">
        <v>3994</v>
      </c>
      <c r="U706" s="4" t="s">
        <v>2672</v>
      </c>
      <c r="V706" s="4" t="s">
        <v>4466</v>
      </c>
      <c r="W706" s="8" t="s">
        <v>2095</v>
      </c>
      <c r="X706" s="33" t="s">
        <v>2100</v>
      </c>
      <c r="Y706" s="4"/>
      <c r="AA706" s="4"/>
    </row>
    <row r="707" spans="1:31" s="1" customFormat="1">
      <c r="A707" s="38" t="s">
        <v>2089</v>
      </c>
      <c r="B707" s="38" t="s">
        <v>248</v>
      </c>
      <c r="C707" s="38" t="s">
        <v>2091</v>
      </c>
      <c r="D707" s="38" t="s">
        <v>3862</v>
      </c>
      <c r="E707" s="38" t="s">
        <v>3371</v>
      </c>
      <c r="F707" s="38" t="s">
        <v>3346</v>
      </c>
      <c r="G707" s="38"/>
      <c r="H707" s="60"/>
      <c r="I707" s="11">
        <v>606</v>
      </c>
      <c r="J707" s="6">
        <v>632</v>
      </c>
      <c r="K707" s="53">
        <f t="shared" si="15"/>
        <v>1.8600658177135498E-3</v>
      </c>
      <c r="L707" s="7">
        <v>98</v>
      </c>
      <c r="M707" s="4">
        <v>97</v>
      </c>
      <c r="N707" s="6">
        <v>175</v>
      </c>
      <c r="O707" s="6">
        <v>150</v>
      </c>
      <c r="P707" s="7"/>
      <c r="Q707" s="5">
        <v>39689</v>
      </c>
      <c r="R707" s="8" t="s">
        <v>538</v>
      </c>
      <c r="S707" s="38" t="s">
        <v>2092</v>
      </c>
      <c r="T707" s="4" t="s">
        <v>3994</v>
      </c>
      <c r="U707" s="4" t="s">
        <v>2672</v>
      </c>
      <c r="V707" s="4" t="s">
        <v>4466</v>
      </c>
      <c r="W707" s="8" t="s">
        <v>2096</v>
      </c>
      <c r="X707" s="33" t="s">
        <v>2101</v>
      </c>
      <c r="Y707" s="4"/>
      <c r="AA707" s="4"/>
    </row>
    <row r="708" spans="1:31" s="1" customFormat="1">
      <c r="A708" s="38" t="s">
        <v>2090</v>
      </c>
      <c r="B708" s="38" t="s">
        <v>248</v>
      </c>
      <c r="C708" s="38" t="s">
        <v>2091</v>
      </c>
      <c r="D708" s="38" t="s">
        <v>3862</v>
      </c>
      <c r="E708" s="38" t="s">
        <v>3371</v>
      </c>
      <c r="F708" s="38" t="s">
        <v>3346</v>
      </c>
      <c r="G708" s="38"/>
      <c r="H708" s="60"/>
      <c r="I708" s="11">
        <v>606</v>
      </c>
      <c r="J708" s="6">
        <v>632</v>
      </c>
      <c r="K708" s="53">
        <f t="shared" si="15"/>
        <v>1.8600658177135498E-3</v>
      </c>
      <c r="L708" s="7">
        <v>98</v>
      </c>
      <c r="M708" s="4">
        <v>97</v>
      </c>
      <c r="N708" s="6">
        <v>175</v>
      </c>
      <c r="O708" s="6">
        <v>150</v>
      </c>
      <c r="P708" s="7"/>
      <c r="Q708" s="5">
        <v>39689</v>
      </c>
      <c r="R708" s="8" t="s">
        <v>538</v>
      </c>
      <c r="S708" s="38" t="s">
        <v>2092</v>
      </c>
      <c r="T708" s="4" t="s">
        <v>3994</v>
      </c>
      <c r="U708" s="4" t="s">
        <v>2672</v>
      </c>
      <c r="V708" s="4" t="s">
        <v>4466</v>
      </c>
      <c r="W708" s="8" t="s">
        <v>2097</v>
      </c>
      <c r="X708" s="33" t="s">
        <v>2102</v>
      </c>
      <c r="Y708" s="4"/>
      <c r="AA708" s="4"/>
    </row>
    <row r="709" spans="1:31">
      <c r="A709" s="38" t="s">
        <v>3357</v>
      </c>
      <c r="B709" s="38" t="s">
        <v>1962</v>
      </c>
      <c r="C709" s="37" t="s">
        <v>5704</v>
      </c>
      <c r="D709" s="38" t="s">
        <v>3862</v>
      </c>
      <c r="E709" s="38" t="s">
        <v>1293</v>
      </c>
      <c r="F709" s="38" t="s">
        <v>1292</v>
      </c>
      <c r="G709" s="38"/>
      <c r="H709" s="60" t="s">
        <v>4311</v>
      </c>
      <c r="I709" s="11">
        <v>35782</v>
      </c>
      <c r="J709" s="6">
        <v>35790</v>
      </c>
      <c r="K709" s="53">
        <f t="shared" si="15"/>
        <v>9.4885662776354493E-5</v>
      </c>
      <c r="L709" s="7">
        <v>0.05</v>
      </c>
      <c r="M709" s="4">
        <v>1436.09</v>
      </c>
      <c r="N709" s="6">
        <v>3200</v>
      </c>
      <c r="O709" s="6">
        <v>1395</v>
      </c>
      <c r="P709" s="4"/>
      <c r="Q709" s="5">
        <v>39437</v>
      </c>
      <c r="R709" s="8" t="s">
        <v>4575</v>
      </c>
      <c r="S709" s="38" t="s">
        <v>2482</v>
      </c>
      <c r="T709" s="4" t="s">
        <v>877</v>
      </c>
      <c r="U709" s="4" t="s">
        <v>2670</v>
      </c>
      <c r="V709" s="4" t="s">
        <v>3847</v>
      </c>
      <c r="W709" s="8" t="s">
        <v>3358</v>
      </c>
      <c r="X709" s="33" t="s">
        <v>3359</v>
      </c>
      <c r="Y709" s="4" t="s">
        <v>3360</v>
      </c>
      <c r="AA709" s="4" t="s">
        <v>667</v>
      </c>
      <c r="AB709" s="4" t="s">
        <v>3361</v>
      </c>
      <c r="AC709" s="21" t="s">
        <v>5703</v>
      </c>
    </row>
    <row r="710" spans="1:31">
      <c r="A710" s="38" t="s">
        <v>5033</v>
      </c>
      <c r="B710" s="38" t="s">
        <v>4587</v>
      </c>
      <c r="C710" s="37" t="s">
        <v>4721</v>
      </c>
      <c r="D710" s="38" t="s">
        <v>3094</v>
      </c>
      <c r="E710" s="38" t="s">
        <v>3746</v>
      </c>
      <c r="F710" s="38" t="s">
        <v>3346</v>
      </c>
      <c r="G710" s="38" t="s">
        <v>2775</v>
      </c>
      <c r="H710" s="60"/>
      <c r="I710" s="11">
        <v>666</v>
      </c>
      <c r="J710" s="6">
        <v>689</v>
      </c>
      <c r="K710" s="53">
        <f t="shared" si="15"/>
        <v>1.6317843206810926E-3</v>
      </c>
      <c r="L710" s="7">
        <v>8.99</v>
      </c>
      <c r="M710" s="4">
        <v>98.3</v>
      </c>
      <c r="N710" s="6">
        <v>180</v>
      </c>
      <c r="O710" s="6"/>
      <c r="P710" s="4"/>
      <c r="Q710" s="5">
        <v>40008</v>
      </c>
      <c r="R710" s="8" t="s">
        <v>3345</v>
      </c>
      <c r="S710" s="39" t="s">
        <v>5028</v>
      </c>
      <c r="T710" s="4" t="s">
        <v>4587</v>
      </c>
      <c r="U710" s="4" t="s">
        <v>564</v>
      </c>
      <c r="V710" s="4" t="s">
        <v>5029</v>
      </c>
      <c r="W710" s="8" t="s">
        <v>5030</v>
      </c>
      <c r="X710" s="33" t="s">
        <v>5031</v>
      </c>
      <c r="Y710" s="1" t="s">
        <v>5032</v>
      </c>
      <c r="AA710" s="4" t="s">
        <v>161</v>
      </c>
      <c r="AB710" s="4" t="s">
        <v>5034</v>
      </c>
      <c r="AC710" s="1" t="s">
        <v>4722</v>
      </c>
      <c r="AD710" s="21" t="s">
        <v>5027</v>
      </c>
    </row>
    <row r="711" spans="1:31" s="1" customFormat="1">
      <c r="A711" s="38" t="s">
        <v>5294</v>
      </c>
      <c r="B711" s="38" t="s">
        <v>2067</v>
      </c>
      <c r="C711" s="38" t="s">
        <v>487</v>
      </c>
      <c r="D711" s="38" t="s">
        <v>3094</v>
      </c>
      <c r="E711" s="38" t="s">
        <v>729</v>
      </c>
      <c r="F711" s="38" t="s">
        <v>3346</v>
      </c>
      <c r="G711" s="38" t="s">
        <v>4110</v>
      </c>
      <c r="H711" s="60"/>
      <c r="I711" s="11">
        <v>610</v>
      </c>
      <c r="J711" s="6">
        <v>645</v>
      </c>
      <c r="K711" s="53">
        <f t="shared" si="15"/>
        <v>2.5008931761343338E-3</v>
      </c>
      <c r="L711" s="7">
        <v>97.83</v>
      </c>
      <c r="M711" s="4">
        <v>97.26</v>
      </c>
      <c r="N711" s="6">
        <v>70</v>
      </c>
      <c r="O711" s="6"/>
      <c r="P711" s="7"/>
      <c r="Q711" s="5">
        <v>38587</v>
      </c>
      <c r="R711" s="8"/>
      <c r="S711" s="38" t="s">
        <v>1554</v>
      </c>
      <c r="T711" s="4" t="s">
        <v>2067</v>
      </c>
      <c r="U711" s="4" t="s">
        <v>2672</v>
      </c>
      <c r="V711" s="4" t="s">
        <v>4466</v>
      </c>
      <c r="W711" s="8" t="s">
        <v>485</v>
      </c>
      <c r="X711" s="33" t="s">
        <v>486</v>
      </c>
      <c r="Y711" s="49" t="s">
        <v>489</v>
      </c>
      <c r="AA711" s="4" t="s">
        <v>161</v>
      </c>
      <c r="AB711" s="1" t="s">
        <v>484</v>
      </c>
      <c r="AC711" s="1" t="s">
        <v>488</v>
      </c>
      <c r="AD711" s="1" t="s">
        <v>5611</v>
      </c>
    </row>
    <row r="712" spans="1:31" s="1" customFormat="1">
      <c r="A712" s="38" t="s">
        <v>256</v>
      </c>
      <c r="B712" s="38" t="s">
        <v>1938</v>
      </c>
      <c r="C712" s="37" t="s">
        <v>5265</v>
      </c>
      <c r="D712" s="38" t="s">
        <v>2337</v>
      </c>
      <c r="E712" s="38" t="s">
        <v>3371</v>
      </c>
      <c r="F712" s="38" t="s">
        <v>3346</v>
      </c>
      <c r="G712" s="38"/>
      <c r="H712" s="60"/>
      <c r="I712" s="11">
        <v>360</v>
      </c>
      <c r="J712" s="6">
        <v>690</v>
      </c>
      <c r="K712" s="53">
        <f t="shared" si="15"/>
        <v>2.3930384336475707E-2</v>
      </c>
      <c r="L712" s="7">
        <v>70.400000000000006</v>
      </c>
      <c r="M712" s="4">
        <v>94</v>
      </c>
      <c r="N712" s="6">
        <v>6650</v>
      </c>
      <c r="O712" s="6"/>
      <c r="P712" s="7"/>
      <c r="Q712" s="5">
        <v>38883</v>
      </c>
      <c r="R712" s="8" t="s">
        <v>3345</v>
      </c>
      <c r="S712" s="37" t="s">
        <v>5265</v>
      </c>
      <c r="T712" s="4" t="s">
        <v>1938</v>
      </c>
      <c r="U712" s="4" t="s">
        <v>2672</v>
      </c>
      <c r="V712" s="4" t="s">
        <v>5266</v>
      </c>
      <c r="W712" s="8" t="s">
        <v>5267</v>
      </c>
      <c r="X712" s="33" t="s">
        <v>5268</v>
      </c>
      <c r="Y712" s="1" t="s">
        <v>5269</v>
      </c>
      <c r="AA712" s="4" t="s">
        <v>161</v>
      </c>
      <c r="AB712" s="1" t="s">
        <v>5270</v>
      </c>
      <c r="AC712" s="1" t="s">
        <v>5271</v>
      </c>
    </row>
    <row r="713" spans="1:31" s="1" customFormat="1">
      <c r="A713" s="38" t="s">
        <v>29</v>
      </c>
      <c r="B713" s="38" t="s">
        <v>2686</v>
      </c>
      <c r="C713" s="37" t="s">
        <v>4595</v>
      </c>
      <c r="D713" s="38" t="s">
        <v>5515</v>
      </c>
      <c r="E713" s="38" t="s">
        <v>1696</v>
      </c>
      <c r="F713" s="38" t="s">
        <v>3346</v>
      </c>
      <c r="G713" s="38"/>
      <c r="H713" s="60"/>
      <c r="I713" s="11">
        <v>406</v>
      </c>
      <c r="J713" s="6">
        <v>553</v>
      </c>
      <c r="K713" s="53">
        <f t="shared" si="15"/>
        <v>1.0730710270822688E-2</v>
      </c>
      <c r="L713" s="7">
        <v>41.22</v>
      </c>
      <c r="M713" s="4">
        <v>94.19</v>
      </c>
      <c r="N713" s="6">
        <v>300</v>
      </c>
      <c r="O713" s="6"/>
      <c r="P713" s="7"/>
      <c r="Q713" s="5">
        <v>39923</v>
      </c>
      <c r="R713" s="8"/>
      <c r="S713" s="37" t="s">
        <v>223</v>
      </c>
      <c r="T713" s="4" t="s">
        <v>1295</v>
      </c>
      <c r="U713" s="4" t="s">
        <v>4795</v>
      </c>
      <c r="V713" s="4" t="s">
        <v>22</v>
      </c>
      <c r="W713" s="8" t="s">
        <v>30</v>
      </c>
      <c r="X713" s="33" t="s">
        <v>31</v>
      </c>
      <c r="Y713" s="1" t="s">
        <v>32</v>
      </c>
      <c r="AA713" s="4" t="s">
        <v>161</v>
      </c>
      <c r="AB713" s="1" t="s">
        <v>33</v>
      </c>
      <c r="AC713" s="1" t="s">
        <v>34</v>
      </c>
      <c r="AD713" s="1" t="s">
        <v>35</v>
      </c>
    </row>
    <row r="714" spans="1:31" s="1" customFormat="1">
      <c r="A714" s="38" t="s">
        <v>236</v>
      </c>
      <c r="B714" s="38" t="s">
        <v>1938</v>
      </c>
      <c r="C714" s="38" t="s">
        <v>4595</v>
      </c>
      <c r="D714" s="38" t="s">
        <v>5515</v>
      </c>
      <c r="E714" s="38" t="s">
        <v>1293</v>
      </c>
      <c r="F714" s="38" t="s">
        <v>3346</v>
      </c>
      <c r="G714" s="38" t="s">
        <v>2775</v>
      </c>
      <c r="H714" s="60"/>
      <c r="I714" s="11">
        <v>1438</v>
      </c>
      <c r="J714" s="6">
        <v>1448</v>
      </c>
      <c r="K714" s="53">
        <f t="shared" si="15"/>
        <v>6.3995904262127224E-4</v>
      </c>
      <c r="L714" s="7">
        <v>82.4</v>
      </c>
      <c r="M714" s="4">
        <v>114.72</v>
      </c>
      <c r="N714" s="6">
        <v>225</v>
      </c>
      <c r="O714" s="6"/>
      <c r="P714" s="7"/>
      <c r="Q714" s="5">
        <v>38707</v>
      </c>
      <c r="R714" s="8"/>
      <c r="S714" s="38" t="s">
        <v>3244</v>
      </c>
      <c r="T714" s="4" t="s">
        <v>1938</v>
      </c>
      <c r="U714" s="4" t="s">
        <v>2671</v>
      </c>
      <c r="V714" s="4" t="s">
        <v>3215</v>
      </c>
      <c r="W714" s="8" t="s">
        <v>1333</v>
      </c>
      <c r="X714" s="33" t="s">
        <v>686</v>
      </c>
      <c r="Y714" s="4" t="s">
        <v>687</v>
      </c>
      <c r="AA714" s="4" t="s">
        <v>4881</v>
      </c>
      <c r="AB714" s="1" t="s">
        <v>2226</v>
      </c>
      <c r="AC714" s="1" t="s">
        <v>3895</v>
      </c>
    </row>
    <row r="715" spans="1:31" s="1" customFormat="1">
      <c r="A715" s="38" t="s">
        <v>237</v>
      </c>
      <c r="B715" s="38" t="s">
        <v>1938</v>
      </c>
      <c r="C715" s="38" t="s">
        <v>2789</v>
      </c>
      <c r="D715" s="38" t="s">
        <v>5515</v>
      </c>
      <c r="E715" s="38" t="s">
        <v>1293</v>
      </c>
      <c r="F715" s="38" t="s">
        <v>3346</v>
      </c>
      <c r="G715" s="38" t="s">
        <v>2775</v>
      </c>
      <c r="H715" s="60"/>
      <c r="I715" s="11">
        <v>1478</v>
      </c>
      <c r="J715" s="11">
        <v>1512</v>
      </c>
      <c r="K715" s="53">
        <f t="shared" si="15"/>
        <v>2.1614748887476159E-3</v>
      </c>
      <c r="L715" s="7">
        <v>82.5</v>
      </c>
      <c r="M715" s="4">
        <v>115.8</v>
      </c>
      <c r="N715" s="6">
        <v>280</v>
      </c>
      <c r="O715" s="6"/>
      <c r="P715" s="7">
        <v>40</v>
      </c>
      <c r="Q715" s="5">
        <v>39591</v>
      </c>
      <c r="R715" s="8" t="s">
        <v>3798</v>
      </c>
      <c r="S715" s="37" t="s">
        <v>3420</v>
      </c>
      <c r="T715" s="4" t="s">
        <v>1938</v>
      </c>
      <c r="U715" s="4" t="s">
        <v>2671</v>
      </c>
      <c r="V715" s="4" t="s">
        <v>5205</v>
      </c>
      <c r="W715" s="8" t="s">
        <v>3421</v>
      </c>
      <c r="X715" s="33" t="s">
        <v>3424</v>
      </c>
      <c r="Y715" s="4" t="s">
        <v>2790</v>
      </c>
      <c r="AA715" s="4" t="s">
        <v>161</v>
      </c>
      <c r="AB715" s="1" t="s">
        <v>3419</v>
      </c>
      <c r="AC715" s="1" t="s">
        <v>3586</v>
      </c>
      <c r="AD715" s="1" t="s">
        <v>5132</v>
      </c>
      <c r="AE715" s="1" t="s">
        <v>2791</v>
      </c>
    </row>
    <row r="716" spans="1:31" s="1" customFormat="1">
      <c r="A716" s="38" t="s">
        <v>238</v>
      </c>
      <c r="B716" s="38" t="s">
        <v>1938</v>
      </c>
      <c r="C716" s="38" t="s">
        <v>2789</v>
      </c>
      <c r="D716" s="38" t="s">
        <v>5515</v>
      </c>
      <c r="E716" s="38" t="s">
        <v>1293</v>
      </c>
      <c r="F716" s="38" t="s">
        <v>3346</v>
      </c>
      <c r="G716" s="38" t="s">
        <v>2775</v>
      </c>
      <c r="H716" s="60"/>
      <c r="I716" s="11">
        <v>1479</v>
      </c>
      <c r="J716" s="11">
        <v>1512</v>
      </c>
      <c r="K716" s="53">
        <f t="shared" si="15"/>
        <v>2.0977687368889456E-3</v>
      </c>
      <c r="L716" s="7">
        <v>82.5</v>
      </c>
      <c r="M716" s="4">
        <v>115.8</v>
      </c>
      <c r="N716" s="6">
        <v>280</v>
      </c>
      <c r="O716" s="6"/>
      <c r="P716" s="7">
        <v>40</v>
      </c>
      <c r="Q716" s="5">
        <v>39591</v>
      </c>
      <c r="R716" s="8" t="s">
        <v>3798</v>
      </c>
      <c r="S716" s="37" t="s">
        <v>3420</v>
      </c>
      <c r="T716" s="4" t="s">
        <v>1938</v>
      </c>
      <c r="U716" s="4" t="s">
        <v>2671</v>
      </c>
      <c r="V716" s="4" t="s">
        <v>5205</v>
      </c>
      <c r="W716" s="8" t="s">
        <v>3422</v>
      </c>
      <c r="X716" s="33" t="s">
        <v>3425</v>
      </c>
      <c r="Y716" s="4"/>
      <c r="AA716" s="4" t="s">
        <v>161</v>
      </c>
      <c r="AB716" s="1" t="s">
        <v>3419</v>
      </c>
      <c r="AC716" s="1" t="s">
        <v>3586</v>
      </c>
      <c r="AD716" s="1" t="s">
        <v>5132</v>
      </c>
      <c r="AE716" s="1" t="s">
        <v>2791</v>
      </c>
    </row>
    <row r="717" spans="1:31" s="1" customFormat="1">
      <c r="A717" s="38" t="s">
        <v>239</v>
      </c>
      <c r="B717" s="38" t="s">
        <v>1938</v>
      </c>
      <c r="C717" s="38" t="s">
        <v>2789</v>
      </c>
      <c r="D717" s="38" t="s">
        <v>5515</v>
      </c>
      <c r="E717" s="38" t="s">
        <v>1293</v>
      </c>
      <c r="F717" s="38" t="s">
        <v>3346</v>
      </c>
      <c r="G717" s="38" t="s">
        <v>2775</v>
      </c>
      <c r="H717" s="60"/>
      <c r="I717" s="11">
        <v>1476</v>
      </c>
      <c r="J717" s="11">
        <v>1509</v>
      </c>
      <c r="K717" s="53">
        <f t="shared" si="15"/>
        <v>2.0985691573926868E-3</v>
      </c>
      <c r="L717" s="7">
        <v>82.5</v>
      </c>
      <c r="M717" s="4">
        <v>115.8</v>
      </c>
      <c r="N717" s="6">
        <v>280</v>
      </c>
      <c r="O717" s="6"/>
      <c r="P717" s="7">
        <v>40</v>
      </c>
      <c r="Q717" s="5">
        <v>39591</v>
      </c>
      <c r="R717" s="8" t="s">
        <v>3798</v>
      </c>
      <c r="S717" s="37" t="s">
        <v>3420</v>
      </c>
      <c r="T717" s="4" t="s">
        <v>1938</v>
      </c>
      <c r="U717" s="4" t="s">
        <v>2671</v>
      </c>
      <c r="V717" s="4" t="s">
        <v>5205</v>
      </c>
      <c r="W717" s="8" t="s">
        <v>3423</v>
      </c>
      <c r="X717" s="33" t="s">
        <v>3426</v>
      </c>
      <c r="Y717" s="4"/>
      <c r="AA717" s="4" t="s">
        <v>161</v>
      </c>
      <c r="AB717" s="1" t="s">
        <v>3419</v>
      </c>
      <c r="AC717" s="1" t="s">
        <v>3586</v>
      </c>
      <c r="AD717" s="1" t="s">
        <v>5132</v>
      </c>
      <c r="AE717" s="1" t="s">
        <v>2791</v>
      </c>
    </row>
    <row r="718" spans="1:31" s="1" customFormat="1">
      <c r="A718" s="38" t="s">
        <v>240</v>
      </c>
      <c r="B718" s="38" t="s">
        <v>1938</v>
      </c>
      <c r="C718" s="38" t="s">
        <v>2789</v>
      </c>
      <c r="D718" s="38" t="s">
        <v>5515</v>
      </c>
      <c r="E718" s="38" t="s">
        <v>1293</v>
      </c>
      <c r="F718" s="38" t="s">
        <v>3346</v>
      </c>
      <c r="G718" s="38" t="s">
        <v>2775</v>
      </c>
      <c r="H718" s="60"/>
      <c r="I718" s="11">
        <v>1500</v>
      </c>
      <c r="J718" s="11">
        <v>1506</v>
      </c>
      <c r="K718" s="53">
        <f t="shared" si="15"/>
        <v>3.8104915534103897E-4</v>
      </c>
      <c r="L718" s="7">
        <v>82.49</v>
      </c>
      <c r="M718" s="4">
        <v>116.04</v>
      </c>
      <c r="N718" s="6">
        <v>280</v>
      </c>
      <c r="O718" s="6"/>
      <c r="P718" s="7">
        <v>40</v>
      </c>
      <c r="Q718" s="5">
        <v>40000</v>
      </c>
      <c r="R718" s="8" t="s">
        <v>3798</v>
      </c>
      <c r="S718" s="37" t="s">
        <v>3420</v>
      </c>
      <c r="T718" s="4" t="s">
        <v>1938</v>
      </c>
      <c r="U718" s="4" t="s">
        <v>2671</v>
      </c>
      <c r="V718" s="4" t="s">
        <v>5205</v>
      </c>
      <c r="W718" s="8" t="s">
        <v>759</v>
      </c>
      <c r="X718" s="33" t="s">
        <v>760</v>
      </c>
      <c r="Y718" s="4"/>
      <c r="AA718" s="4" t="s">
        <v>161</v>
      </c>
      <c r="AB718" s="1" t="s">
        <v>761</v>
      </c>
      <c r="AC718" s="1" t="s">
        <v>762</v>
      </c>
    </row>
    <row r="719" spans="1:31" s="1" customFormat="1">
      <c r="A719" s="38" t="s">
        <v>241</v>
      </c>
      <c r="B719" s="38" t="s">
        <v>1938</v>
      </c>
      <c r="C719" s="38" t="s">
        <v>2789</v>
      </c>
      <c r="D719" s="38" t="s">
        <v>5515</v>
      </c>
      <c r="E719" s="38" t="s">
        <v>1293</v>
      </c>
      <c r="F719" s="38" t="s">
        <v>3346</v>
      </c>
      <c r="G719" s="38" t="s">
        <v>2775</v>
      </c>
      <c r="H719" s="60"/>
      <c r="I719" s="11">
        <v>1500</v>
      </c>
      <c r="J719" s="11">
        <v>1506</v>
      </c>
      <c r="K719" s="53">
        <f t="shared" si="15"/>
        <v>3.8104915534103897E-4</v>
      </c>
      <c r="L719" s="7">
        <v>82.5</v>
      </c>
      <c r="M719" s="4">
        <v>116.05</v>
      </c>
      <c r="N719" s="6">
        <v>280</v>
      </c>
      <c r="O719" s="6"/>
      <c r="P719" s="7">
        <v>40</v>
      </c>
      <c r="Q719" s="5">
        <v>40000</v>
      </c>
      <c r="R719" s="8" t="s">
        <v>3798</v>
      </c>
      <c r="S719" s="37" t="s">
        <v>3420</v>
      </c>
      <c r="T719" s="4" t="s">
        <v>1938</v>
      </c>
      <c r="U719" s="4" t="s">
        <v>2671</v>
      </c>
      <c r="V719" s="4" t="s">
        <v>5205</v>
      </c>
      <c r="W719" s="8" t="s">
        <v>763</v>
      </c>
      <c r="X719" s="33" t="s">
        <v>764</v>
      </c>
      <c r="Y719" s="4"/>
      <c r="AA719" s="4" t="s">
        <v>161</v>
      </c>
      <c r="AB719" s="1" t="s">
        <v>761</v>
      </c>
      <c r="AC719" s="1" t="s">
        <v>762</v>
      </c>
    </row>
    <row r="720" spans="1:31" s="1" customFormat="1">
      <c r="A720" s="38" t="s">
        <v>1418</v>
      </c>
      <c r="B720" s="38" t="s">
        <v>1938</v>
      </c>
      <c r="C720" s="38" t="s">
        <v>2789</v>
      </c>
      <c r="D720" s="38" t="s">
        <v>5515</v>
      </c>
      <c r="E720" s="38" t="s">
        <v>1293</v>
      </c>
      <c r="F720" s="38" t="s">
        <v>3346</v>
      </c>
      <c r="G720" s="38" t="s">
        <v>2775</v>
      </c>
      <c r="H720" s="60"/>
      <c r="I720" s="11">
        <v>1496</v>
      </c>
      <c r="J720" s="11">
        <v>1506</v>
      </c>
      <c r="K720" s="53">
        <f t="shared" si="15"/>
        <v>6.3524329818320422E-4</v>
      </c>
      <c r="L720" s="7">
        <v>82.5</v>
      </c>
      <c r="M720" s="4">
        <v>116</v>
      </c>
      <c r="N720" s="6">
        <v>280</v>
      </c>
      <c r="O720" s="6"/>
      <c r="P720" s="7">
        <v>40</v>
      </c>
      <c r="Q720" s="5">
        <v>40000</v>
      </c>
      <c r="R720" s="8" t="s">
        <v>3798</v>
      </c>
      <c r="S720" s="37" t="s">
        <v>3420</v>
      </c>
      <c r="T720" s="4" t="s">
        <v>1938</v>
      </c>
      <c r="U720" s="4" t="s">
        <v>2671</v>
      </c>
      <c r="V720" s="4" t="s">
        <v>5205</v>
      </c>
      <c r="W720" s="8" t="s">
        <v>765</v>
      </c>
      <c r="X720" s="33" t="s">
        <v>766</v>
      </c>
      <c r="Y720" s="4"/>
      <c r="AA720" s="4" t="s">
        <v>161</v>
      </c>
      <c r="AB720" s="1" t="s">
        <v>761</v>
      </c>
      <c r="AC720" s="1" t="s">
        <v>762</v>
      </c>
    </row>
    <row r="721" spans="1:32" s="1" customFormat="1">
      <c r="A721" s="38" t="s">
        <v>2702</v>
      </c>
      <c r="B721" s="38" t="s">
        <v>2906</v>
      </c>
      <c r="C721" s="38" t="s">
        <v>2473</v>
      </c>
      <c r="D721" s="38" t="s">
        <v>3094</v>
      </c>
      <c r="E721" s="38" t="s">
        <v>3150</v>
      </c>
      <c r="F721" s="38" t="s">
        <v>2057</v>
      </c>
      <c r="G721" s="38" t="s">
        <v>2774</v>
      </c>
      <c r="H721" s="60"/>
      <c r="I721" s="11">
        <v>17240</v>
      </c>
      <c r="J721" s="6">
        <v>120715</v>
      </c>
      <c r="K721" s="53">
        <f t="shared" si="15"/>
        <v>0.6866518464448057</v>
      </c>
      <c r="L721" s="7">
        <v>90.8</v>
      </c>
      <c r="M721" s="4">
        <v>3431.1</v>
      </c>
      <c r="N721" s="18">
        <v>1200</v>
      </c>
      <c r="O721" s="18">
        <v>478</v>
      </c>
      <c r="P721" s="7">
        <v>224</v>
      </c>
      <c r="Q721" s="17">
        <v>36747</v>
      </c>
      <c r="R721" s="2" t="s">
        <v>3045</v>
      </c>
      <c r="S721" s="38" t="s">
        <v>1778</v>
      </c>
      <c r="T721" s="4" t="s">
        <v>3846</v>
      </c>
      <c r="U721" s="4" t="s">
        <v>2672</v>
      </c>
      <c r="V721" s="4" t="s">
        <v>1777</v>
      </c>
      <c r="W721" s="8" t="s">
        <v>2477</v>
      </c>
      <c r="X721" s="33" t="s">
        <v>2703</v>
      </c>
      <c r="Y721" s="4" t="s">
        <v>1776</v>
      </c>
      <c r="AA721" s="4" t="s">
        <v>3797</v>
      </c>
      <c r="AB721" s="1" t="s">
        <v>4649</v>
      </c>
      <c r="AC721" s="1" t="s">
        <v>2478</v>
      </c>
      <c r="AD721" s="1" t="s">
        <v>4382</v>
      </c>
      <c r="AE721" s="1" t="s">
        <v>3733</v>
      </c>
    </row>
    <row r="722" spans="1:32">
      <c r="A722" s="38" t="s">
        <v>2704</v>
      </c>
      <c r="B722" s="38" t="s">
        <v>1962</v>
      </c>
      <c r="C722" s="38" t="s">
        <v>1826</v>
      </c>
      <c r="D722" s="38" t="s">
        <v>4891</v>
      </c>
      <c r="E722" s="38" t="s">
        <v>5207</v>
      </c>
      <c r="F722" s="38" t="s">
        <v>3346</v>
      </c>
      <c r="G722" s="38" t="s">
        <v>4110</v>
      </c>
      <c r="H722" s="60"/>
      <c r="I722" s="7">
        <v>687</v>
      </c>
      <c r="J722" s="4">
        <v>706</v>
      </c>
      <c r="K722" s="53">
        <f t="shared" si="15"/>
        <v>1.3443713295124885E-3</v>
      </c>
      <c r="L722" s="7">
        <v>98.2</v>
      </c>
      <c r="M722" s="4">
        <v>98.71</v>
      </c>
      <c r="N722" s="6">
        <v>485</v>
      </c>
      <c r="O722" s="6">
        <v>472</v>
      </c>
      <c r="P722" s="4">
        <v>360</v>
      </c>
      <c r="Q722" s="5">
        <v>36851</v>
      </c>
      <c r="R722" s="8" t="s">
        <v>3045</v>
      </c>
      <c r="S722" s="38" t="s">
        <v>1827</v>
      </c>
      <c r="T722" s="4" t="s">
        <v>876</v>
      </c>
      <c r="U722" s="4" t="s">
        <v>1294</v>
      </c>
      <c r="V722" s="4" t="s">
        <v>3694</v>
      </c>
      <c r="W722" s="8" t="s">
        <v>78</v>
      </c>
      <c r="X722" s="33" t="s">
        <v>2705</v>
      </c>
      <c r="Y722" s="27" t="s">
        <v>2470</v>
      </c>
      <c r="AA722" s="4" t="s">
        <v>3797</v>
      </c>
      <c r="AB722" s="4" t="s">
        <v>3861</v>
      </c>
      <c r="AC722" s="21" t="s">
        <v>77</v>
      </c>
      <c r="AD722" s="21" t="s">
        <v>755</v>
      </c>
      <c r="AE722" s="21" t="s">
        <v>2578</v>
      </c>
      <c r="AF722" s="21" t="s">
        <v>746</v>
      </c>
    </row>
    <row r="723" spans="1:32" s="1" customFormat="1">
      <c r="A723" s="38" t="s">
        <v>5655</v>
      </c>
      <c r="B723" s="38" t="s">
        <v>2906</v>
      </c>
      <c r="C723" s="38" t="s">
        <v>2473</v>
      </c>
      <c r="D723" s="38" t="s">
        <v>3094</v>
      </c>
      <c r="E723" s="38" t="s">
        <v>3150</v>
      </c>
      <c r="F723" s="38" t="s">
        <v>2057</v>
      </c>
      <c r="G723" s="38" t="s">
        <v>2774</v>
      </c>
      <c r="H723" s="60"/>
      <c r="I723" s="11">
        <v>16809</v>
      </c>
      <c r="J723" s="6">
        <v>120768</v>
      </c>
      <c r="K723" s="53">
        <f t="shared" si="15"/>
        <v>0.69159842200150345</v>
      </c>
      <c r="L723" s="7">
        <v>90.7</v>
      </c>
      <c r="M723" s="6">
        <v>3418.2</v>
      </c>
      <c r="N723" s="18">
        <v>1200</v>
      </c>
      <c r="O723" s="18">
        <v>478</v>
      </c>
      <c r="P723" s="7">
        <v>220</v>
      </c>
      <c r="Q723" s="17">
        <v>36723</v>
      </c>
      <c r="R723" s="2" t="s">
        <v>3045</v>
      </c>
      <c r="S723" s="38" t="s">
        <v>1778</v>
      </c>
      <c r="T723" s="4" t="s">
        <v>3846</v>
      </c>
      <c r="U723" s="4" t="s">
        <v>2672</v>
      </c>
      <c r="V723" s="4" t="s">
        <v>1777</v>
      </c>
      <c r="W723" s="8" t="s">
        <v>2474</v>
      </c>
      <c r="X723" s="33" t="s">
        <v>5656</v>
      </c>
      <c r="Y723" s="4" t="s">
        <v>1776</v>
      </c>
      <c r="AA723" s="4" t="s">
        <v>3797</v>
      </c>
      <c r="AB723" s="1" t="s">
        <v>2579</v>
      </c>
      <c r="AC723" s="1" t="s">
        <v>3220</v>
      </c>
      <c r="AD723" s="1" t="s">
        <v>4382</v>
      </c>
      <c r="AE723" s="1" t="s">
        <v>3733</v>
      </c>
    </row>
    <row r="724" spans="1:32">
      <c r="A724" s="38" t="s">
        <v>5657</v>
      </c>
      <c r="B724" s="38" t="s">
        <v>2906</v>
      </c>
      <c r="C724" s="38" t="s">
        <v>2473</v>
      </c>
      <c r="D724" s="38" t="s">
        <v>3094</v>
      </c>
      <c r="E724" s="38" t="s">
        <v>3150</v>
      </c>
      <c r="F724" s="38" t="s">
        <v>2057</v>
      </c>
      <c r="G724" s="38" t="s">
        <v>2774</v>
      </c>
      <c r="H724" s="60"/>
      <c r="I724" s="11">
        <v>17007</v>
      </c>
      <c r="J724" s="6">
        <v>120923</v>
      </c>
      <c r="K724" s="53">
        <f t="shared" ref="K724:K787" si="16">(J724-I724)/(J724+I724+12740)</f>
        <v>0.689692705913586</v>
      </c>
      <c r="L724" s="7">
        <v>90.5</v>
      </c>
      <c r="M724" s="9">
        <v>3430.28</v>
      </c>
      <c r="N724" s="25">
        <v>1200</v>
      </c>
      <c r="O724" s="25">
        <v>478</v>
      </c>
      <c r="P724" s="7">
        <v>220</v>
      </c>
      <c r="Q724" s="24">
        <v>36723</v>
      </c>
      <c r="R724" s="26" t="s">
        <v>3045</v>
      </c>
      <c r="S724" s="38" t="s">
        <v>1778</v>
      </c>
      <c r="T724" s="4" t="s">
        <v>3846</v>
      </c>
      <c r="U724" s="4" t="s">
        <v>2672</v>
      </c>
      <c r="V724" s="4" t="s">
        <v>1777</v>
      </c>
      <c r="W724" s="8" t="s">
        <v>2475</v>
      </c>
      <c r="X724" s="33" t="s">
        <v>5658</v>
      </c>
      <c r="Y724" s="4" t="s">
        <v>1776</v>
      </c>
      <c r="AA724" s="4" t="s">
        <v>3797</v>
      </c>
      <c r="AB724" s="21" t="s">
        <v>2579</v>
      </c>
      <c r="AC724" s="21" t="s">
        <v>3220</v>
      </c>
      <c r="AD724" s="21" t="s">
        <v>4382</v>
      </c>
      <c r="AE724" s="21" t="s">
        <v>3733</v>
      </c>
    </row>
    <row r="725" spans="1:32">
      <c r="A725" s="38" t="s">
        <v>959</v>
      </c>
      <c r="B725" s="38" t="s">
        <v>248</v>
      </c>
      <c r="C725" s="38" t="s">
        <v>960</v>
      </c>
      <c r="D725" s="38" t="s">
        <v>5515</v>
      </c>
      <c r="E725" s="38" t="s">
        <v>1696</v>
      </c>
      <c r="F725" s="38" t="s">
        <v>3346</v>
      </c>
      <c r="G725" s="38"/>
      <c r="H725" s="60"/>
      <c r="I725" s="11">
        <v>468</v>
      </c>
      <c r="J725" s="6">
        <v>505</v>
      </c>
      <c r="K725" s="53">
        <f t="shared" si="16"/>
        <v>2.698169620068548E-3</v>
      </c>
      <c r="L725" s="7">
        <v>98.2</v>
      </c>
      <c r="M725" s="9">
        <v>94.3</v>
      </c>
      <c r="N725" s="25">
        <v>770</v>
      </c>
      <c r="P725" s="7"/>
      <c r="Q725" s="24">
        <v>39070</v>
      </c>
      <c r="R725" s="26" t="s">
        <v>4576</v>
      </c>
      <c r="S725" s="38" t="s">
        <v>961</v>
      </c>
      <c r="T725" s="4" t="s">
        <v>248</v>
      </c>
      <c r="U725" s="4" t="s">
        <v>2671</v>
      </c>
      <c r="V725" s="4" t="s">
        <v>3215</v>
      </c>
      <c r="W725" s="8" t="s">
        <v>962</v>
      </c>
      <c r="X725" s="33" t="s">
        <v>963</v>
      </c>
      <c r="Y725" s="4" t="s">
        <v>4778</v>
      </c>
      <c r="AA725" s="4" t="s">
        <v>161</v>
      </c>
      <c r="AB725" s="21" t="s">
        <v>948</v>
      </c>
      <c r="AC725" s="21" t="s">
        <v>964</v>
      </c>
      <c r="AD725" s="21" t="s">
        <v>4779</v>
      </c>
    </row>
    <row r="726" spans="1:32">
      <c r="A726" s="38" t="s">
        <v>2980</v>
      </c>
      <c r="B726" s="38" t="s">
        <v>248</v>
      </c>
      <c r="C726" s="38" t="s">
        <v>960</v>
      </c>
      <c r="D726" s="38" t="s">
        <v>5515</v>
      </c>
      <c r="E726" s="38" t="s">
        <v>1696</v>
      </c>
      <c r="F726" s="38" t="s">
        <v>3346</v>
      </c>
      <c r="G726" s="38"/>
      <c r="H726" s="60"/>
      <c r="I726" s="11">
        <v>470</v>
      </c>
      <c r="J726" s="6">
        <v>503</v>
      </c>
      <c r="K726" s="53">
        <f t="shared" si="16"/>
        <v>2.4064756070881644E-3</v>
      </c>
      <c r="L726" s="7">
        <v>98.19</v>
      </c>
      <c r="M726" s="9">
        <v>94.34</v>
      </c>
      <c r="N726" s="25">
        <v>770</v>
      </c>
      <c r="P726" s="7"/>
      <c r="Q726" s="24">
        <v>39265</v>
      </c>
      <c r="R726" s="26" t="s">
        <v>4576</v>
      </c>
      <c r="S726" s="37" t="s">
        <v>2981</v>
      </c>
      <c r="T726" s="4" t="s">
        <v>248</v>
      </c>
      <c r="U726" s="4" t="s">
        <v>2671</v>
      </c>
      <c r="V726" s="4" t="s">
        <v>3215</v>
      </c>
      <c r="W726" s="8" t="s">
        <v>2982</v>
      </c>
      <c r="X726" s="33" t="s">
        <v>4189</v>
      </c>
      <c r="Y726" s="4"/>
      <c r="AA726" s="4"/>
      <c r="AB726" s="21" t="s">
        <v>4777</v>
      </c>
      <c r="AD726" s="21" t="s">
        <v>4779</v>
      </c>
    </row>
    <row r="727" spans="1:32">
      <c r="A727" s="38" t="s">
        <v>4190</v>
      </c>
      <c r="B727" s="38" t="s">
        <v>248</v>
      </c>
      <c r="C727" s="38" t="s">
        <v>960</v>
      </c>
      <c r="D727" s="38" t="s">
        <v>5515</v>
      </c>
      <c r="E727" s="38" t="s">
        <v>1696</v>
      </c>
      <c r="F727" s="38" t="s">
        <v>3346</v>
      </c>
      <c r="G727" s="38"/>
      <c r="H727" s="60"/>
      <c r="I727" s="11">
        <v>473</v>
      </c>
      <c r="J727" s="6">
        <v>496</v>
      </c>
      <c r="K727" s="53">
        <f t="shared" si="16"/>
        <v>1.677729958421475E-3</v>
      </c>
      <c r="L727" s="7">
        <v>98.17</v>
      </c>
      <c r="M727" s="9">
        <v>94.3</v>
      </c>
      <c r="N727" s="25">
        <v>770</v>
      </c>
      <c r="P727" s="7"/>
      <c r="Q727" s="24">
        <v>39387</v>
      </c>
      <c r="R727" s="26" t="s">
        <v>4576</v>
      </c>
      <c r="S727" s="37" t="s">
        <v>2981</v>
      </c>
      <c r="T727" s="4" t="s">
        <v>248</v>
      </c>
      <c r="U727" s="4" t="s">
        <v>2671</v>
      </c>
      <c r="V727" s="4" t="s">
        <v>3215</v>
      </c>
      <c r="W727" s="8" t="s">
        <v>4191</v>
      </c>
      <c r="X727" s="33" t="s">
        <v>4192</v>
      </c>
      <c r="Y727" s="4"/>
      <c r="AA727" s="4"/>
      <c r="AB727" s="1" t="s">
        <v>4193</v>
      </c>
      <c r="AC727" s="21" t="s">
        <v>4194</v>
      </c>
    </row>
    <row r="728" spans="1:32">
      <c r="A728" s="38" t="s">
        <v>1502</v>
      </c>
      <c r="B728" s="38" t="s">
        <v>248</v>
      </c>
      <c r="C728" s="38" t="s">
        <v>960</v>
      </c>
      <c r="D728" s="38" t="s">
        <v>5515</v>
      </c>
      <c r="E728" s="38" t="s">
        <v>1696</v>
      </c>
      <c r="F728" s="38" t="s">
        <v>3346</v>
      </c>
      <c r="G728" s="38"/>
      <c r="H728" s="60"/>
      <c r="I728" s="11">
        <v>448</v>
      </c>
      <c r="J728" s="6">
        <v>486</v>
      </c>
      <c r="K728" s="53">
        <f t="shared" si="16"/>
        <v>2.7789966359514405E-3</v>
      </c>
      <c r="L728" s="7">
        <v>98.16</v>
      </c>
      <c r="M728" s="9">
        <v>94.4</v>
      </c>
      <c r="N728" s="25">
        <v>770</v>
      </c>
      <c r="P728" s="7"/>
      <c r="Q728" s="24">
        <v>39534</v>
      </c>
      <c r="R728" s="26" t="s">
        <v>4576</v>
      </c>
      <c r="S728" s="37" t="s">
        <v>2981</v>
      </c>
      <c r="T728" s="4" t="s">
        <v>248</v>
      </c>
      <c r="U728" s="4" t="s">
        <v>2671</v>
      </c>
      <c r="V728" s="4" t="s">
        <v>3215</v>
      </c>
      <c r="W728" s="8" t="s">
        <v>1503</v>
      </c>
      <c r="X728" s="33" t="s">
        <v>1504</v>
      </c>
      <c r="Y728" s="4" t="s">
        <v>1505</v>
      </c>
      <c r="AA728" s="4" t="s">
        <v>161</v>
      </c>
      <c r="AB728" s="1" t="s">
        <v>5463</v>
      </c>
      <c r="AC728" s="21" t="s">
        <v>1506</v>
      </c>
    </row>
    <row r="729" spans="1:32">
      <c r="A729" s="38" t="s">
        <v>2158</v>
      </c>
      <c r="B729" s="38" t="s">
        <v>248</v>
      </c>
      <c r="C729" s="38" t="s">
        <v>960</v>
      </c>
      <c r="D729" s="38" t="s">
        <v>5515</v>
      </c>
      <c r="E729" s="38" t="s">
        <v>1696</v>
      </c>
      <c r="F729" s="38" t="s">
        <v>3346</v>
      </c>
      <c r="G729" s="38"/>
      <c r="H729" s="60"/>
      <c r="I729" s="11">
        <v>474</v>
      </c>
      <c r="J729" s="6">
        <v>502</v>
      </c>
      <c r="K729" s="53">
        <f t="shared" si="16"/>
        <v>2.0414114902303879E-3</v>
      </c>
      <c r="L729" s="7">
        <v>98.16</v>
      </c>
      <c r="M729" s="9">
        <v>94.37</v>
      </c>
      <c r="N729" s="25">
        <v>770</v>
      </c>
      <c r="P729" s="7"/>
      <c r="Q729" s="24">
        <v>39651</v>
      </c>
      <c r="R729" s="26" t="s">
        <v>4576</v>
      </c>
      <c r="S729" s="37" t="s">
        <v>2981</v>
      </c>
      <c r="T729" s="4" t="s">
        <v>248</v>
      </c>
      <c r="U729" s="4" t="s">
        <v>2671</v>
      </c>
      <c r="V729" s="4" t="s">
        <v>3215</v>
      </c>
      <c r="W729" s="8" t="s">
        <v>2159</v>
      </c>
      <c r="X729" s="33" t="s">
        <v>2160</v>
      </c>
      <c r="Y729" s="4"/>
      <c r="AA729" s="4" t="s">
        <v>161</v>
      </c>
      <c r="AB729" s="1" t="s">
        <v>629</v>
      </c>
      <c r="AC729" s="21" t="s">
        <v>2157</v>
      </c>
      <c r="AD729" s="21" t="s">
        <v>4779</v>
      </c>
    </row>
    <row r="730" spans="1:32" s="1" customFormat="1">
      <c r="A730" s="38" t="s">
        <v>5659</v>
      </c>
      <c r="B730" s="38" t="s">
        <v>2066</v>
      </c>
      <c r="C730" s="38" t="s">
        <v>2161</v>
      </c>
      <c r="D730" s="38" t="s">
        <v>3862</v>
      </c>
      <c r="E730" s="38" t="s">
        <v>1293</v>
      </c>
      <c r="F730" s="38" t="s">
        <v>1292</v>
      </c>
      <c r="G730" s="38"/>
      <c r="H730" s="60" t="s">
        <v>5695</v>
      </c>
      <c r="I730" s="11">
        <v>35780</v>
      </c>
      <c r="J730" s="6">
        <v>35794</v>
      </c>
      <c r="K730" s="53">
        <f t="shared" si="16"/>
        <v>1.6604597101311762E-4</v>
      </c>
      <c r="L730" s="7">
        <v>3.9</v>
      </c>
      <c r="M730" s="4">
        <v>1436.12</v>
      </c>
      <c r="N730" s="6">
        <v>1372</v>
      </c>
      <c r="O730" s="6">
        <v>789</v>
      </c>
      <c r="P730" s="11">
        <v>1400</v>
      </c>
      <c r="Q730" s="5">
        <v>33857</v>
      </c>
      <c r="R730" s="8" t="s">
        <v>1929</v>
      </c>
      <c r="S730" s="38" t="s">
        <v>875</v>
      </c>
      <c r="T730" s="4" t="s">
        <v>2066</v>
      </c>
      <c r="U730" s="4" t="s">
        <v>2670</v>
      </c>
      <c r="V730" s="4" t="s">
        <v>2084</v>
      </c>
      <c r="W730" s="8" t="s">
        <v>4789</v>
      </c>
      <c r="X730" s="33" t="s">
        <v>5660</v>
      </c>
      <c r="Y730" s="4" t="s">
        <v>4236</v>
      </c>
      <c r="AA730" s="4" t="s">
        <v>667</v>
      </c>
      <c r="AB730" s="1" t="s">
        <v>2580</v>
      </c>
      <c r="AC730" s="1" t="s">
        <v>3733</v>
      </c>
      <c r="AD730" s="1" t="s">
        <v>4235</v>
      </c>
    </row>
    <row r="731" spans="1:32" s="1" customFormat="1">
      <c r="A731" s="38" t="s">
        <v>3378</v>
      </c>
      <c r="B731" s="38" t="s">
        <v>3409</v>
      </c>
      <c r="C731" s="38" t="s">
        <v>2874</v>
      </c>
      <c r="D731" s="38" t="s">
        <v>3862</v>
      </c>
      <c r="E731" s="38" t="s">
        <v>1293</v>
      </c>
      <c r="F731" s="38" t="s">
        <v>1292</v>
      </c>
      <c r="G731" s="38"/>
      <c r="H731" s="60" t="s">
        <v>1106</v>
      </c>
      <c r="I731" s="11">
        <v>35777</v>
      </c>
      <c r="J731" s="6">
        <v>35794</v>
      </c>
      <c r="K731" s="53">
        <f t="shared" si="16"/>
        <v>2.0163442492675927E-4</v>
      </c>
      <c r="L731" s="7">
        <v>0.74</v>
      </c>
      <c r="M731" s="4">
        <v>1436.08</v>
      </c>
      <c r="N731" s="6">
        <v>2276</v>
      </c>
      <c r="O731" s="6">
        <v>1641</v>
      </c>
      <c r="P731" s="11">
        <v>3300</v>
      </c>
      <c r="Q731" s="5">
        <v>34615</v>
      </c>
      <c r="R731" s="8" t="s">
        <v>2922</v>
      </c>
      <c r="S731" s="38" t="s">
        <v>2873</v>
      </c>
      <c r="T731" s="4" t="s">
        <v>2066</v>
      </c>
      <c r="U731" s="4" t="s">
        <v>2670</v>
      </c>
      <c r="V731" s="4" t="s">
        <v>1291</v>
      </c>
      <c r="W731" s="8" t="s">
        <v>4064</v>
      </c>
      <c r="X731" s="33" t="s">
        <v>919</v>
      </c>
      <c r="Y731" s="4" t="s">
        <v>211</v>
      </c>
      <c r="AA731" s="4" t="s">
        <v>667</v>
      </c>
      <c r="AB731" s="1" t="s">
        <v>4127</v>
      </c>
      <c r="AC731" s="1" t="s">
        <v>5013</v>
      </c>
      <c r="AD731" s="1" t="s">
        <v>5012</v>
      </c>
      <c r="AE731" s="1" t="s">
        <v>3733</v>
      </c>
    </row>
    <row r="732" spans="1:32">
      <c r="A732" s="38" t="s">
        <v>2291</v>
      </c>
      <c r="B732" s="38" t="s">
        <v>3409</v>
      </c>
      <c r="C732" s="38" t="s">
        <v>2874</v>
      </c>
      <c r="D732" s="38" t="s">
        <v>3862</v>
      </c>
      <c r="E732" s="38" t="s">
        <v>1293</v>
      </c>
      <c r="F732" s="38" t="s">
        <v>1292</v>
      </c>
      <c r="G732" s="38"/>
      <c r="H732" s="60" t="s">
        <v>1895</v>
      </c>
      <c r="I732" s="11">
        <v>35779</v>
      </c>
      <c r="J732" s="6">
        <v>35792</v>
      </c>
      <c r="K732" s="53">
        <f t="shared" si="16"/>
        <v>1.5419103082634533E-4</v>
      </c>
      <c r="L732" s="7">
        <v>0.02</v>
      </c>
      <c r="M732" s="4">
        <v>1436.08</v>
      </c>
      <c r="N732" s="6">
        <v>3542</v>
      </c>
      <c r="O732" s="6">
        <v>2267</v>
      </c>
      <c r="P732" s="7" t="s">
        <v>2531</v>
      </c>
      <c r="Q732" s="5">
        <v>36134</v>
      </c>
      <c r="R732" s="8" t="s">
        <v>4575</v>
      </c>
      <c r="S732" s="38" t="s">
        <v>2873</v>
      </c>
      <c r="T732" s="4" t="s">
        <v>2066</v>
      </c>
      <c r="U732" s="4" t="s">
        <v>2670</v>
      </c>
      <c r="V732" s="4" t="s">
        <v>2924</v>
      </c>
      <c r="W732" s="8" t="s">
        <v>3865</v>
      </c>
      <c r="X732" s="33" t="s">
        <v>2292</v>
      </c>
      <c r="Y732" s="4" t="s">
        <v>5219</v>
      </c>
      <c r="AA732" s="4" t="s">
        <v>667</v>
      </c>
      <c r="AB732" s="3"/>
      <c r="AC732" s="21" t="s">
        <v>2872</v>
      </c>
      <c r="AD732" s="21" t="s">
        <v>212</v>
      </c>
      <c r="AE732" s="21" t="s">
        <v>3733</v>
      </c>
    </row>
    <row r="733" spans="1:32">
      <c r="A733" s="38" t="s">
        <v>436</v>
      </c>
      <c r="B733" s="38" t="s">
        <v>3409</v>
      </c>
      <c r="C733" s="38" t="s">
        <v>2874</v>
      </c>
      <c r="D733" s="38" t="s">
        <v>3862</v>
      </c>
      <c r="E733" s="38" t="s">
        <v>1293</v>
      </c>
      <c r="F733" s="38" t="s">
        <v>1292</v>
      </c>
      <c r="G733" s="38"/>
      <c r="H733" s="60" t="s">
        <v>4107</v>
      </c>
      <c r="I733" s="11">
        <v>35776</v>
      </c>
      <c r="J733" s="6">
        <v>35796</v>
      </c>
      <c r="K733" s="53">
        <f t="shared" si="16"/>
        <v>2.3721415694088623E-4</v>
      </c>
      <c r="L733" s="7">
        <v>0.03</v>
      </c>
      <c r="M733" s="4">
        <v>1436.1</v>
      </c>
      <c r="N733" s="6">
        <v>5456</v>
      </c>
      <c r="O733" s="6">
        <v>2310</v>
      </c>
      <c r="P733" s="7" t="s">
        <v>437</v>
      </c>
      <c r="Q733" s="5">
        <v>38864</v>
      </c>
      <c r="R733" s="8" t="s">
        <v>4575</v>
      </c>
      <c r="S733" s="38" t="s">
        <v>3448</v>
      </c>
      <c r="T733" s="4" t="s">
        <v>2066</v>
      </c>
      <c r="U733" s="4" t="s">
        <v>2670</v>
      </c>
      <c r="V733" s="4" t="s">
        <v>4912</v>
      </c>
      <c r="W733" s="8" t="s">
        <v>438</v>
      </c>
      <c r="X733" s="33" t="s">
        <v>439</v>
      </c>
      <c r="Y733" s="4" t="s">
        <v>440</v>
      </c>
      <c r="AA733" s="4" t="s">
        <v>667</v>
      </c>
      <c r="AB733" s="3" t="s">
        <v>435</v>
      </c>
      <c r="AC733" s="1" t="s">
        <v>4811</v>
      </c>
      <c r="AD733" s="21" t="s">
        <v>4839</v>
      </c>
    </row>
    <row r="734" spans="1:32">
      <c r="A734" s="38" t="s">
        <v>2293</v>
      </c>
      <c r="B734" s="38" t="s">
        <v>4465</v>
      </c>
      <c r="C734" s="38" t="s">
        <v>4354</v>
      </c>
      <c r="D734" s="38" t="s">
        <v>3862</v>
      </c>
      <c r="E734" s="38" t="s">
        <v>729</v>
      </c>
      <c r="F734" s="38" t="s">
        <v>3346</v>
      </c>
      <c r="G734" s="38" t="s">
        <v>4110</v>
      </c>
      <c r="H734" s="60"/>
      <c r="I734" s="7">
        <v>699</v>
      </c>
      <c r="J734" s="4">
        <v>734</v>
      </c>
      <c r="K734" s="53">
        <f t="shared" si="16"/>
        <v>2.4694842305792706E-3</v>
      </c>
      <c r="L734" s="7">
        <v>98.2</v>
      </c>
      <c r="M734" s="4">
        <v>99.11</v>
      </c>
      <c r="N734" s="6">
        <v>12</v>
      </c>
      <c r="O734" s="6"/>
      <c r="P734" s="4"/>
      <c r="Q734" s="5">
        <v>38167</v>
      </c>
      <c r="R734" s="8"/>
      <c r="S734" s="38" t="s">
        <v>4464</v>
      </c>
      <c r="T734" s="4" t="s">
        <v>4465</v>
      </c>
      <c r="U734" s="4" t="s">
        <v>2672</v>
      </c>
      <c r="V734" s="4" t="s">
        <v>3630</v>
      </c>
      <c r="W734" s="8" t="s">
        <v>3185</v>
      </c>
      <c r="X734" s="33" t="s">
        <v>2294</v>
      </c>
      <c r="Y734" s="4" t="s">
        <v>5184</v>
      </c>
      <c r="AA734" s="4" t="s">
        <v>2707</v>
      </c>
      <c r="AB734" s="4" t="s">
        <v>842</v>
      </c>
      <c r="AC734" s="21" t="s">
        <v>3508</v>
      </c>
      <c r="AD734" s="21" t="s">
        <v>3516</v>
      </c>
      <c r="AE734" s="21" t="s">
        <v>3733</v>
      </c>
    </row>
    <row r="735" spans="1:32">
      <c r="A735" s="38" t="s">
        <v>2295</v>
      </c>
      <c r="B735" s="38" t="s">
        <v>4465</v>
      </c>
      <c r="C735" s="38" t="s">
        <v>4354</v>
      </c>
      <c r="D735" s="38" t="s">
        <v>3862</v>
      </c>
      <c r="E735" s="38" t="s">
        <v>729</v>
      </c>
      <c r="F735" s="38" t="s">
        <v>3346</v>
      </c>
      <c r="G735" s="38" t="s">
        <v>4110</v>
      </c>
      <c r="H735" s="60"/>
      <c r="I735" s="7">
        <v>699</v>
      </c>
      <c r="J735" s="4">
        <v>764</v>
      </c>
      <c r="K735" s="53">
        <f t="shared" si="16"/>
        <v>4.5764979229740198E-3</v>
      </c>
      <c r="L735" s="7">
        <v>98.2</v>
      </c>
      <c r="M735" s="4">
        <v>99.44</v>
      </c>
      <c r="N735" s="6">
        <v>12</v>
      </c>
      <c r="O735" s="6"/>
      <c r="P735" s="4"/>
      <c r="Q735" s="5">
        <v>38167</v>
      </c>
      <c r="R735" s="8"/>
      <c r="S735" s="38" t="s">
        <v>4464</v>
      </c>
      <c r="T735" s="4" t="s">
        <v>4465</v>
      </c>
      <c r="U735" s="4" t="s">
        <v>2672</v>
      </c>
      <c r="V735" s="4" t="s">
        <v>3630</v>
      </c>
      <c r="W735" s="8" t="s">
        <v>3186</v>
      </c>
      <c r="X735" s="33" t="s">
        <v>2296</v>
      </c>
      <c r="Y735" s="4" t="s">
        <v>5184</v>
      </c>
      <c r="AA735" s="4" t="s">
        <v>2707</v>
      </c>
      <c r="AB735" s="4" t="s">
        <v>842</v>
      </c>
      <c r="AC735" s="21" t="s">
        <v>3508</v>
      </c>
      <c r="AD735" s="21" t="s">
        <v>3516</v>
      </c>
      <c r="AE735" s="21" t="s">
        <v>3733</v>
      </c>
    </row>
    <row r="736" spans="1:32">
      <c r="A736" s="38" t="s">
        <v>939</v>
      </c>
      <c r="B736" s="38" t="s">
        <v>4465</v>
      </c>
      <c r="C736" s="38" t="s">
        <v>4354</v>
      </c>
      <c r="D736" s="38" t="s">
        <v>3862</v>
      </c>
      <c r="E736" s="38" t="s">
        <v>1293</v>
      </c>
      <c r="F736" s="38" t="s">
        <v>3346</v>
      </c>
      <c r="G736" s="38" t="s">
        <v>4110</v>
      </c>
      <c r="H736" s="60"/>
      <c r="I736" s="7">
        <v>653</v>
      </c>
      <c r="J736" s="4">
        <v>717</v>
      </c>
      <c r="K736" s="53">
        <f t="shared" si="16"/>
        <v>4.5357902197023384E-3</v>
      </c>
      <c r="L736" s="7">
        <v>98.1</v>
      </c>
      <c r="M736" s="4">
        <v>98.5</v>
      </c>
      <c r="N736" s="6">
        <v>12</v>
      </c>
      <c r="O736" s="6"/>
      <c r="P736" s="4"/>
      <c r="Q736" s="5">
        <v>39189</v>
      </c>
      <c r="R736" s="8"/>
      <c r="S736" s="38" t="s">
        <v>4464</v>
      </c>
      <c r="T736" s="4" t="s">
        <v>4465</v>
      </c>
      <c r="U736" s="4" t="s">
        <v>2672</v>
      </c>
      <c r="V736" s="4" t="s">
        <v>3977</v>
      </c>
      <c r="W736" s="8" t="s">
        <v>5590</v>
      </c>
      <c r="X736" s="33" t="s">
        <v>5591</v>
      </c>
      <c r="Y736" s="4" t="s">
        <v>5184</v>
      </c>
      <c r="AA736" s="4"/>
      <c r="AB736" s="4" t="s">
        <v>2958</v>
      </c>
    </row>
    <row r="737" spans="1:33">
      <c r="A737" s="38" t="s">
        <v>940</v>
      </c>
      <c r="B737" s="38" t="s">
        <v>4465</v>
      </c>
      <c r="C737" s="38" t="s">
        <v>4354</v>
      </c>
      <c r="D737" s="38" t="s">
        <v>3862</v>
      </c>
      <c r="E737" s="38" t="s">
        <v>1293</v>
      </c>
      <c r="F737" s="38" t="s">
        <v>3346</v>
      </c>
      <c r="G737" s="38" t="s">
        <v>4110</v>
      </c>
      <c r="H737" s="60"/>
      <c r="I737" s="7">
        <v>650</v>
      </c>
      <c r="J737" s="4">
        <v>750</v>
      </c>
      <c r="K737" s="53">
        <f t="shared" si="16"/>
        <v>7.0721357850070717E-3</v>
      </c>
      <c r="L737" s="7">
        <v>98.1</v>
      </c>
      <c r="M737" s="4">
        <v>98.8</v>
      </c>
      <c r="N737" s="6">
        <v>12</v>
      </c>
      <c r="O737" s="6"/>
      <c r="P737" s="4"/>
      <c r="Q737" s="5">
        <v>39189</v>
      </c>
      <c r="R737" s="8"/>
      <c r="S737" s="38" t="s">
        <v>4464</v>
      </c>
      <c r="T737" s="4" t="s">
        <v>4465</v>
      </c>
      <c r="U737" s="4" t="s">
        <v>2672</v>
      </c>
      <c r="V737" s="4" t="s">
        <v>4466</v>
      </c>
      <c r="W737" s="8" t="s">
        <v>5588</v>
      </c>
      <c r="X737" s="33" t="s">
        <v>5589</v>
      </c>
      <c r="Y737" s="4" t="s">
        <v>5184</v>
      </c>
      <c r="AA737" s="4"/>
      <c r="AB737" s="4" t="s">
        <v>2958</v>
      </c>
    </row>
    <row r="738" spans="1:33">
      <c r="A738" s="38" t="s">
        <v>2436</v>
      </c>
      <c r="B738" s="38" t="s">
        <v>4465</v>
      </c>
      <c r="C738" s="38" t="s">
        <v>4354</v>
      </c>
      <c r="D738" s="38" t="s">
        <v>3862</v>
      </c>
      <c r="E738" s="38" t="s">
        <v>1293</v>
      </c>
      <c r="F738" s="38" t="s">
        <v>3346</v>
      </c>
      <c r="G738" s="38" t="s">
        <v>4110</v>
      </c>
      <c r="H738" s="60"/>
      <c r="I738" s="7">
        <v>652</v>
      </c>
      <c r="J738" s="4">
        <v>728</v>
      </c>
      <c r="K738" s="53">
        <f t="shared" si="16"/>
        <v>5.3824362606232296E-3</v>
      </c>
      <c r="L738" s="7">
        <v>98.1</v>
      </c>
      <c r="M738" s="4">
        <v>98.6</v>
      </c>
      <c r="N738" s="6">
        <v>12</v>
      </c>
      <c r="O738" s="6"/>
      <c r="P738" s="4"/>
      <c r="Q738" s="5">
        <v>39189</v>
      </c>
      <c r="R738" s="8"/>
      <c r="S738" s="38" t="s">
        <v>4464</v>
      </c>
      <c r="T738" s="4" t="s">
        <v>4465</v>
      </c>
      <c r="U738" s="4" t="s">
        <v>2672</v>
      </c>
      <c r="V738" s="4" t="s">
        <v>4466</v>
      </c>
      <c r="W738" s="8" t="s">
        <v>5586</v>
      </c>
      <c r="X738" s="33" t="s">
        <v>5587</v>
      </c>
      <c r="Y738" s="4" t="s">
        <v>5184</v>
      </c>
      <c r="AA738" s="4"/>
      <c r="AB738" s="4" t="s">
        <v>2958</v>
      </c>
    </row>
    <row r="739" spans="1:33">
      <c r="A739" s="38" t="s">
        <v>2437</v>
      </c>
      <c r="B739" s="38" t="s">
        <v>4465</v>
      </c>
      <c r="C739" s="38" t="s">
        <v>4354</v>
      </c>
      <c r="D739" s="38" t="s">
        <v>3862</v>
      </c>
      <c r="E739" s="38" t="s">
        <v>1293</v>
      </c>
      <c r="F739" s="38" t="s">
        <v>3346</v>
      </c>
      <c r="G739" s="38" t="s">
        <v>4110</v>
      </c>
      <c r="H739" s="60"/>
      <c r="I739" s="7">
        <v>649</v>
      </c>
      <c r="J739" s="4">
        <v>761</v>
      </c>
      <c r="K739" s="53">
        <f t="shared" si="16"/>
        <v>7.9151943462897525E-3</v>
      </c>
      <c r="L739" s="7">
        <v>98.1</v>
      </c>
      <c r="M739" s="4">
        <v>98.9</v>
      </c>
      <c r="N739" s="6">
        <v>12</v>
      </c>
      <c r="O739" s="6"/>
      <c r="P739" s="4"/>
      <c r="Q739" s="5">
        <v>39189</v>
      </c>
      <c r="R739" s="8"/>
      <c r="S739" s="38" t="s">
        <v>4464</v>
      </c>
      <c r="T739" s="4" t="s">
        <v>4465</v>
      </c>
      <c r="U739" s="4" t="s">
        <v>2672</v>
      </c>
      <c r="V739" s="4" t="s">
        <v>4466</v>
      </c>
      <c r="W739" s="8" t="s">
        <v>5592</v>
      </c>
      <c r="X739" s="33" t="s">
        <v>5593</v>
      </c>
      <c r="Y739" s="4" t="s">
        <v>5184</v>
      </c>
      <c r="AA739" s="4"/>
      <c r="AB739" s="4" t="s">
        <v>2958</v>
      </c>
    </row>
    <row r="740" spans="1:33">
      <c r="A740" s="38" t="s">
        <v>2438</v>
      </c>
      <c r="B740" s="38" t="s">
        <v>4465</v>
      </c>
      <c r="C740" s="38" t="s">
        <v>4354</v>
      </c>
      <c r="D740" s="38" t="s">
        <v>3862</v>
      </c>
      <c r="E740" s="38" t="s">
        <v>1293</v>
      </c>
      <c r="F740" s="38" t="s">
        <v>3346</v>
      </c>
      <c r="G740" s="38" t="s">
        <v>4110</v>
      </c>
      <c r="H740" s="60"/>
      <c r="I740" s="7">
        <v>651</v>
      </c>
      <c r="J740" s="4">
        <v>739</v>
      </c>
      <c r="K740" s="53">
        <f t="shared" si="16"/>
        <v>6.2278839348903041E-3</v>
      </c>
      <c r="L740" s="7">
        <v>98.1</v>
      </c>
      <c r="M740" s="4">
        <v>98.7</v>
      </c>
      <c r="N740" s="6">
        <v>12</v>
      </c>
      <c r="O740" s="6"/>
      <c r="P740" s="4"/>
      <c r="Q740" s="5">
        <v>39189</v>
      </c>
      <c r="R740" s="8"/>
      <c r="S740" s="38" t="s">
        <v>4464</v>
      </c>
      <c r="T740" s="4" t="s">
        <v>4465</v>
      </c>
      <c r="U740" s="4" t="s">
        <v>2672</v>
      </c>
      <c r="V740" s="4" t="s">
        <v>4466</v>
      </c>
      <c r="W740" s="8" t="s">
        <v>5594</v>
      </c>
      <c r="X740" s="33" t="s">
        <v>5595</v>
      </c>
      <c r="Y740" s="4" t="s">
        <v>5184</v>
      </c>
      <c r="AA740" s="4"/>
      <c r="AB740" s="4" t="s">
        <v>2958</v>
      </c>
    </row>
    <row r="741" spans="1:33" s="1" customFormat="1">
      <c r="A741" s="38" t="s">
        <v>2297</v>
      </c>
      <c r="B741" s="38" t="s">
        <v>4465</v>
      </c>
      <c r="C741" s="38" t="s">
        <v>4464</v>
      </c>
      <c r="D741" s="38" t="s">
        <v>3094</v>
      </c>
      <c r="E741" s="38" t="s">
        <v>4467</v>
      </c>
      <c r="F741" s="38" t="s">
        <v>3346</v>
      </c>
      <c r="G741" s="38" t="s">
        <v>2775</v>
      </c>
      <c r="H741" s="60"/>
      <c r="I741" s="7">
        <v>633</v>
      </c>
      <c r="J741" s="4">
        <v>689</v>
      </c>
      <c r="K741" s="53">
        <f t="shared" si="16"/>
        <v>3.9823638173801731E-3</v>
      </c>
      <c r="L741" s="7">
        <v>64.5</v>
      </c>
      <c r="M741" s="4">
        <v>97.96</v>
      </c>
      <c r="N741" s="6">
        <v>10</v>
      </c>
      <c r="O741" s="6"/>
      <c r="P741" s="7"/>
      <c r="Q741" s="5">
        <v>37610</v>
      </c>
      <c r="R741" s="8"/>
      <c r="S741" s="38" t="s">
        <v>4464</v>
      </c>
      <c r="T741" s="4" t="s">
        <v>4465</v>
      </c>
      <c r="U741" s="4" t="s">
        <v>2672</v>
      </c>
      <c r="V741" s="4" t="s">
        <v>4466</v>
      </c>
      <c r="W741" s="8" t="s">
        <v>1223</v>
      </c>
      <c r="X741" s="33" t="s">
        <v>2298</v>
      </c>
      <c r="Y741" s="4" t="s">
        <v>3839</v>
      </c>
      <c r="AA741" s="4" t="s">
        <v>3797</v>
      </c>
      <c r="AB741" s="1" t="s">
        <v>5654</v>
      </c>
      <c r="AC741" s="1" t="s">
        <v>4905</v>
      </c>
      <c r="AD741" s="1" t="s">
        <v>1587</v>
      </c>
      <c r="AE741" s="1" t="s">
        <v>3733</v>
      </c>
    </row>
    <row r="742" spans="1:33">
      <c r="A742" s="38" t="s">
        <v>2299</v>
      </c>
      <c r="B742" s="38" t="s">
        <v>4465</v>
      </c>
      <c r="C742" s="38" t="s">
        <v>4354</v>
      </c>
      <c r="D742" s="38" t="s">
        <v>3094</v>
      </c>
      <c r="E742" s="38" t="s">
        <v>4751</v>
      </c>
      <c r="F742" s="38" t="s">
        <v>3346</v>
      </c>
      <c r="G742" s="38" t="s">
        <v>4110</v>
      </c>
      <c r="H742" s="60"/>
      <c r="I742" s="7">
        <v>686</v>
      </c>
      <c r="J742" s="4">
        <v>723</v>
      </c>
      <c r="K742" s="53">
        <f t="shared" si="16"/>
        <v>2.6150257968761042E-3</v>
      </c>
      <c r="L742" s="7">
        <v>98.3</v>
      </c>
      <c r="M742" s="4">
        <v>99.1</v>
      </c>
      <c r="N742" s="6">
        <v>35</v>
      </c>
      <c r="O742" s="6">
        <v>35</v>
      </c>
      <c r="P742" s="4"/>
      <c r="Q742" s="5">
        <v>38167</v>
      </c>
      <c r="R742" s="8"/>
      <c r="S742" s="38" t="s">
        <v>4354</v>
      </c>
      <c r="T742" s="4" t="s">
        <v>4465</v>
      </c>
      <c r="U742" s="4" t="s">
        <v>2672</v>
      </c>
      <c r="V742" s="4" t="s">
        <v>3630</v>
      </c>
      <c r="W742" s="8" t="s">
        <v>3184</v>
      </c>
      <c r="X742" s="33" t="s">
        <v>2300</v>
      </c>
      <c r="Y742" s="4"/>
      <c r="AA742" s="4" t="s">
        <v>2707</v>
      </c>
      <c r="AB742" s="4" t="s">
        <v>842</v>
      </c>
      <c r="AC742" s="21" t="s">
        <v>3508</v>
      </c>
      <c r="AD742" s="21" t="s">
        <v>3516</v>
      </c>
      <c r="AE742" s="21" t="s">
        <v>3733</v>
      </c>
    </row>
    <row r="743" spans="1:33">
      <c r="A743" s="38" t="s">
        <v>933</v>
      </c>
      <c r="B743" s="38" t="s">
        <v>4465</v>
      </c>
      <c r="C743" s="38" t="s">
        <v>4354</v>
      </c>
      <c r="D743" s="38" t="s">
        <v>3094</v>
      </c>
      <c r="E743" s="38" t="s">
        <v>5207</v>
      </c>
      <c r="F743" s="38" t="s">
        <v>3346</v>
      </c>
      <c r="G743" s="38"/>
      <c r="H743" s="60"/>
      <c r="I743" s="7">
        <v>658</v>
      </c>
      <c r="J743" s="4">
        <v>677</v>
      </c>
      <c r="K743" s="53">
        <f t="shared" si="16"/>
        <v>1.3499111900532859E-3</v>
      </c>
      <c r="L743" s="7">
        <v>98.1</v>
      </c>
      <c r="M743" s="4">
        <v>98.1</v>
      </c>
      <c r="N743" s="6">
        <v>200</v>
      </c>
      <c r="O743" s="6"/>
      <c r="P743" s="4"/>
      <c r="Q743" s="5">
        <v>39189</v>
      </c>
      <c r="R743" s="8"/>
      <c r="S743" s="37" t="s">
        <v>936</v>
      </c>
      <c r="T743" s="4" t="s">
        <v>4465</v>
      </c>
      <c r="U743" s="4" t="s">
        <v>2672</v>
      </c>
      <c r="V743" s="4" t="s">
        <v>4466</v>
      </c>
      <c r="W743" s="8" t="s">
        <v>1638</v>
      </c>
      <c r="X743" s="33" t="s">
        <v>934</v>
      </c>
      <c r="Y743" s="4" t="s">
        <v>938</v>
      </c>
      <c r="AA743" s="4"/>
      <c r="AB743" s="4" t="s">
        <v>937</v>
      </c>
      <c r="AC743" s="21" t="s">
        <v>935</v>
      </c>
    </row>
    <row r="744" spans="1:33" s="1" customFormat="1">
      <c r="A744" s="38" t="s">
        <v>809</v>
      </c>
      <c r="B744" s="38" t="s">
        <v>2066</v>
      </c>
      <c r="C744" s="38" t="s">
        <v>2546</v>
      </c>
      <c r="D744" s="38" t="s">
        <v>5515</v>
      </c>
      <c r="E744" s="38" t="s">
        <v>4034</v>
      </c>
      <c r="F744" s="38" t="s">
        <v>3346</v>
      </c>
      <c r="G744" s="38" t="s">
        <v>2775</v>
      </c>
      <c r="H744" s="60"/>
      <c r="I744" s="11">
        <v>1100</v>
      </c>
      <c r="J744" s="11">
        <v>1100</v>
      </c>
      <c r="K744" s="53">
        <f t="shared" si="16"/>
        <v>0</v>
      </c>
      <c r="L744" s="7">
        <v>63</v>
      </c>
      <c r="M744" s="7">
        <v>107.26</v>
      </c>
      <c r="N744" s="11" t="s">
        <v>3545</v>
      </c>
      <c r="O744" s="6"/>
      <c r="P744" s="7"/>
      <c r="Q744" s="5">
        <v>37142</v>
      </c>
      <c r="R744" s="8"/>
      <c r="S744" s="38" t="s">
        <v>873</v>
      </c>
      <c r="T744" s="4" t="s">
        <v>2066</v>
      </c>
      <c r="U744" s="4" t="s">
        <v>1294</v>
      </c>
      <c r="V744" s="4" t="s">
        <v>2928</v>
      </c>
      <c r="W744" s="8" t="s">
        <v>2596</v>
      </c>
      <c r="X744" s="33">
        <v>26905</v>
      </c>
      <c r="Y744" s="4" t="s">
        <v>3707</v>
      </c>
      <c r="AA744" s="4" t="s">
        <v>3797</v>
      </c>
      <c r="AB744" s="4" t="s">
        <v>4487</v>
      </c>
      <c r="AC744" s="1" t="s">
        <v>3708</v>
      </c>
      <c r="AD744" s="1" t="s">
        <v>2566</v>
      </c>
      <c r="AE744" s="1" t="s">
        <v>3683</v>
      </c>
      <c r="AF744" s="1" t="s">
        <v>1636</v>
      </c>
      <c r="AG744" s="1" t="s">
        <v>2903</v>
      </c>
    </row>
    <row r="745" spans="1:33" s="1" customFormat="1">
      <c r="A745" s="38" t="s">
        <v>162</v>
      </c>
      <c r="B745" s="38" t="s">
        <v>2066</v>
      </c>
      <c r="C745" s="38" t="s">
        <v>2546</v>
      </c>
      <c r="D745" s="38" t="s">
        <v>5515</v>
      </c>
      <c r="E745" s="38" t="s">
        <v>4034</v>
      </c>
      <c r="F745" s="38" t="s">
        <v>3346</v>
      </c>
      <c r="G745" s="38" t="s">
        <v>2775</v>
      </c>
      <c r="H745" s="60"/>
      <c r="I745" s="11">
        <v>1100</v>
      </c>
      <c r="J745" s="11">
        <v>1100</v>
      </c>
      <c r="K745" s="53">
        <f t="shared" si="16"/>
        <v>0</v>
      </c>
      <c r="L745" s="7">
        <v>63</v>
      </c>
      <c r="M745" s="7">
        <v>107.26</v>
      </c>
      <c r="N745" s="11" t="s">
        <v>3545</v>
      </c>
      <c r="O745" s="6"/>
      <c r="P745" s="7"/>
      <c r="Q745" s="5">
        <v>37142</v>
      </c>
      <c r="R745" s="8"/>
      <c r="S745" s="38" t="s">
        <v>873</v>
      </c>
      <c r="T745" s="4" t="s">
        <v>2066</v>
      </c>
      <c r="U745" s="4" t="s">
        <v>1294</v>
      </c>
      <c r="V745" s="4" t="s">
        <v>2928</v>
      </c>
      <c r="W745" s="8" t="s">
        <v>2545</v>
      </c>
      <c r="X745" s="33">
        <v>26907</v>
      </c>
      <c r="Y745" s="4" t="s">
        <v>3707</v>
      </c>
      <c r="AA745" s="4" t="s">
        <v>3797</v>
      </c>
      <c r="AB745" s="4"/>
      <c r="AC745" s="1" t="s">
        <v>2547</v>
      </c>
      <c r="AD745" s="1" t="s">
        <v>2544</v>
      </c>
      <c r="AE745" s="1" t="s">
        <v>3683</v>
      </c>
      <c r="AF745" s="1" t="s">
        <v>1636</v>
      </c>
      <c r="AG745" s="1" t="s">
        <v>2903</v>
      </c>
    </row>
    <row r="746" spans="1:33" s="1" customFormat="1">
      <c r="A746" s="38" t="s">
        <v>1344</v>
      </c>
      <c r="B746" s="38" t="s">
        <v>2066</v>
      </c>
      <c r="C746" s="38" t="s">
        <v>2546</v>
      </c>
      <c r="D746" s="38" t="s">
        <v>5515</v>
      </c>
      <c r="E746" s="38" t="s">
        <v>4034</v>
      </c>
      <c r="F746" s="38" t="s">
        <v>3346</v>
      </c>
      <c r="G746" s="38" t="s">
        <v>2775</v>
      </c>
      <c r="H746" s="60"/>
      <c r="I746" s="11">
        <v>1013</v>
      </c>
      <c r="J746" s="11">
        <v>1200</v>
      </c>
      <c r="K746" s="53">
        <f t="shared" si="16"/>
        <v>1.2505851668561493E-2</v>
      </c>
      <c r="L746" s="7">
        <v>63.4</v>
      </c>
      <c r="M746" s="7">
        <v>107.4</v>
      </c>
      <c r="N746" s="11" t="s">
        <v>3545</v>
      </c>
      <c r="O746" s="6"/>
      <c r="P746" s="7"/>
      <c r="Q746" s="5">
        <v>37957</v>
      </c>
      <c r="R746" s="8"/>
      <c r="S746" s="38" t="s">
        <v>873</v>
      </c>
      <c r="T746" s="4" t="s">
        <v>2066</v>
      </c>
      <c r="U746" s="4" t="s">
        <v>1294</v>
      </c>
      <c r="V746" s="4" t="s">
        <v>2928</v>
      </c>
      <c r="W746" s="8" t="s">
        <v>2548</v>
      </c>
      <c r="X746" s="33">
        <v>28095</v>
      </c>
      <c r="Y746" s="4" t="s">
        <v>4486</v>
      </c>
      <c r="AA746" s="4" t="s">
        <v>3797</v>
      </c>
      <c r="AB746" s="21" t="s">
        <v>3564</v>
      </c>
      <c r="AC746" s="1" t="s">
        <v>4044</v>
      </c>
      <c r="AD746" s="21" t="s">
        <v>2544</v>
      </c>
      <c r="AE746" s="1" t="s">
        <v>3683</v>
      </c>
      <c r="AF746" s="1" t="s">
        <v>1636</v>
      </c>
      <c r="AG746" s="1" t="s">
        <v>2903</v>
      </c>
    </row>
    <row r="747" spans="1:33" s="1" customFormat="1">
      <c r="A747" s="38" t="s">
        <v>1205</v>
      </c>
      <c r="B747" s="38" t="s">
        <v>2066</v>
      </c>
      <c r="C747" s="38" t="s">
        <v>2546</v>
      </c>
      <c r="D747" s="38" t="s">
        <v>5515</v>
      </c>
      <c r="E747" s="38" t="s">
        <v>4034</v>
      </c>
      <c r="F747" s="38" t="s">
        <v>3346</v>
      </c>
      <c r="G747" s="38" t="s">
        <v>2775</v>
      </c>
      <c r="H747" s="60"/>
      <c r="I747" s="11">
        <v>1011</v>
      </c>
      <c r="J747" s="11">
        <v>1202</v>
      </c>
      <c r="K747" s="53">
        <f t="shared" si="16"/>
        <v>1.2773356517086873E-2</v>
      </c>
      <c r="L747" s="7">
        <v>63.4</v>
      </c>
      <c r="M747" s="7">
        <v>107.4</v>
      </c>
      <c r="N747" s="11" t="s">
        <v>3545</v>
      </c>
      <c r="O747" s="6"/>
      <c r="P747" s="7"/>
      <c r="Q747" s="5">
        <v>37957</v>
      </c>
      <c r="R747" s="8"/>
      <c r="S747" s="38" t="s">
        <v>873</v>
      </c>
      <c r="T747" s="4" t="s">
        <v>2066</v>
      </c>
      <c r="U747" s="4" t="s">
        <v>1294</v>
      </c>
      <c r="V747" s="4" t="s">
        <v>2928</v>
      </c>
      <c r="W747" s="8" t="s">
        <v>2081</v>
      </c>
      <c r="X747" s="33">
        <v>28097</v>
      </c>
      <c r="Y747" s="4" t="s">
        <v>4486</v>
      </c>
      <c r="AA747" s="4" t="s">
        <v>3797</v>
      </c>
      <c r="AB747" s="21" t="s">
        <v>3564</v>
      </c>
      <c r="AC747" s="1" t="s">
        <v>4044</v>
      </c>
      <c r="AD747" s="21" t="s">
        <v>2544</v>
      </c>
      <c r="AE747" s="1" t="s">
        <v>3683</v>
      </c>
      <c r="AF747" s="1" t="s">
        <v>1636</v>
      </c>
      <c r="AG747" s="1" t="s">
        <v>2903</v>
      </c>
    </row>
    <row r="748" spans="1:33" s="1" customFormat="1">
      <c r="A748" s="38" t="s">
        <v>2129</v>
      </c>
      <c r="B748" s="38" t="s">
        <v>2066</v>
      </c>
      <c r="C748" s="38" t="s">
        <v>2546</v>
      </c>
      <c r="D748" s="38" t="s">
        <v>5515</v>
      </c>
      <c r="E748" s="38" t="s">
        <v>4034</v>
      </c>
      <c r="F748" s="38" t="s">
        <v>3346</v>
      </c>
      <c r="G748" s="38" t="s">
        <v>2775</v>
      </c>
      <c r="H748" s="60"/>
      <c r="I748" s="11">
        <v>1016</v>
      </c>
      <c r="J748" s="11">
        <v>1203</v>
      </c>
      <c r="K748" s="53">
        <f t="shared" si="16"/>
        <v>1.2500835617354102E-2</v>
      </c>
      <c r="L748" s="7">
        <v>63.4</v>
      </c>
      <c r="M748" s="7">
        <v>107.4</v>
      </c>
      <c r="N748" s="11" t="s">
        <v>3545</v>
      </c>
      <c r="O748" s="6"/>
      <c r="P748" s="7"/>
      <c r="Q748" s="5">
        <v>38386</v>
      </c>
      <c r="R748" s="8"/>
      <c r="S748" s="38" t="s">
        <v>873</v>
      </c>
      <c r="T748" s="4" t="s">
        <v>2066</v>
      </c>
      <c r="U748" s="4" t="s">
        <v>3849</v>
      </c>
      <c r="V748" s="4" t="s">
        <v>5235</v>
      </c>
      <c r="W748" s="8" t="s">
        <v>4376</v>
      </c>
      <c r="X748" s="33" t="s">
        <v>4379</v>
      </c>
      <c r="Y748" s="4" t="s">
        <v>4486</v>
      </c>
      <c r="AA748" s="4" t="s">
        <v>161</v>
      </c>
      <c r="AB748" s="21" t="s">
        <v>4377</v>
      </c>
      <c r="AC748" s="1" t="s">
        <v>4378</v>
      </c>
      <c r="AD748" s="21" t="s">
        <v>2544</v>
      </c>
      <c r="AE748" s="1" t="s">
        <v>4179</v>
      </c>
      <c r="AF748" s="1" t="s">
        <v>4023</v>
      </c>
    </row>
    <row r="749" spans="1:33" s="1" customFormat="1">
      <c r="A749" s="38" t="s">
        <v>2128</v>
      </c>
      <c r="B749" s="38" t="s">
        <v>2066</v>
      </c>
      <c r="C749" s="38" t="s">
        <v>2546</v>
      </c>
      <c r="D749" s="38" t="s">
        <v>5515</v>
      </c>
      <c r="E749" s="38" t="s">
        <v>4034</v>
      </c>
      <c r="F749" s="38" t="s">
        <v>3346</v>
      </c>
      <c r="G749" s="38" t="s">
        <v>2775</v>
      </c>
      <c r="H749" s="60"/>
      <c r="I749" s="11">
        <v>1017</v>
      </c>
      <c r="J749" s="11">
        <v>1203</v>
      </c>
      <c r="K749" s="53">
        <f t="shared" si="16"/>
        <v>1.2433155080213905E-2</v>
      </c>
      <c r="L749" s="7">
        <v>63.4</v>
      </c>
      <c r="M749" s="7">
        <v>107.4</v>
      </c>
      <c r="N749" s="11" t="s">
        <v>3545</v>
      </c>
      <c r="O749" s="6"/>
      <c r="P749" s="7"/>
      <c r="Q749" s="5">
        <v>38386</v>
      </c>
      <c r="R749" s="8"/>
      <c r="S749" s="38" t="s">
        <v>873</v>
      </c>
      <c r="T749" s="4" t="s">
        <v>2066</v>
      </c>
      <c r="U749" s="4" t="s">
        <v>3849</v>
      </c>
      <c r="V749" s="4" t="s">
        <v>5235</v>
      </c>
      <c r="W749" s="8" t="s">
        <v>4374</v>
      </c>
      <c r="X749" s="33" t="s">
        <v>4375</v>
      </c>
      <c r="Y749" s="4" t="s">
        <v>4486</v>
      </c>
      <c r="AA749" s="4" t="s">
        <v>161</v>
      </c>
      <c r="AB749" s="21" t="s">
        <v>4377</v>
      </c>
      <c r="AC749" s="1" t="s">
        <v>4378</v>
      </c>
      <c r="AD749" s="21" t="s">
        <v>2544</v>
      </c>
      <c r="AE749" s="1" t="s">
        <v>4179</v>
      </c>
      <c r="AF749" s="1" t="s">
        <v>4022</v>
      </c>
    </row>
    <row r="750" spans="1:33" s="1" customFormat="1">
      <c r="A750" s="38" t="s">
        <v>2495</v>
      </c>
      <c r="B750" s="38" t="s">
        <v>2066</v>
      </c>
      <c r="C750" s="38" t="s">
        <v>2546</v>
      </c>
      <c r="D750" s="38" t="s">
        <v>5515</v>
      </c>
      <c r="E750" s="38" t="s">
        <v>4034</v>
      </c>
      <c r="F750" s="38" t="s">
        <v>3346</v>
      </c>
      <c r="G750" s="38" t="s">
        <v>2775</v>
      </c>
      <c r="H750" s="60"/>
      <c r="I750" s="11">
        <v>1015</v>
      </c>
      <c r="J750" s="11">
        <v>1200</v>
      </c>
      <c r="K750" s="53">
        <f t="shared" si="16"/>
        <v>1.2370444667335339E-2</v>
      </c>
      <c r="L750" s="7">
        <v>63.4</v>
      </c>
      <c r="M750" s="7">
        <v>107.4</v>
      </c>
      <c r="N750" s="11" t="s">
        <v>3545</v>
      </c>
      <c r="O750" s="6"/>
      <c r="P750" s="7"/>
      <c r="Q750" s="5">
        <v>39248</v>
      </c>
      <c r="R750" s="8"/>
      <c r="S750" s="38" t="s">
        <v>873</v>
      </c>
      <c r="T750" s="4" t="s">
        <v>2066</v>
      </c>
      <c r="U750" s="4" t="s">
        <v>3849</v>
      </c>
      <c r="V750" s="4" t="s">
        <v>5263</v>
      </c>
      <c r="W750" s="8" t="s">
        <v>3112</v>
      </c>
      <c r="X750" s="33" t="s">
        <v>3113</v>
      </c>
      <c r="Y750" s="4" t="s">
        <v>3114</v>
      </c>
      <c r="AA750" s="4"/>
      <c r="AB750" s="21"/>
      <c r="AC750" s="1" t="s">
        <v>2494</v>
      </c>
      <c r="AD750" s="21"/>
    </row>
    <row r="751" spans="1:33" s="1" customFormat="1">
      <c r="A751" s="38" t="s">
        <v>2495</v>
      </c>
      <c r="B751" s="38" t="s">
        <v>2066</v>
      </c>
      <c r="C751" s="38" t="s">
        <v>2546</v>
      </c>
      <c r="D751" s="38" t="s">
        <v>5515</v>
      </c>
      <c r="E751" s="38" t="s">
        <v>4034</v>
      </c>
      <c r="F751" s="38" t="s">
        <v>3346</v>
      </c>
      <c r="G751" s="38" t="s">
        <v>2775</v>
      </c>
      <c r="H751" s="60"/>
      <c r="I751" s="11">
        <v>1016</v>
      </c>
      <c r="J751" s="11">
        <v>1201</v>
      </c>
      <c r="K751" s="53">
        <f t="shared" si="16"/>
        <v>1.2368790532860868E-2</v>
      </c>
      <c r="L751" s="7">
        <v>63.4</v>
      </c>
      <c r="M751" s="7">
        <v>107.4</v>
      </c>
      <c r="N751" s="11" t="s">
        <v>3545</v>
      </c>
      <c r="O751" s="6"/>
      <c r="P751" s="7"/>
      <c r="Q751" s="5">
        <v>39248</v>
      </c>
      <c r="R751" s="8"/>
      <c r="S751" s="38" t="s">
        <v>873</v>
      </c>
      <c r="T751" s="4" t="s">
        <v>2066</v>
      </c>
      <c r="U751" s="4" t="s">
        <v>3849</v>
      </c>
      <c r="V751" s="4" t="s">
        <v>5263</v>
      </c>
      <c r="W751" s="8" t="s">
        <v>3115</v>
      </c>
      <c r="X751" s="33" t="s">
        <v>3116</v>
      </c>
      <c r="Y751" s="4" t="s">
        <v>3114</v>
      </c>
      <c r="AA751" s="4"/>
      <c r="AB751" s="21"/>
      <c r="AC751" s="1" t="s">
        <v>3117</v>
      </c>
      <c r="AD751" s="21"/>
    </row>
    <row r="752" spans="1:33">
      <c r="A752" s="38" t="s">
        <v>2301</v>
      </c>
      <c r="B752" s="38" t="s">
        <v>4154</v>
      </c>
      <c r="C752" s="44" t="s">
        <v>4526</v>
      </c>
      <c r="D752" s="38" t="s">
        <v>3094</v>
      </c>
      <c r="E752" s="38" t="s">
        <v>1004</v>
      </c>
      <c r="F752" s="38" t="s">
        <v>3346</v>
      </c>
      <c r="G752" s="38" t="s">
        <v>2775</v>
      </c>
      <c r="H752" s="60"/>
      <c r="I752" s="7">
        <v>742</v>
      </c>
      <c r="J752" s="4">
        <v>767</v>
      </c>
      <c r="K752" s="53">
        <f t="shared" si="16"/>
        <v>1.7545090883570777E-3</v>
      </c>
      <c r="L752" s="7">
        <v>25</v>
      </c>
      <c r="M752" s="4">
        <v>99.92</v>
      </c>
      <c r="N752" s="6">
        <v>110</v>
      </c>
      <c r="O752" s="6"/>
      <c r="P752" s="7">
        <v>70</v>
      </c>
      <c r="Q752" s="5">
        <v>36091</v>
      </c>
      <c r="R752" s="8" t="s">
        <v>3345</v>
      </c>
      <c r="S752" s="44" t="s">
        <v>4526</v>
      </c>
      <c r="T752" s="4" t="s">
        <v>4154</v>
      </c>
      <c r="U752" s="4" t="s">
        <v>3849</v>
      </c>
      <c r="V752" s="4" t="s">
        <v>3043</v>
      </c>
      <c r="W752" s="8" t="s">
        <v>3127</v>
      </c>
      <c r="X752" s="33" t="s">
        <v>2302</v>
      </c>
      <c r="Y752" s="4" t="s">
        <v>4527</v>
      </c>
      <c r="AA752" s="4" t="s">
        <v>3797</v>
      </c>
      <c r="AB752" s="4" t="s">
        <v>3733</v>
      </c>
      <c r="AC752" s="21" t="s">
        <v>2995</v>
      </c>
      <c r="AD752" s="21" t="s">
        <v>3110</v>
      </c>
    </row>
    <row r="753" spans="1:32">
      <c r="A753" s="38" t="s">
        <v>2277</v>
      </c>
      <c r="B753" s="38" t="s">
        <v>2258</v>
      </c>
      <c r="C753" s="38" t="s">
        <v>5558</v>
      </c>
      <c r="D753" s="38" t="s">
        <v>3094</v>
      </c>
      <c r="E753" s="38" t="s">
        <v>4157</v>
      </c>
      <c r="F753" s="38" t="s">
        <v>3346</v>
      </c>
      <c r="G753" s="38" t="s">
        <v>2775</v>
      </c>
      <c r="H753" s="60"/>
      <c r="I753" s="7">
        <v>641</v>
      </c>
      <c r="J753" s="4">
        <v>654</v>
      </c>
      <c r="K753" s="53">
        <f t="shared" si="16"/>
        <v>9.2625578909868187E-4</v>
      </c>
      <c r="L753" s="7">
        <v>73.900000000000006</v>
      </c>
      <c r="M753" s="4">
        <v>97.67</v>
      </c>
      <c r="N753" s="6">
        <v>150</v>
      </c>
      <c r="O753" s="6"/>
      <c r="P753" s="7">
        <v>80</v>
      </c>
      <c r="Q753" s="5">
        <v>37845</v>
      </c>
      <c r="R753" s="8"/>
      <c r="S753" s="38" t="s">
        <v>3500</v>
      </c>
      <c r="T753" s="4" t="s">
        <v>2258</v>
      </c>
      <c r="U753" s="4" t="s">
        <v>1294</v>
      </c>
      <c r="V753" s="4" t="s">
        <v>4394</v>
      </c>
      <c r="W753" s="8" t="s">
        <v>3502</v>
      </c>
      <c r="X753" s="33" t="s">
        <v>2278</v>
      </c>
      <c r="Y753" s="4" t="s">
        <v>3501</v>
      </c>
      <c r="AA753" s="4" t="s">
        <v>3797</v>
      </c>
      <c r="AB753" s="4" t="s">
        <v>2803</v>
      </c>
      <c r="AC753" s="21" t="s">
        <v>5736</v>
      </c>
      <c r="AD753" s="21" t="s">
        <v>3499</v>
      </c>
    </row>
    <row r="754" spans="1:32" s="1" customFormat="1">
      <c r="A754" s="38" t="s">
        <v>3706</v>
      </c>
      <c r="B754" s="38" t="s">
        <v>2066</v>
      </c>
      <c r="C754" s="38" t="s">
        <v>1270</v>
      </c>
      <c r="D754" s="38" t="s">
        <v>5515</v>
      </c>
      <c r="E754" s="38" t="s">
        <v>1293</v>
      </c>
      <c r="F754" s="38" t="s">
        <v>2057</v>
      </c>
      <c r="G754" s="38" t="s">
        <v>2778</v>
      </c>
      <c r="H754" s="60"/>
      <c r="I754" s="11">
        <v>794</v>
      </c>
      <c r="J754" s="11">
        <v>39600</v>
      </c>
      <c r="K754" s="53">
        <f t="shared" si="16"/>
        <v>0.73034215379982681</v>
      </c>
      <c r="L754" s="7">
        <v>63.4</v>
      </c>
      <c r="M754" s="7">
        <v>718.59</v>
      </c>
      <c r="N754" s="6"/>
      <c r="O754" s="6"/>
      <c r="P754" s="11">
        <v>1238</v>
      </c>
      <c r="Q754" s="5">
        <v>35824</v>
      </c>
      <c r="R754" s="8" t="s">
        <v>2764</v>
      </c>
      <c r="S754" s="38" t="s">
        <v>1072</v>
      </c>
      <c r="T754" s="4" t="s">
        <v>2066</v>
      </c>
      <c r="U754" s="4" t="s">
        <v>3849</v>
      </c>
      <c r="V754" s="4" t="s">
        <v>3850</v>
      </c>
      <c r="W754" s="8" t="s">
        <v>2796</v>
      </c>
      <c r="X754" s="33" t="s">
        <v>215</v>
      </c>
      <c r="Y754" s="4" t="s">
        <v>4234</v>
      </c>
      <c r="AA754" s="4" t="s">
        <v>5717</v>
      </c>
      <c r="AB754" s="1" t="s">
        <v>254</v>
      </c>
      <c r="AC754" s="1" t="s">
        <v>253</v>
      </c>
      <c r="AE754" s="1" t="s">
        <v>1636</v>
      </c>
    </row>
    <row r="755" spans="1:32">
      <c r="A755" s="38" t="s">
        <v>3705</v>
      </c>
      <c r="B755" s="38" t="s">
        <v>2066</v>
      </c>
      <c r="C755" s="38" t="s">
        <v>1071</v>
      </c>
      <c r="D755" s="38" t="s">
        <v>5515</v>
      </c>
      <c r="E755" s="38" t="s">
        <v>3028</v>
      </c>
      <c r="F755" s="38" t="s">
        <v>1292</v>
      </c>
      <c r="G755" s="38"/>
      <c r="H755" s="60" t="s">
        <v>587</v>
      </c>
      <c r="I755" s="11">
        <v>35758</v>
      </c>
      <c r="J755" s="6">
        <v>35815</v>
      </c>
      <c r="K755" s="53">
        <f t="shared" si="16"/>
        <v>6.7605232882236431E-4</v>
      </c>
      <c r="L755" s="7">
        <v>2.57</v>
      </c>
      <c r="M755" s="4">
        <v>1436.13</v>
      </c>
      <c r="N755" s="11"/>
      <c r="O755" s="11"/>
      <c r="P755" s="7"/>
      <c r="Q755" s="5">
        <v>36866</v>
      </c>
      <c r="R755" s="8"/>
      <c r="S755" s="38" t="s">
        <v>1377</v>
      </c>
      <c r="T755" s="4" t="s">
        <v>2066</v>
      </c>
      <c r="U755" s="4" t="s">
        <v>3849</v>
      </c>
      <c r="V755" s="4" t="s">
        <v>2928</v>
      </c>
      <c r="W755" s="8" t="s">
        <v>3029</v>
      </c>
      <c r="X755" s="33" t="s">
        <v>64</v>
      </c>
      <c r="Y755" s="20" t="s">
        <v>65</v>
      </c>
      <c r="AA755" s="4" t="s">
        <v>667</v>
      </c>
      <c r="AB755" s="21" t="s">
        <v>66</v>
      </c>
    </row>
    <row r="756" spans="1:32" s="1" customFormat="1">
      <c r="A756" s="38" t="s">
        <v>3704</v>
      </c>
      <c r="B756" s="38" t="s">
        <v>2066</v>
      </c>
      <c r="C756" s="38" t="s">
        <v>1270</v>
      </c>
      <c r="D756" s="38" t="s">
        <v>5515</v>
      </c>
      <c r="E756" s="38" t="s">
        <v>1293</v>
      </c>
      <c r="F756" s="38" t="s">
        <v>1292</v>
      </c>
      <c r="G756" s="38"/>
      <c r="H756" s="60" t="s">
        <v>609</v>
      </c>
      <c r="I756" s="11">
        <v>35761</v>
      </c>
      <c r="J756" s="11">
        <v>35812</v>
      </c>
      <c r="K756" s="53">
        <f t="shared" si="16"/>
        <v>6.048889257884312E-4</v>
      </c>
      <c r="L756" s="7">
        <v>2.5099999999999998</v>
      </c>
      <c r="M756" s="7">
        <v>1436.1</v>
      </c>
      <c r="N756" s="6"/>
      <c r="O756" s="6"/>
      <c r="P756" s="7"/>
      <c r="Q756" s="5">
        <v>37174</v>
      </c>
      <c r="R756" s="8" t="s">
        <v>2764</v>
      </c>
      <c r="S756" s="38" t="s">
        <v>1072</v>
      </c>
      <c r="T756" s="4" t="s">
        <v>2066</v>
      </c>
      <c r="U756" s="4" t="s">
        <v>3849</v>
      </c>
      <c r="V756" s="4" t="s">
        <v>2928</v>
      </c>
      <c r="W756" s="8" t="s">
        <v>2797</v>
      </c>
      <c r="X756" s="33" t="s">
        <v>1268</v>
      </c>
      <c r="Y756" s="4" t="s">
        <v>4234</v>
      </c>
      <c r="AA756" s="4" t="s">
        <v>667</v>
      </c>
      <c r="AB756" s="1" t="s">
        <v>254</v>
      </c>
      <c r="AC756" s="1" t="s">
        <v>253</v>
      </c>
      <c r="AD756" s="1" t="s">
        <v>4564</v>
      </c>
      <c r="AE756" s="1" t="s">
        <v>1636</v>
      </c>
    </row>
    <row r="757" spans="1:32" s="1" customFormat="1">
      <c r="A757" s="38" t="s">
        <v>3739</v>
      </c>
      <c r="B757" s="38" t="s">
        <v>2066</v>
      </c>
      <c r="C757" s="38" t="s">
        <v>1270</v>
      </c>
      <c r="D757" s="38" t="s">
        <v>5515</v>
      </c>
      <c r="E757" s="38" t="s">
        <v>1293</v>
      </c>
      <c r="F757" s="38" t="s">
        <v>2057</v>
      </c>
      <c r="G757" s="38" t="s">
        <v>2778</v>
      </c>
      <c r="H757" s="60"/>
      <c r="I757" s="11">
        <v>500</v>
      </c>
      <c r="J757" s="11">
        <v>39850</v>
      </c>
      <c r="K757" s="53">
        <f t="shared" si="16"/>
        <v>0.74119419853079671</v>
      </c>
      <c r="L757" s="7">
        <v>63.4</v>
      </c>
      <c r="M757" s="7">
        <v>717.7</v>
      </c>
      <c r="N757" s="6"/>
      <c r="O757" s="6"/>
      <c r="P757" s="7"/>
      <c r="Q757" s="5">
        <v>38230</v>
      </c>
      <c r="R757" s="8" t="s">
        <v>2764</v>
      </c>
      <c r="S757" s="38" t="s">
        <v>1072</v>
      </c>
      <c r="T757" s="4" t="s">
        <v>2066</v>
      </c>
      <c r="U757" s="4" t="s">
        <v>3849</v>
      </c>
      <c r="V757" s="4" t="s">
        <v>2928</v>
      </c>
      <c r="W757" s="8" t="s">
        <v>5281</v>
      </c>
      <c r="X757" s="33" t="s">
        <v>1269</v>
      </c>
      <c r="Y757" s="4" t="s">
        <v>5282</v>
      </c>
      <c r="AA757" s="4" t="s">
        <v>1200</v>
      </c>
      <c r="AB757" s="1" t="s">
        <v>1266</v>
      </c>
      <c r="AC757" s="1" t="s">
        <v>2814</v>
      </c>
      <c r="AD757" s="1" t="s">
        <v>5280</v>
      </c>
      <c r="AE757" s="1" t="s">
        <v>1636</v>
      </c>
      <c r="AF757" s="1" t="s">
        <v>4181</v>
      </c>
    </row>
    <row r="758" spans="1:32" s="1" customFormat="1">
      <c r="A758" s="38" t="s">
        <v>3740</v>
      </c>
      <c r="B758" s="38" t="s">
        <v>2066</v>
      </c>
      <c r="C758" s="38" t="s">
        <v>1270</v>
      </c>
      <c r="D758" s="38" t="s">
        <v>5515</v>
      </c>
      <c r="E758" s="38" t="s">
        <v>1293</v>
      </c>
      <c r="F758" s="38" t="s">
        <v>2057</v>
      </c>
      <c r="G758" s="38" t="s">
        <v>2778</v>
      </c>
      <c r="H758" s="60"/>
      <c r="I758" s="11">
        <v>400</v>
      </c>
      <c r="J758" s="11">
        <v>39966</v>
      </c>
      <c r="K758" s="53">
        <f t="shared" si="16"/>
        <v>0.74503822543592058</v>
      </c>
      <c r="L758" s="7">
        <v>60</v>
      </c>
      <c r="M758" s="7">
        <v>718</v>
      </c>
      <c r="N758" s="6"/>
      <c r="O758" s="6"/>
      <c r="P758" s="7"/>
      <c r="Q758" s="5">
        <v>39426</v>
      </c>
      <c r="R758" s="8" t="s">
        <v>2764</v>
      </c>
      <c r="S758" s="38" t="s">
        <v>1377</v>
      </c>
      <c r="T758" s="4" t="s">
        <v>2066</v>
      </c>
      <c r="U758" s="4" t="s">
        <v>3849</v>
      </c>
      <c r="V758" s="4" t="s">
        <v>5263</v>
      </c>
      <c r="W758" s="8" t="s">
        <v>1303</v>
      </c>
      <c r="X758" s="33" t="s">
        <v>1304</v>
      </c>
      <c r="Y758" s="4" t="s">
        <v>5282</v>
      </c>
      <c r="AA758" s="4" t="s">
        <v>1200</v>
      </c>
      <c r="AB758" s="1" t="s">
        <v>2637</v>
      </c>
      <c r="AC758" s="1" t="s">
        <v>2830</v>
      </c>
      <c r="AD758" s="1" t="s">
        <v>5708</v>
      </c>
    </row>
    <row r="759" spans="1:32" s="1" customFormat="1">
      <c r="A759" s="38" t="s">
        <v>3121</v>
      </c>
      <c r="B759" s="38" t="s">
        <v>2067</v>
      </c>
      <c r="C759" s="38" t="s">
        <v>4480</v>
      </c>
      <c r="D759" s="38" t="s">
        <v>3094</v>
      </c>
      <c r="E759" s="38" t="s">
        <v>729</v>
      </c>
      <c r="F759" s="38" t="s">
        <v>3346</v>
      </c>
      <c r="G759" s="38" t="s">
        <v>4110</v>
      </c>
      <c r="H759" s="60"/>
      <c r="I759" s="7">
        <v>663</v>
      </c>
      <c r="J759" s="4">
        <v>667</v>
      </c>
      <c r="K759" s="53">
        <f t="shared" si="16"/>
        <v>2.8429282160625445E-4</v>
      </c>
      <c r="L759" s="7">
        <v>98.03</v>
      </c>
      <c r="M759" s="4">
        <v>98.04</v>
      </c>
      <c r="N759" s="6">
        <v>100</v>
      </c>
      <c r="O759" s="6"/>
      <c r="P759" s="7">
        <v>100</v>
      </c>
      <c r="Q759" s="5">
        <v>39836</v>
      </c>
      <c r="R759" s="8"/>
      <c r="S759" s="38" t="s">
        <v>4480</v>
      </c>
      <c r="T759" s="4" t="s">
        <v>2067</v>
      </c>
      <c r="U759" s="4" t="s">
        <v>874</v>
      </c>
      <c r="V759" s="4" t="s">
        <v>2811</v>
      </c>
      <c r="W759" s="8" t="s">
        <v>3122</v>
      </c>
      <c r="X759" s="33" t="s">
        <v>3123</v>
      </c>
      <c r="Y759" s="4" t="s">
        <v>3124</v>
      </c>
      <c r="AA759" s="4" t="s">
        <v>161</v>
      </c>
      <c r="AB759" s="1" t="s">
        <v>3118</v>
      </c>
      <c r="AC759" s="1" t="s">
        <v>4723</v>
      </c>
    </row>
    <row r="760" spans="1:32">
      <c r="A760" s="38" t="s">
        <v>792</v>
      </c>
      <c r="B760" s="38" t="s">
        <v>2067</v>
      </c>
      <c r="C760" s="38" t="s">
        <v>793</v>
      </c>
      <c r="D760" s="38" t="s">
        <v>4891</v>
      </c>
      <c r="E760" s="38" t="s">
        <v>729</v>
      </c>
      <c r="F760" s="38" t="s">
        <v>3346</v>
      </c>
      <c r="G760" s="38" t="s">
        <v>4110</v>
      </c>
      <c r="H760" s="60"/>
      <c r="I760" s="7">
        <v>615</v>
      </c>
      <c r="J760" s="4">
        <v>636</v>
      </c>
      <c r="K760" s="53">
        <f t="shared" si="16"/>
        <v>1.5009649060110071E-3</v>
      </c>
      <c r="L760" s="7">
        <v>98</v>
      </c>
      <c r="M760" s="4">
        <v>97.22</v>
      </c>
      <c r="N760" s="6">
        <v>3</v>
      </c>
      <c r="O760" s="6"/>
      <c r="P760" s="4"/>
      <c r="Q760" s="5">
        <v>39566</v>
      </c>
      <c r="R760" s="8"/>
      <c r="S760" s="38" t="s">
        <v>793</v>
      </c>
      <c r="T760" s="4" t="s">
        <v>2067</v>
      </c>
      <c r="U760" s="4" t="s">
        <v>4026</v>
      </c>
      <c r="V760" s="4" t="s">
        <v>4173</v>
      </c>
      <c r="W760" s="8" t="s">
        <v>794</v>
      </c>
      <c r="X760" s="33" t="s">
        <v>795</v>
      </c>
      <c r="Y760" s="1" t="s">
        <v>796</v>
      </c>
      <c r="AA760" s="4" t="s">
        <v>161</v>
      </c>
      <c r="AB760" s="4" t="s">
        <v>4174</v>
      </c>
      <c r="AC760" s="1" t="s">
        <v>1642</v>
      </c>
    </row>
    <row r="761" spans="1:32" s="1" customFormat="1">
      <c r="A761" s="38" t="s">
        <v>1271</v>
      </c>
      <c r="B761" s="38" t="s">
        <v>2067</v>
      </c>
      <c r="C761" s="45" t="s">
        <v>989</v>
      </c>
      <c r="D761" s="38" t="s">
        <v>3862</v>
      </c>
      <c r="E761" s="38" t="s">
        <v>729</v>
      </c>
      <c r="F761" s="38" t="s">
        <v>3346</v>
      </c>
      <c r="G761" s="38" t="s">
        <v>4110</v>
      </c>
      <c r="H761" s="60"/>
      <c r="I761" s="11">
        <v>984</v>
      </c>
      <c r="J761" s="11">
        <v>1015</v>
      </c>
      <c r="K761" s="53">
        <f t="shared" si="16"/>
        <v>2.1032634507090033E-3</v>
      </c>
      <c r="L761" s="7">
        <v>99.5</v>
      </c>
      <c r="M761" s="7">
        <v>105.1</v>
      </c>
      <c r="N761" s="6">
        <v>840</v>
      </c>
      <c r="O761" s="6"/>
      <c r="P761" s="7" t="s">
        <v>2533</v>
      </c>
      <c r="Q761" s="5">
        <v>37924</v>
      </c>
      <c r="R761" s="8" t="s">
        <v>3410</v>
      </c>
      <c r="S761" s="45" t="s">
        <v>989</v>
      </c>
      <c r="T761" s="4" t="s">
        <v>2067</v>
      </c>
      <c r="U761" s="4" t="s">
        <v>2671</v>
      </c>
      <c r="V761" s="4" t="s">
        <v>5205</v>
      </c>
      <c r="W761" s="8" t="s">
        <v>1572</v>
      </c>
      <c r="X761" s="33" t="s">
        <v>1272</v>
      </c>
      <c r="Y761" s="28" t="s">
        <v>1570</v>
      </c>
      <c r="AA761" s="4" t="s">
        <v>3797</v>
      </c>
      <c r="AB761" s="1" t="s">
        <v>2804</v>
      </c>
      <c r="AC761" s="1" t="s">
        <v>2639</v>
      </c>
      <c r="AD761" s="28" t="s">
        <v>1571</v>
      </c>
    </row>
    <row r="762" spans="1:32" s="1" customFormat="1">
      <c r="A762" s="38" t="s">
        <v>715</v>
      </c>
      <c r="B762" s="38" t="s">
        <v>1962</v>
      </c>
      <c r="C762" s="38" t="s">
        <v>4930</v>
      </c>
      <c r="D762" s="38" t="s">
        <v>3862</v>
      </c>
      <c r="E762" s="38" t="s">
        <v>1293</v>
      </c>
      <c r="F762" s="38" t="s">
        <v>1292</v>
      </c>
      <c r="G762" s="38"/>
      <c r="H762" s="60" t="s">
        <v>176</v>
      </c>
      <c r="I762" s="11">
        <v>35754</v>
      </c>
      <c r="J762" s="6">
        <v>35817</v>
      </c>
      <c r="K762" s="53">
        <f t="shared" si="16"/>
        <v>7.4723345708151959E-4</v>
      </c>
      <c r="L762" s="7">
        <v>7.0000000000000007E-2</v>
      </c>
      <c r="M762" s="4">
        <v>1436.06</v>
      </c>
      <c r="N762" s="6">
        <v>2500</v>
      </c>
      <c r="O762" s="6"/>
      <c r="P762" s="11">
        <v>5600</v>
      </c>
      <c r="Q762" s="5">
        <v>36633</v>
      </c>
      <c r="R762" s="8"/>
      <c r="S762" s="38" t="s">
        <v>716</v>
      </c>
      <c r="T762" s="4" t="s">
        <v>717</v>
      </c>
      <c r="U762" s="4" t="s">
        <v>2672</v>
      </c>
      <c r="V762" s="4" t="s">
        <v>4581</v>
      </c>
      <c r="W762" s="8" t="s">
        <v>2345</v>
      </c>
      <c r="X762" s="33" t="s">
        <v>1273</v>
      </c>
      <c r="Y762" s="16" t="s">
        <v>1831</v>
      </c>
      <c r="AA762" s="4" t="s">
        <v>667</v>
      </c>
      <c r="AB762" s="4" t="s">
        <v>2851</v>
      </c>
      <c r="AC762" s="1" t="s">
        <v>1829</v>
      </c>
      <c r="AD762" s="1" t="s">
        <v>1830</v>
      </c>
    </row>
    <row r="763" spans="1:32" s="1" customFormat="1">
      <c r="A763" s="38" t="s">
        <v>5320</v>
      </c>
      <c r="B763" s="38" t="s">
        <v>1941</v>
      </c>
      <c r="C763" s="38" t="s">
        <v>2747</v>
      </c>
      <c r="D763" s="38" t="s">
        <v>3094</v>
      </c>
      <c r="E763" s="38" t="s">
        <v>3150</v>
      </c>
      <c r="F763" s="38" t="s">
        <v>3346</v>
      </c>
      <c r="G763" s="38" t="s">
        <v>4110</v>
      </c>
      <c r="H763" s="60"/>
      <c r="I763" s="11">
        <v>690</v>
      </c>
      <c r="J763" s="6">
        <v>704</v>
      </c>
      <c r="K763" s="53">
        <f t="shared" si="16"/>
        <v>9.9051931512664487E-4</v>
      </c>
      <c r="L763" s="7">
        <v>98.28</v>
      </c>
      <c r="M763" s="4">
        <v>98.7</v>
      </c>
      <c r="N763" s="18"/>
      <c r="O763" s="18"/>
      <c r="P763" s="7"/>
      <c r="Q763" s="17">
        <v>40129</v>
      </c>
      <c r="R763" s="2" t="s">
        <v>3345</v>
      </c>
      <c r="S763" s="38" t="s">
        <v>5324</v>
      </c>
      <c r="T763" s="4" t="s">
        <v>1941</v>
      </c>
      <c r="U763" s="4" t="s">
        <v>1046</v>
      </c>
      <c r="V763" s="4" t="s">
        <v>782</v>
      </c>
      <c r="W763" s="8" t="s">
        <v>5322</v>
      </c>
      <c r="X763" s="33" t="s">
        <v>5323</v>
      </c>
      <c r="Y763" s="1" t="s">
        <v>1050</v>
      </c>
      <c r="AA763" s="4" t="s">
        <v>161</v>
      </c>
      <c r="AB763" s="1" t="s">
        <v>5326</v>
      </c>
      <c r="AC763" s="1" t="s">
        <v>5325</v>
      </c>
      <c r="AD763" s="1" t="s">
        <v>5321</v>
      </c>
    </row>
    <row r="764" spans="1:32" s="1" customFormat="1" ht="25.5">
      <c r="A764" s="38" t="s">
        <v>3504</v>
      </c>
      <c r="B764" s="38" t="s">
        <v>1941</v>
      </c>
      <c r="C764" s="38" t="s">
        <v>2747</v>
      </c>
      <c r="D764" s="38" t="s">
        <v>3094</v>
      </c>
      <c r="E764" s="38" t="s">
        <v>3150</v>
      </c>
      <c r="F764" s="38" t="s">
        <v>3346</v>
      </c>
      <c r="G764" s="38" t="s">
        <v>4110</v>
      </c>
      <c r="H764" s="60"/>
      <c r="I764" s="11">
        <v>588</v>
      </c>
      <c r="J764" s="6">
        <v>606</v>
      </c>
      <c r="K764" s="53">
        <f t="shared" si="16"/>
        <v>1.291804219893785E-3</v>
      </c>
      <c r="L764" s="7">
        <v>97.7</v>
      </c>
      <c r="M764" s="4">
        <v>96.63</v>
      </c>
      <c r="N764" s="18"/>
      <c r="O764" s="18"/>
      <c r="P764" s="7"/>
      <c r="Q764" s="17">
        <v>38238</v>
      </c>
      <c r="R764" s="2" t="s">
        <v>3410</v>
      </c>
      <c r="S764" s="46" t="s">
        <v>5278</v>
      </c>
      <c r="T764" s="4" t="s">
        <v>1941</v>
      </c>
      <c r="U764" s="4" t="s">
        <v>2338</v>
      </c>
      <c r="V764" s="4" t="s">
        <v>216</v>
      </c>
      <c r="W764" s="8" t="s">
        <v>5276</v>
      </c>
      <c r="X764" s="33" t="s">
        <v>1478</v>
      </c>
      <c r="Y764" s="1" t="s">
        <v>5279</v>
      </c>
      <c r="AA764" s="4" t="s">
        <v>161</v>
      </c>
      <c r="AB764" s="1" t="s">
        <v>4024</v>
      </c>
      <c r="AC764" s="1" t="s">
        <v>5280</v>
      </c>
      <c r="AD764" s="1" t="s">
        <v>5275</v>
      </c>
    </row>
    <row r="765" spans="1:32" s="1" customFormat="1">
      <c r="A765" s="38" t="s">
        <v>4963</v>
      </c>
      <c r="B765" s="38" t="s">
        <v>1941</v>
      </c>
      <c r="C765" s="38" t="s">
        <v>2747</v>
      </c>
      <c r="D765" s="38" t="s">
        <v>3094</v>
      </c>
      <c r="E765" s="38" t="s">
        <v>3150</v>
      </c>
      <c r="F765" s="38" t="s">
        <v>3346</v>
      </c>
      <c r="G765" s="38" t="s">
        <v>4110</v>
      </c>
      <c r="H765" s="60"/>
      <c r="I765" s="11">
        <v>593</v>
      </c>
      <c r="J765" s="6">
        <v>602</v>
      </c>
      <c r="K765" s="53">
        <f t="shared" si="16"/>
        <v>6.4585575888051667E-4</v>
      </c>
      <c r="L765" s="7">
        <v>97.7</v>
      </c>
      <c r="M765" s="4">
        <v>96.64</v>
      </c>
      <c r="N765" s="18"/>
      <c r="O765" s="18"/>
      <c r="P765" s="7"/>
      <c r="Q765" s="17">
        <v>38238</v>
      </c>
      <c r="R765" s="2" t="s">
        <v>3410</v>
      </c>
      <c r="S765" s="38" t="s">
        <v>5278</v>
      </c>
      <c r="T765" s="4" t="s">
        <v>1941</v>
      </c>
      <c r="U765" s="4" t="s">
        <v>2338</v>
      </c>
      <c r="V765" s="4" t="s">
        <v>216</v>
      </c>
      <c r="W765" s="8" t="s">
        <v>5277</v>
      </c>
      <c r="X765" s="33" t="s">
        <v>1479</v>
      </c>
      <c r="Y765" s="1" t="s">
        <v>5279</v>
      </c>
      <c r="AA765" s="4" t="s">
        <v>161</v>
      </c>
      <c r="AB765" s="1" t="s">
        <v>3551</v>
      </c>
      <c r="AC765" s="3" t="s">
        <v>5280</v>
      </c>
      <c r="AD765" s="1" t="s">
        <v>5275</v>
      </c>
    </row>
    <row r="766" spans="1:32" s="1" customFormat="1">
      <c r="A766" s="38" t="s">
        <v>4819</v>
      </c>
      <c r="B766" s="38" t="s">
        <v>1941</v>
      </c>
      <c r="C766" s="38" t="s">
        <v>2747</v>
      </c>
      <c r="D766" s="38" t="s">
        <v>3094</v>
      </c>
      <c r="E766" s="38" t="s">
        <v>3150</v>
      </c>
      <c r="F766" s="38" t="s">
        <v>3346</v>
      </c>
      <c r="G766" s="38" t="s">
        <v>4110</v>
      </c>
      <c r="H766" s="60"/>
      <c r="I766" s="11">
        <v>593</v>
      </c>
      <c r="J766" s="6">
        <v>600</v>
      </c>
      <c r="K766" s="53">
        <f t="shared" si="16"/>
        <v>5.0240436374075932E-4</v>
      </c>
      <c r="L766" s="7">
        <v>97.7</v>
      </c>
      <c r="M766" s="4">
        <v>96.62</v>
      </c>
      <c r="N766" s="18"/>
      <c r="O766" s="18"/>
      <c r="P766" s="7"/>
      <c r="Q766" s="17">
        <v>39013</v>
      </c>
      <c r="R766" s="2"/>
      <c r="S766" s="38" t="s">
        <v>4460</v>
      </c>
      <c r="T766" s="4" t="s">
        <v>1941</v>
      </c>
      <c r="U766" s="4" t="s">
        <v>2338</v>
      </c>
      <c r="V766" s="4" t="s">
        <v>216</v>
      </c>
      <c r="W766" s="8" t="s">
        <v>4820</v>
      </c>
      <c r="X766" s="33" t="s">
        <v>4821</v>
      </c>
      <c r="Y766" s="1" t="s">
        <v>4799</v>
      </c>
      <c r="AA766" s="4" t="s">
        <v>161</v>
      </c>
      <c r="AB766" s="1" t="s">
        <v>4461</v>
      </c>
      <c r="AC766" s="3" t="s">
        <v>4834</v>
      </c>
    </row>
    <row r="767" spans="1:32" s="1" customFormat="1">
      <c r="A767" s="38" t="s">
        <v>4800</v>
      </c>
      <c r="B767" s="38" t="s">
        <v>1941</v>
      </c>
      <c r="C767" s="38" t="s">
        <v>2747</v>
      </c>
      <c r="D767" s="38" t="s">
        <v>3094</v>
      </c>
      <c r="E767" s="38" t="s">
        <v>3150</v>
      </c>
      <c r="F767" s="38" t="s">
        <v>3346</v>
      </c>
      <c r="G767" s="38" t="s">
        <v>4110</v>
      </c>
      <c r="H767" s="60"/>
      <c r="I767" s="11">
        <v>596</v>
      </c>
      <c r="J767" s="6">
        <v>601</v>
      </c>
      <c r="K767" s="53">
        <f t="shared" si="16"/>
        <v>3.5875726483461292E-4</v>
      </c>
      <c r="L767" s="7">
        <v>97.7</v>
      </c>
      <c r="M767" s="4">
        <v>96.66</v>
      </c>
      <c r="N767" s="18"/>
      <c r="O767" s="18"/>
      <c r="P767" s="7"/>
      <c r="Q767" s="17">
        <v>39013</v>
      </c>
      <c r="R767" s="2"/>
      <c r="S767" s="38" t="s">
        <v>4460</v>
      </c>
      <c r="T767" s="4" t="s">
        <v>1941</v>
      </c>
      <c r="U767" s="4" t="s">
        <v>2338</v>
      </c>
      <c r="V767" s="4" t="s">
        <v>216</v>
      </c>
      <c r="W767" s="8" t="s">
        <v>4822</v>
      </c>
      <c r="X767" s="33" t="s">
        <v>4823</v>
      </c>
      <c r="Y767" s="1" t="s">
        <v>4799</v>
      </c>
      <c r="AA767" s="4" t="s">
        <v>161</v>
      </c>
      <c r="AB767" s="1" t="s">
        <v>4801</v>
      </c>
      <c r="AC767" s="3" t="s">
        <v>4834</v>
      </c>
    </row>
    <row r="768" spans="1:32" s="1" customFormat="1">
      <c r="A768" s="38" t="s">
        <v>559</v>
      </c>
      <c r="B768" s="38" t="s">
        <v>1941</v>
      </c>
      <c r="C768" s="38" t="s">
        <v>2747</v>
      </c>
      <c r="D768" s="38" t="s">
        <v>3094</v>
      </c>
      <c r="E768" s="38" t="s">
        <v>3150</v>
      </c>
      <c r="F768" s="38" t="s">
        <v>3346</v>
      </c>
      <c r="G768" s="38" t="s">
        <v>4110</v>
      </c>
      <c r="H768" s="60"/>
      <c r="I768" s="11">
        <v>585</v>
      </c>
      <c r="J768" s="6">
        <v>602</v>
      </c>
      <c r="K768" s="53">
        <f t="shared" si="16"/>
        <v>1.2206505349321461E-3</v>
      </c>
      <c r="L768" s="7">
        <v>97.74</v>
      </c>
      <c r="M768" s="4">
        <v>96.55</v>
      </c>
      <c r="N768" s="18"/>
      <c r="O768" s="18"/>
      <c r="P768" s="7"/>
      <c r="Q768" s="17">
        <v>39746</v>
      </c>
      <c r="R768" s="2" t="s">
        <v>3345</v>
      </c>
      <c r="S768" s="38" t="s">
        <v>5278</v>
      </c>
      <c r="T768" s="4" t="s">
        <v>1941</v>
      </c>
      <c r="U768" s="4" t="s">
        <v>2338</v>
      </c>
      <c r="V768" s="4" t="s">
        <v>216</v>
      </c>
      <c r="W768" s="8" t="s">
        <v>555</v>
      </c>
      <c r="X768" s="33" t="s">
        <v>556</v>
      </c>
      <c r="Y768" s="1" t="s">
        <v>1050</v>
      </c>
      <c r="AA768" s="4" t="s">
        <v>3575</v>
      </c>
      <c r="AB768" s="1" t="s">
        <v>557</v>
      </c>
    </row>
    <row r="769" spans="1:36" s="1" customFormat="1">
      <c r="A769" s="38" t="s">
        <v>558</v>
      </c>
      <c r="B769" s="38" t="s">
        <v>1941</v>
      </c>
      <c r="C769" s="38" t="s">
        <v>2747</v>
      </c>
      <c r="D769" s="38" t="s">
        <v>3094</v>
      </c>
      <c r="E769" s="38" t="s">
        <v>3150</v>
      </c>
      <c r="F769" s="38" t="s">
        <v>3346</v>
      </c>
      <c r="G769" s="38" t="s">
        <v>4110</v>
      </c>
      <c r="H769" s="60"/>
      <c r="I769" s="11">
        <v>583</v>
      </c>
      <c r="J769" s="6">
        <v>604</v>
      </c>
      <c r="K769" s="53">
        <f t="shared" si="16"/>
        <v>1.5078624255044158E-3</v>
      </c>
      <c r="L769" s="7">
        <v>97.74</v>
      </c>
      <c r="M769" s="4">
        <v>96.55</v>
      </c>
      <c r="N769" s="18"/>
      <c r="O769" s="18"/>
      <c r="P769" s="7"/>
      <c r="Q769" s="17">
        <v>39746</v>
      </c>
      <c r="R769" s="2" t="s">
        <v>3345</v>
      </c>
      <c r="S769" s="38" t="s">
        <v>5278</v>
      </c>
      <c r="T769" s="4" t="s">
        <v>1941</v>
      </c>
      <c r="U769" s="4" t="s">
        <v>2338</v>
      </c>
      <c r="V769" s="4" t="s">
        <v>216</v>
      </c>
      <c r="W769" s="8" t="s">
        <v>560</v>
      </c>
      <c r="X769" s="33" t="s">
        <v>561</v>
      </c>
      <c r="Y769" s="1" t="s">
        <v>1050</v>
      </c>
      <c r="AA769" s="4" t="s">
        <v>3575</v>
      </c>
      <c r="AB769" s="1" t="s">
        <v>305</v>
      </c>
    </row>
    <row r="770" spans="1:36" s="1" customFormat="1">
      <c r="A770" s="38" t="s">
        <v>2048</v>
      </c>
      <c r="B770" s="38" t="s">
        <v>1941</v>
      </c>
      <c r="C770" s="38" t="s">
        <v>2747</v>
      </c>
      <c r="D770" s="38" t="s">
        <v>3094</v>
      </c>
      <c r="E770" s="38" t="s">
        <v>3150</v>
      </c>
      <c r="F770" s="38" t="s">
        <v>3346</v>
      </c>
      <c r="G770" s="38" t="s">
        <v>4110</v>
      </c>
      <c r="H770" s="60"/>
      <c r="I770" s="11">
        <v>555</v>
      </c>
      <c r="J770" s="6">
        <v>570</v>
      </c>
      <c r="K770" s="53">
        <f t="shared" si="16"/>
        <v>1.0818608005769925E-3</v>
      </c>
      <c r="L770" s="7">
        <v>97.58</v>
      </c>
      <c r="M770" s="4">
        <v>95.91</v>
      </c>
      <c r="N770" s="18"/>
      <c r="O770" s="18"/>
      <c r="P770" s="7"/>
      <c r="Q770" s="17">
        <v>38538</v>
      </c>
      <c r="R770" s="2" t="s">
        <v>3345</v>
      </c>
      <c r="S770" s="38" t="s">
        <v>5278</v>
      </c>
      <c r="T770" s="4" t="s">
        <v>1941</v>
      </c>
      <c r="U770" s="4" t="s">
        <v>1046</v>
      </c>
      <c r="V770" s="4" t="s">
        <v>1047</v>
      </c>
      <c r="W770" s="8" t="s">
        <v>1048</v>
      </c>
      <c r="X770" s="33" t="s">
        <v>1049</v>
      </c>
      <c r="Y770" s="1" t="s">
        <v>1050</v>
      </c>
      <c r="AA770" s="4" t="s">
        <v>161</v>
      </c>
      <c r="AB770" s="1" t="s">
        <v>1051</v>
      </c>
      <c r="AC770" s="1" t="s">
        <v>3142</v>
      </c>
      <c r="AD770" s="1" t="s">
        <v>1499</v>
      </c>
    </row>
    <row r="771" spans="1:36" s="1" customFormat="1">
      <c r="A771" s="38" t="s">
        <v>4554</v>
      </c>
      <c r="B771" s="38" t="s">
        <v>1941</v>
      </c>
      <c r="C771" s="38" t="s">
        <v>720</v>
      </c>
      <c r="D771" s="38" t="s">
        <v>3094</v>
      </c>
      <c r="E771" s="38" t="s">
        <v>3746</v>
      </c>
      <c r="F771" s="38" t="s">
        <v>3346</v>
      </c>
      <c r="G771" s="38" t="s">
        <v>4110</v>
      </c>
      <c r="H771" s="60"/>
      <c r="I771" s="7">
        <v>599</v>
      </c>
      <c r="J771" s="4">
        <v>613</v>
      </c>
      <c r="K771" s="53">
        <f t="shared" si="16"/>
        <v>1.0034403669724771E-3</v>
      </c>
      <c r="L771" s="7">
        <v>97.7</v>
      </c>
      <c r="M771" s="4">
        <v>96.82</v>
      </c>
      <c r="N771" s="6">
        <v>204</v>
      </c>
      <c r="O771" s="6"/>
      <c r="P771" s="4"/>
      <c r="Q771" s="5">
        <v>38095</v>
      </c>
      <c r="R771" s="8"/>
      <c r="S771" s="38" t="s">
        <v>3086</v>
      </c>
      <c r="T771" s="4" t="s">
        <v>1941</v>
      </c>
      <c r="U771" s="4" t="s">
        <v>2673</v>
      </c>
      <c r="V771" s="4" t="s">
        <v>782</v>
      </c>
      <c r="W771" s="8" t="s">
        <v>4250</v>
      </c>
      <c r="X771" s="33" t="s">
        <v>1274</v>
      </c>
      <c r="Y771" s="4" t="s">
        <v>4041</v>
      </c>
      <c r="AA771" s="4" t="s">
        <v>2707</v>
      </c>
      <c r="AB771" s="4" t="s">
        <v>4979</v>
      </c>
      <c r="AC771" s="21" t="s">
        <v>3312</v>
      </c>
      <c r="AD771" s="1" t="s">
        <v>1926</v>
      </c>
      <c r="AE771" s="1" t="s">
        <v>3733</v>
      </c>
      <c r="AF771" s="1" t="s">
        <v>2852</v>
      </c>
    </row>
    <row r="772" spans="1:36" s="1" customFormat="1">
      <c r="A772" s="38" t="s">
        <v>4553</v>
      </c>
      <c r="B772" s="38" t="s">
        <v>1941</v>
      </c>
      <c r="C772" s="38" t="s">
        <v>720</v>
      </c>
      <c r="D772" s="38" t="s">
        <v>3094</v>
      </c>
      <c r="E772" s="38" t="s">
        <v>4751</v>
      </c>
      <c r="F772" s="38" t="s">
        <v>3346</v>
      </c>
      <c r="G772" s="38" t="s">
        <v>4110</v>
      </c>
      <c r="H772" s="60"/>
      <c r="I772" s="7">
        <v>694</v>
      </c>
      <c r="J772" s="4">
        <v>711</v>
      </c>
      <c r="K772" s="53">
        <f t="shared" si="16"/>
        <v>1.201838105337575E-3</v>
      </c>
      <c r="L772" s="7">
        <v>98.1</v>
      </c>
      <c r="M772" s="4">
        <v>98.82</v>
      </c>
      <c r="N772" s="6">
        <v>300</v>
      </c>
      <c r="O772" s="6"/>
      <c r="P772" s="4"/>
      <c r="Q772" s="5">
        <v>38309</v>
      </c>
      <c r="R772" s="8"/>
      <c r="S772" s="38" t="s">
        <v>4977</v>
      </c>
      <c r="T772" s="4" t="s">
        <v>1941</v>
      </c>
      <c r="U772" s="4" t="s">
        <v>2673</v>
      </c>
      <c r="V772" s="4" t="s">
        <v>782</v>
      </c>
      <c r="W772" s="8" t="s">
        <v>4748</v>
      </c>
      <c r="X772" s="33" t="s">
        <v>4749</v>
      </c>
      <c r="Y772" s="4" t="s">
        <v>4750</v>
      </c>
      <c r="AA772" s="4" t="s">
        <v>161</v>
      </c>
      <c r="AB772" s="4" t="s">
        <v>1800</v>
      </c>
      <c r="AC772" s="21" t="s">
        <v>4978</v>
      </c>
      <c r="AD772" s="1" t="s">
        <v>4976</v>
      </c>
    </row>
    <row r="773" spans="1:36" s="1" customFormat="1">
      <c r="A773" s="38" t="s">
        <v>524</v>
      </c>
      <c r="B773" s="38" t="s">
        <v>1941</v>
      </c>
      <c r="C773" s="38" t="s">
        <v>2747</v>
      </c>
      <c r="D773" s="38" t="s">
        <v>3094</v>
      </c>
      <c r="E773" s="38" t="s">
        <v>4751</v>
      </c>
      <c r="F773" s="38" t="s">
        <v>3346</v>
      </c>
      <c r="G773" s="38" t="s">
        <v>4110</v>
      </c>
      <c r="H773" s="60"/>
      <c r="I773" s="7">
        <v>788</v>
      </c>
      <c r="J773" s="4">
        <v>803</v>
      </c>
      <c r="K773" s="53">
        <f t="shared" si="16"/>
        <v>1.0466820180029307E-3</v>
      </c>
      <c r="L773" s="7">
        <v>98.4</v>
      </c>
      <c r="M773" s="4">
        <v>100.78</v>
      </c>
      <c r="N773" s="6">
        <v>300</v>
      </c>
      <c r="O773" s="6"/>
      <c r="P773" s="4"/>
      <c r="Q773" s="5">
        <v>39757</v>
      </c>
      <c r="R773" s="8"/>
      <c r="S773" s="38" t="s">
        <v>525</v>
      </c>
      <c r="T773" s="4" t="s">
        <v>1941</v>
      </c>
      <c r="U773" s="4" t="s">
        <v>1046</v>
      </c>
      <c r="V773" s="4" t="s">
        <v>1047</v>
      </c>
      <c r="W773" s="8" t="s">
        <v>526</v>
      </c>
      <c r="X773" s="33" t="s">
        <v>527</v>
      </c>
      <c r="Y773" s="4" t="s">
        <v>125</v>
      </c>
      <c r="AA773" s="4" t="s">
        <v>3575</v>
      </c>
      <c r="AB773" s="4"/>
      <c r="AC773" s="21" t="s">
        <v>305</v>
      </c>
    </row>
    <row r="774" spans="1:36" s="1" customFormat="1">
      <c r="A774" s="38" t="s">
        <v>16</v>
      </c>
      <c r="B774" s="38" t="s">
        <v>1171</v>
      </c>
      <c r="C774" s="38" t="s">
        <v>1008</v>
      </c>
      <c r="D774" s="38" t="s">
        <v>5515</v>
      </c>
      <c r="E774" s="38" t="s">
        <v>1293</v>
      </c>
      <c r="F774" s="38" t="s">
        <v>1292</v>
      </c>
      <c r="G774" s="38"/>
      <c r="H774" s="60" t="s">
        <v>591</v>
      </c>
      <c r="I774" s="11">
        <v>35769</v>
      </c>
      <c r="J774" s="6">
        <v>35802</v>
      </c>
      <c r="K774" s="53">
        <f t="shared" si="16"/>
        <v>3.9140800132841502E-4</v>
      </c>
      <c r="L774" s="7">
        <v>1.01</v>
      </c>
      <c r="M774" s="4">
        <v>1436.06</v>
      </c>
      <c r="N774" s="6">
        <v>2596</v>
      </c>
      <c r="O774" s="6">
        <v>1263</v>
      </c>
      <c r="P774" s="11">
        <v>3300</v>
      </c>
      <c r="Q774" s="5">
        <v>36929</v>
      </c>
      <c r="R774" s="8" t="s">
        <v>8</v>
      </c>
      <c r="S774" s="38" t="s">
        <v>4993</v>
      </c>
      <c r="T774" s="4" t="s">
        <v>1171</v>
      </c>
      <c r="U774" s="4" t="s">
        <v>2670</v>
      </c>
      <c r="V774" s="4" t="s">
        <v>1291</v>
      </c>
      <c r="W774" s="8" t="s">
        <v>1511</v>
      </c>
      <c r="X774" s="33" t="s">
        <v>1275</v>
      </c>
      <c r="Y774" s="4" t="s">
        <v>13</v>
      </c>
      <c r="Z774" s="21"/>
      <c r="AA774" s="4" t="s">
        <v>667</v>
      </c>
      <c r="AB774" s="4" t="s">
        <v>3733</v>
      </c>
      <c r="AC774" s="1" t="s">
        <v>3942</v>
      </c>
      <c r="AD774" s="1" t="s">
        <v>3853</v>
      </c>
      <c r="AE774" s="1" t="s">
        <v>1801</v>
      </c>
      <c r="AH774" s="21"/>
      <c r="AI774" s="21"/>
      <c r="AJ774" s="21"/>
    </row>
    <row r="775" spans="1:36" s="1" customFormat="1">
      <c r="A775" s="38" t="s">
        <v>5</v>
      </c>
      <c r="B775" s="38" t="s">
        <v>1171</v>
      </c>
      <c r="C775" s="38" t="s">
        <v>6</v>
      </c>
      <c r="D775" s="38" t="s">
        <v>1199</v>
      </c>
      <c r="E775" s="38" t="s">
        <v>1293</v>
      </c>
      <c r="F775" s="38" t="s">
        <v>1292</v>
      </c>
      <c r="G775" s="38"/>
      <c r="H775" s="60" t="s">
        <v>7</v>
      </c>
      <c r="I775" s="11">
        <v>35788</v>
      </c>
      <c r="J775" s="6">
        <v>35802</v>
      </c>
      <c r="K775" s="53">
        <f t="shared" si="16"/>
        <v>1.6601446697497925E-4</v>
      </c>
      <c r="L775" s="7">
        <v>0.04</v>
      </c>
      <c r="M775" s="4">
        <v>1436.52</v>
      </c>
      <c r="N775" s="6">
        <v>3038</v>
      </c>
      <c r="O775" s="6"/>
      <c r="P775" s="11"/>
      <c r="Q775" s="5">
        <v>39923</v>
      </c>
      <c r="R775" s="8" t="s">
        <v>8</v>
      </c>
      <c r="S775" s="38" t="s">
        <v>9</v>
      </c>
      <c r="T775" s="4" t="s">
        <v>1171</v>
      </c>
      <c r="U775" s="4" t="s">
        <v>5287</v>
      </c>
      <c r="V775" s="4" t="s">
        <v>231</v>
      </c>
      <c r="W775" s="8" t="s">
        <v>10</v>
      </c>
      <c r="X775" s="33" t="s">
        <v>11</v>
      </c>
      <c r="Y775" s="4" t="s">
        <v>12</v>
      </c>
      <c r="Z775" s="21"/>
      <c r="AA775" s="4" t="s">
        <v>161</v>
      </c>
      <c r="AB775" s="4" t="s">
        <v>14</v>
      </c>
      <c r="AC775" s="1" t="s">
        <v>15</v>
      </c>
      <c r="AD775" s="1" t="s">
        <v>17</v>
      </c>
      <c r="AH775" s="21"/>
      <c r="AI775" s="21"/>
      <c r="AJ775" s="21"/>
    </row>
    <row r="776" spans="1:36" s="1" customFormat="1">
      <c r="A776" s="38" t="s">
        <v>1320</v>
      </c>
      <c r="B776" s="38" t="s">
        <v>1181</v>
      </c>
      <c r="C776" s="52" t="s">
        <v>2853</v>
      </c>
      <c r="D776" s="38" t="s">
        <v>3094</v>
      </c>
      <c r="E776" s="38" t="s">
        <v>1967</v>
      </c>
      <c r="F776" s="38" t="s">
        <v>3346</v>
      </c>
      <c r="G776" s="38" t="s">
        <v>4110</v>
      </c>
      <c r="H776" s="60"/>
      <c r="I776" s="11">
        <v>682</v>
      </c>
      <c r="J776" s="6">
        <v>704</v>
      </c>
      <c r="K776" s="53">
        <f t="shared" si="16"/>
        <v>1.5574118646467508E-3</v>
      </c>
      <c r="L776" s="7">
        <v>98.1</v>
      </c>
      <c r="M776" s="4">
        <v>98.62</v>
      </c>
      <c r="N776" s="6">
        <v>170</v>
      </c>
      <c r="O776" s="6"/>
      <c r="P776" s="11"/>
      <c r="Q776" s="5">
        <v>38652</v>
      </c>
      <c r="R776" s="8" t="s">
        <v>3345</v>
      </c>
      <c r="S776" s="38" t="s">
        <v>1183</v>
      </c>
      <c r="T776" s="4" t="s">
        <v>1938</v>
      </c>
      <c r="U776" s="4" t="s">
        <v>2671</v>
      </c>
      <c r="V776" s="4" t="s">
        <v>5640</v>
      </c>
      <c r="W776" s="8" t="s">
        <v>1187</v>
      </c>
      <c r="X776" s="33" t="s">
        <v>1186</v>
      </c>
      <c r="Y776" s="4" t="s">
        <v>1184</v>
      </c>
      <c r="Z776" s="21"/>
      <c r="AA776" s="4" t="s">
        <v>4881</v>
      </c>
      <c r="AB776" s="4" t="s">
        <v>1182</v>
      </c>
      <c r="AC776" s="1" t="s">
        <v>1185</v>
      </c>
      <c r="AD776" s="1" t="s">
        <v>1188</v>
      </c>
      <c r="AE776" s="1" t="s">
        <v>1188</v>
      </c>
      <c r="AF776" s="1" t="s">
        <v>5153</v>
      </c>
      <c r="AH776" s="21"/>
      <c r="AI776" s="21"/>
      <c r="AJ776" s="21"/>
    </row>
    <row r="777" spans="1:36" s="1" customFormat="1">
      <c r="A777" s="38" t="s">
        <v>1276</v>
      </c>
      <c r="B777" s="38" t="s">
        <v>1941</v>
      </c>
      <c r="C777" s="38" t="s">
        <v>1359</v>
      </c>
      <c r="D777" s="38" t="s">
        <v>3862</v>
      </c>
      <c r="E777" s="38" t="s">
        <v>1293</v>
      </c>
      <c r="F777" s="38" t="s">
        <v>1292</v>
      </c>
      <c r="G777" s="38"/>
      <c r="H777" s="60" t="s">
        <v>1884</v>
      </c>
      <c r="I777" s="11">
        <v>35770</v>
      </c>
      <c r="J777" s="6">
        <v>35803</v>
      </c>
      <c r="K777" s="53">
        <f t="shared" si="16"/>
        <v>3.9139871668663197E-4</v>
      </c>
      <c r="L777" s="7">
        <v>0.03</v>
      </c>
      <c r="M777" s="4">
        <v>1436.13</v>
      </c>
      <c r="N777" s="6">
        <v>2840</v>
      </c>
      <c r="O777" s="6">
        <v>1600</v>
      </c>
      <c r="P777" s="11">
        <v>5100</v>
      </c>
      <c r="Q777" s="5">
        <v>35994</v>
      </c>
      <c r="R777" s="8" t="s">
        <v>2941</v>
      </c>
      <c r="S777" s="38" t="s">
        <v>3448</v>
      </c>
      <c r="T777" s="4" t="s">
        <v>2066</v>
      </c>
      <c r="U777" s="4" t="s">
        <v>2670</v>
      </c>
      <c r="V777" s="4" t="s">
        <v>1291</v>
      </c>
      <c r="W777" s="8" t="s">
        <v>80</v>
      </c>
      <c r="X777" s="33" t="s">
        <v>1277</v>
      </c>
      <c r="Y777" s="4" t="s">
        <v>4178</v>
      </c>
      <c r="AA777" s="4" t="s">
        <v>667</v>
      </c>
      <c r="AB777" s="4" t="s">
        <v>1472</v>
      </c>
      <c r="AC777" s="1" t="s">
        <v>1358</v>
      </c>
      <c r="AD777" s="1" t="s">
        <v>3840</v>
      </c>
      <c r="AE777" s="1" t="s">
        <v>3733</v>
      </c>
      <c r="AF777" s="1" t="s">
        <v>4810</v>
      </c>
    </row>
    <row r="778" spans="1:36">
      <c r="A778" s="38" t="s">
        <v>3644</v>
      </c>
      <c r="B778" s="38" t="s">
        <v>1941</v>
      </c>
      <c r="C778" s="38" t="s">
        <v>1359</v>
      </c>
      <c r="D778" s="38" t="s">
        <v>3862</v>
      </c>
      <c r="E778" s="38" t="s">
        <v>1293</v>
      </c>
      <c r="F778" s="38" t="s">
        <v>1292</v>
      </c>
      <c r="G778" s="38"/>
      <c r="H778" s="60" t="s">
        <v>4296</v>
      </c>
      <c r="I778" s="11">
        <v>35778</v>
      </c>
      <c r="J778" s="6">
        <v>35793</v>
      </c>
      <c r="K778" s="53">
        <f t="shared" si="16"/>
        <v>1.7791272787655228E-4</v>
      </c>
      <c r="L778" s="7">
        <v>0.01</v>
      </c>
      <c r="M778" s="4">
        <v>1436.08</v>
      </c>
      <c r="N778" s="6">
        <v>2200</v>
      </c>
      <c r="O778" s="6"/>
      <c r="P778" s="4"/>
      <c r="Q778" s="5">
        <v>39233</v>
      </c>
      <c r="R778" s="8" t="s">
        <v>539</v>
      </c>
      <c r="S778" s="38" t="s">
        <v>2747</v>
      </c>
      <c r="T778" s="4" t="s">
        <v>1941</v>
      </c>
      <c r="U778" s="4" t="s">
        <v>2673</v>
      </c>
      <c r="V778" s="4" t="s">
        <v>5618</v>
      </c>
      <c r="W778" s="8" t="s">
        <v>5486</v>
      </c>
      <c r="X778" s="33" t="s">
        <v>5487</v>
      </c>
      <c r="Y778" s="4" t="s">
        <v>5488</v>
      </c>
      <c r="AA778" s="4" t="s">
        <v>667</v>
      </c>
      <c r="AB778" s="1" t="s">
        <v>5489</v>
      </c>
      <c r="AC778" s="21" t="s">
        <v>5490</v>
      </c>
      <c r="AD778" s="21" t="s">
        <v>3648</v>
      </c>
      <c r="AE778" s="21" t="s">
        <v>2112</v>
      </c>
      <c r="AF778" s="21" t="s">
        <v>5185</v>
      </c>
    </row>
    <row r="779" spans="1:36" s="1" customFormat="1">
      <c r="A779" s="38" t="s">
        <v>3589</v>
      </c>
      <c r="B779" s="38" t="s">
        <v>2066</v>
      </c>
      <c r="C779" s="38" t="s">
        <v>4165</v>
      </c>
      <c r="D779" s="38" t="s">
        <v>3862</v>
      </c>
      <c r="E779" s="38" t="s">
        <v>1293</v>
      </c>
      <c r="F779" s="38" t="s">
        <v>2057</v>
      </c>
      <c r="G779" s="38"/>
      <c r="H779" s="60"/>
      <c r="I779" s="11">
        <v>23783</v>
      </c>
      <c r="J779" s="6">
        <v>47100</v>
      </c>
      <c r="K779" s="53">
        <f t="shared" si="16"/>
        <v>0.27883477033830406</v>
      </c>
      <c r="L779" s="7">
        <v>63.3</v>
      </c>
      <c r="M779" s="4">
        <v>1418.5</v>
      </c>
      <c r="N779" s="18">
        <v>3727</v>
      </c>
      <c r="O779" s="18">
        <v>1570</v>
      </c>
      <c r="P779" s="7"/>
      <c r="Q779" s="17">
        <v>36707</v>
      </c>
      <c r="R779" s="2" t="s">
        <v>4575</v>
      </c>
      <c r="S779" s="38" t="s">
        <v>3448</v>
      </c>
      <c r="T779" s="4" t="s">
        <v>2066</v>
      </c>
      <c r="U779" s="4" t="s">
        <v>2672</v>
      </c>
      <c r="V779" s="4" t="s">
        <v>2346</v>
      </c>
      <c r="W779" s="8" t="s">
        <v>4167</v>
      </c>
      <c r="X779" s="33" t="s">
        <v>3590</v>
      </c>
      <c r="Y779" s="1" t="s">
        <v>4252</v>
      </c>
      <c r="AA779" s="4" t="s">
        <v>3797</v>
      </c>
      <c r="AB779" s="1" t="s">
        <v>3733</v>
      </c>
      <c r="AC779" s="1" t="s">
        <v>5011</v>
      </c>
      <c r="AD779" s="1" t="s">
        <v>4163</v>
      </c>
      <c r="AE779" s="1" t="s">
        <v>4961</v>
      </c>
    </row>
    <row r="780" spans="1:36" s="1" customFormat="1">
      <c r="A780" s="38" t="s">
        <v>3591</v>
      </c>
      <c r="B780" s="38" t="s">
        <v>2066</v>
      </c>
      <c r="C780" s="38" t="s">
        <v>4165</v>
      </c>
      <c r="D780" s="38" t="s">
        <v>3862</v>
      </c>
      <c r="E780" s="38" t="s">
        <v>1293</v>
      </c>
      <c r="F780" s="38" t="s">
        <v>2057</v>
      </c>
      <c r="G780" s="38"/>
      <c r="H780" s="60"/>
      <c r="I780" s="11">
        <v>12849</v>
      </c>
      <c r="J780" s="6">
        <v>47048</v>
      </c>
      <c r="K780" s="53">
        <f t="shared" si="16"/>
        <v>0.47082065613943308</v>
      </c>
      <c r="L780" s="7">
        <v>63.3</v>
      </c>
      <c r="M780" s="4">
        <v>1148.43</v>
      </c>
      <c r="N780" s="18">
        <v>3792</v>
      </c>
      <c r="O780" s="18">
        <v>1570</v>
      </c>
      <c r="P780" s="7"/>
      <c r="Q780" s="17">
        <v>36774</v>
      </c>
      <c r="R780" s="2" t="s">
        <v>4575</v>
      </c>
      <c r="S780" s="38" t="s">
        <v>3448</v>
      </c>
      <c r="T780" s="4" t="s">
        <v>2066</v>
      </c>
      <c r="U780" s="4" t="s">
        <v>2672</v>
      </c>
      <c r="V780" s="4" t="s">
        <v>2346</v>
      </c>
      <c r="W780" s="8" t="s">
        <v>5680</v>
      </c>
      <c r="X780" s="33" t="s">
        <v>3592</v>
      </c>
      <c r="Y780" s="1" t="s">
        <v>4166</v>
      </c>
      <c r="AA780" s="4" t="s">
        <v>3797</v>
      </c>
      <c r="AB780" s="1" t="s">
        <v>3733</v>
      </c>
      <c r="AC780" s="1" t="s">
        <v>4958</v>
      </c>
      <c r="AD780" s="1" t="s">
        <v>4163</v>
      </c>
    </row>
    <row r="781" spans="1:36" s="1" customFormat="1">
      <c r="A781" s="38" t="s">
        <v>1474</v>
      </c>
      <c r="B781" s="38" t="s">
        <v>4673</v>
      </c>
      <c r="C781" s="38" t="s">
        <v>2164</v>
      </c>
      <c r="D781" s="38" t="s">
        <v>3862</v>
      </c>
      <c r="E781" s="38" t="s">
        <v>1293</v>
      </c>
      <c r="F781" s="38" t="s">
        <v>1292</v>
      </c>
      <c r="G781" s="38"/>
      <c r="H781" s="60" t="s">
        <v>1890</v>
      </c>
      <c r="I781" s="11">
        <v>35776</v>
      </c>
      <c r="J781" s="6">
        <v>35796</v>
      </c>
      <c r="K781" s="53">
        <f t="shared" si="16"/>
        <v>2.3721415694088623E-4</v>
      </c>
      <c r="L781" s="7">
        <v>0.06</v>
      </c>
      <c r="M781" s="4">
        <v>1436.07</v>
      </c>
      <c r="N781" s="6">
        <v>1400</v>
      </c>
      <c r="O781" s="6">
        <v>630</v>
      </c>
      <c r="P781" s="11">
        <v>1400</v>
      </c>
      <c r="Q781" s="5">
        <v>36073</v>
      </c>
      <c r="R781" s="8" t="s">
        <v>1929</v>
      </c>
      <c r="S781" s="38" t="s">
        <v>4713</v>
      </c>
      <c r="T781" s="4" t="s">
        <v>2066</v>
      </c>
      <c r="U781" s="4" t="s">
        <v>2670</v>
      </c>
      <c r="V781" s="4" t="s">
        <v>1940</v>
      </c>
      <c r="W781" s="8" t="s">
        <v>4712</v>
      </c>
      <c r="X781" s="33" t="s">
        <v>1475</v>
      </c>
      <c r="Y781" s="4" t="s">
        <v>4449</v>
      </c>
      <c r="AA781" s="4" t="s">
        <v>667</v>
      </c>
      <c r="AB781" s="1" t="s">
        <v>4711</v>
      </c>
      <c r="AC781" s="1" t="s">
        <v>2995</v>
      </c>
      <c r="AD781" s="1" t="s">
        <v>778</v>
      </c>
      <c r="AE781" s="1" t="s">
        <v>3733</v>
      </c>
      <c r="AF781" s="1" t="s">
        <v>4962</v>
      </c>
    </row>
    <row r="782" spans="1:36" s="1" customFormat="1">
      <c r="A782" s="38" t="s">
        <v>1476</v>
      </c>
      <c r="B782" s="38" t="s">
        <v>2066</v>
      </c>
      <c r="C782" s="38" t="s">
        <v>4165</v>
      </c>
      <c r="D782" s="38" t="s">
        <v>3862</v>
      </c>
      <c r="E782" s="38" t="s">
        <v>1293</v>
      </c>
      <c r="F782" s="38" t="s">
        <v>2057</v>
      </c>
      <c r="G782" s="38"/>
      <c r="H782" s="60"/>
      <c r="I782" s="11">
        <v>6179</v>
      </c>
      <c r="J782" s="6">
        <v>47086</v>
      </c>
      <c r="K782" s="53">
        <f t="shared" si="16"/>
        <v>0.61975607908491781</v>
      </c>
      <c r="L782" s="7">
        <v>63.4</v>
      </c>
      <c r="M782" s="4">
        <v>994.83</v>
      </c>
      <c r="N782" s="18">
        <v>3727</v>
      </c>
      <c r="O782" s="18">
        <v>1570</v>
      </c>
      <c r="P782" s="7"/>
      <c r="Q782" s="17">
        <v>36860</v>
      </c>
      <c r="R782" s="2" t="s">
        <v>4575</v>
      </c>
      <c r="S782" s="38" t="s">
        <v>3448</v>
      </c>
      <c r="T782" s="4" t="s">
        <v>2066</v>
      </c>
      <c r="U782" s="4" t="s">
        <v>2672</v>
      </c>
      <c r="V782" s="4" t="s">
        <v>2346</v>
      </c>
      <c r="W782" s="8" t="s">
        <v>4164</v>
      </c>
      <c r="X782" s="33" t="s">
        <v>1477</v>
      </c>
      <c r="Y782" s="1" t="s">
        <v>4166</v>
      </c>
      <c r="AA782" s="4" t="s">
        <v>3797</v>
      </c>
      <c r="AB782" s="1" t="s">
        <v>3733</v>
      </c>
      <c r="AD782" s="1" t="s">
        <v>3861</v>
      </c>
    </row>
    <row r="783" spans="1:36" s="1" customFormat="1">
      <c r="A783" s="38" t="s">
        <v>1042</v>
      </c>
      <c r="B783" s="38" t="s">
        <v>4673</v>
      </c>
      <c r="C783" s="38" t="s">
        <v>2164</v>
      </c>
      <c r="D783" s="38" t="s">
        <v>3862</v>
      </c>
      <c r="E783" s="38" t="s">
        <v>1293</v>
      </c>
      <c r="F783" s="38" t="s">
        <v>1292</v>
      </c>
      <c r="G783" s="38"/>
      <c r="H783" s="60" t="s">
        <v>4308</v>
      </c>
      <c r="I783" s="11">
        <v>35776</v>
      </c>
      <c r="J783" s="6">
        <v>35795</v>
      </c>
      <c r="K783" s="53">
        <f t="shared" si="16"/>
        <v>2.2535612197696622E-4</v>
      </c>
      <c r="L783" s="7">
        <v>0.04</v>
      </c>
      <c r="M783" s="4">
        <v>1436.1</v>
      </c>
      <c r="N783" s="6">
        <v>4400</v>
      </c>
      <c r="O783" s="6"/>
      <c r="P783" s="11"/>
      <c r="Q783" s="5">
        <v>39403</v>
      </c>
      <c r="R783" s="8" t="s">
        <v>4575</v>
      </c>
      <c r="S783" s="38" t="s">
        <v>217</v>
      </c>
      <c r="T783" s="4" t="s">
        <v>2066</v>
      </c>
      <c r="U783" s="4" t="s">
        <v>2672</v>
      </c>
      <c r="V783" s="4" t="s">
        <v>3299</v>
      </c>
      <c r="W783" s="8" t="s">
        <v>4209</v>
      </c>
      <c r="X783" s="33" t="s">
        <v>4210</v>
      </c>
      <c r="Y783" s="4" t="s">
        <v>4211</v>
      </c>
      <c r="AA783" s="4" t="s">
        <v>667</v>
      </c>
      <c r="AB783" s="1" t="s">
        <v>4212</v>
      </c>
      <c r="AC783" s="1" t="s">
        <v>4193</v>
      </c>
    </row>
    <row r="784" spans="1:36" s="1" customFormat="1">
      <c r="A784" s="38" t="s">
        <v>3786</v>
      </c>
      <c r="B784" s="38" t="s">
        <v>2066</v>
      </c>
      <c r="C784" s="38" t="s">
        <v>4165</v>
      </c>
      <c r="D784" s="38" t="s">
        <v>3862</v>
      </c>
      <c r="E784" s="38" t="s">
        <v>1293</v>
      </c>
      <c r="F784" s="38" t="s">
        <v>1292</v>
      </c>
      <c r="G784" s="38"/>
      <c r="H784" s="60" t="s">
        <v>3787</v>
      </c>
      <c r="I784" s="11">
        <v>35774</v>
      </c>
      <c r="J784" s="6">
        <v>35798</v>
      </c>
      <c r="K784" s="53">
        <f t="shared" si="16"/>
        <v>2.8465698832906349E-4</v>
      </c>
      <c r="L784" s="7">
        <v>0</v>
      </c>
      <c r="M784" s="4">
        <v>1436</v>
      </c>
      <c r="N784" s="6">
        <v>5800</v>
      </c>
      <c r="O784" s="6"/>
      <c r="P784" s="11">
        <v>20000</v>
      </c>
      <c r="Q784" s="5">
        <v>39994</v>
      </c>
      <c r="R784" s="8" t="s">
        <v>4575</v>
      </c>
      <c r="S784" s="38" t="s">
        <v>3448</v>
      </c>
      <c r="T784" s="4" t="s">
        <v>2066</v>
      </c>
      <c r="U784" s="4" t="s">
        <v>2672</v>
      </c>
      <c r="V784" s="4" t="s">
        <v>3299</v>
      </c>
      <c r="W784" s="8" t="s">
        <v>3788</v>
      </c>
      <c r="X784" s="33" t="s">
        <v>3789</v>
      </c>
      <c r="Y784" s="4" t="s">
        <v>3790</v>
      </c>
      <c r="AA784" s="4" t="s">
        <v>161</v>
      </c>
      <c r="AB784" s="1" t="s">
        <v>3791</v>
      </c>
      <c r="AC784" s="1" t="s">
        <v>3792</v>
      </c>
    </row>
    <row r="785" spans="1:38" s="1" customFormat="1">
      <c r="A785" s="38" t="s">
        <v>278</v>
      </c>
      <c r="B785" s="38" t="s">
        <v>3994</v>
      </c>
      <c r="C785" s="38" t="s">
        <v>2652</v>
      </c>
      <c r="D785" s="38" t="s">
        <v>5515</v>
      </c>
      <c r="E785" s="38" t="s">
        <v>1293</v>
      </c>
      <c r="F785" s="38" t="s">
        <v>1292</v>
      </c>
      <c r="G785" s="38"/>
      <c r="H785" s="60" t="s">
        <v>4120</v>
      </c>
      <c r="I785" s="11">
        <v>35775</v>
      </c>
      <c r="J785" s="6">
        <v>35797</v>
      </c>
      <c r="K785" s="53">
        <f t="shared" si="16"/>
        <v>2.6093557263497487E-4</v>
      </c>
      <c r="L785" s="7">
        <v>9.43</v>
      </c>
      <c r="M785" s="4">
        <v>1436.07</v>
      </c>
      <c r="N785" s="6">
        <v>1474</v>
      </c>
      <c r="O785" s="6">
        <v>850</v>
      </c>
      <c r="P785" s="11">
        <v>1200</v>
      </c>
      <c r="Q785" s="5">
        <v>33115</v>
      </c>
      <c r="R785" s="8" t="s">
        <v>538</v>
      </c>
      <c r="S785" s="38" t="s">
        <v>2925</v>
      </c>
      <c r="T785" s="4" t="s">
        <v>5015</v>
      </c>
      <c r="U785" s="4" t="s">
        <v>2670</v>
      </c>
      <c r="V785" s="4" t="s">
        <v>5517</v>
      </c>
      <c r="W785" s="8" t="s">
        <v>2653</v>
      </c>
      <c r="X785" s="33" t="s">
        <v>279</v>
      </c>
      <c r="Y785" s="4" t="s">
        <v>474</v>
      </c>
      <c r="Z785" s="21"/>
      <c r="AA785" s="4" t="s">
        <v>667</v>
      </c>
      <c r="AB785" s="4" t="s">
        <v>3733</v>
      </c>
      <c r="AC785" s="1" t="s">
        <v>3942</v>
      </c>
      <c r="AD785" s="1" t="s">
        <v>747</v>
      </c>
      <c r="AH785" s="21"/>
      <c r="AI785" s="21"/>
      <c r="AJ785" s="21"/>
      <c r="AK785" s="21"/>
      <c r="AL785" s="21"/>
    </row>
    <row r="786" spans="1:38" s="1" customFormat="1">
      <c r="A786" s="38" t="s">
        <v>280</v>
      </c>
      <c r="B786" s="38" t="s">
        <v>3994</v>
      </c>
      <c r="C786" s="38" t="s">
        <v>2652</v>
      </c>
      <c r="D786" s="38" t="s">
        <v>5515</v>
      </c>
      <c r="E786" s="38" t="s">
        <v>1293</v>
      </c>
      <c r="F786" s="38" t="s">
        <v>1292</v>
      </c>
      <c r="G786" s="38"/>
      <c r="H786" s="60" t="s">
        <v>1899</v>
      </c>
      <c r="I786" s="11">
        <v>35774</v>
      </c>
      <c r="J786" s="6">
        <v>35797</v>
      </c>
      <c r="K786" s="53">
        <f t="shared" si="16"/>
        <v>2.7279951607738016E-4</v>
      </c>
      <c r="L786" s="7">
        <v>4.99</v>
      </c>
      <c r="M786" s="4">
        <v>1436.06</v>
      </c>
      <c r="N786" s="6">
        <v>1510</v>
      </c>
      <c r="O786" s="6">
        <v>759</v>
      </c>
      <c r="P786" s="11">
        <v>1200</v>
      </c>
      <c r="Q786" s="5">
        <v>36217</v>
      </c>
      <c r="R786" s="8" t="s">
        <v>538</v>
      </c>
      <c r="S786" s="38" t="s">
        <v>2925</v>
      </c>
      <c r="T786" s="4" t="s">
        <v>5015</v>
      </c>
      <c r="U786" s="4" t="s">
        <v>2670</v>
      </c>
      <c r="V786" s="4" t="s">
        <v>1291</v>
      </c>
      <c r="W786" s="8" t="s">
        <v>3943</v>
      </c>
      <c r="X786" s="33" t="s">
        <v>281</v>
      </c>
      <c r="Y786" s="4" t="s">
        <v>5249</v>
      </c>
      <c r="Z786" s="21"/>
      <c r="AA786" s="4" t="s">
        <v>667</v>
      </c>
      <c r="AB786" s="4" t="s">
        <v>3733</v>
      </c>
      <c r="AC786" s="1" t="s">
        <v>3942</v>
      </c>
      <c r="AD786" s="1" t="s">
        <v>4964</v>
      </c>
      <c r="AE786" s="1" t="s">
        <v>747</v>
      </c>
      <c r="AH786" s="21"/>
      <c r="AI786" s="21"/>
      <c r="AJ786" s="21"/>
      <c r="AK786" s="21"/>
      <c r="AL786" s="21"/>
    </row>
    <row r="787" spans="1:38" s="1" customFormat="1">
      <c r="A787" s="38" t="s">
        <v>276</v>
      </c>
      <c r="B787" s="38" t="s">
        <v>3994</v>
      </c>
      <c r="C787" s="38" t="s">
        <v>2652</v>
      </c>
      <c r="D787" s="38" t="s">
        <v>5515</v>
      </c>
      <c r="E787" s="38" t="s">
        <v>1293</v>
      </c>
      <c r="F787" s="38" t="s">
        <v>1292</v>
      </c>
      <c r="G787" s="38"/>
      <c r="H787" s="60" t="s">
        <v>592</v>
      </c>
      <c r="I787" s="11">
        <v>35773</v>
      </c>
      <c r="J787" s="6">
        <v>35801</v>
      </c>
      <c r="K787" s="53">
        <f t="shared" si="16"/>
        <v>3.3209194202623525E-4</v>
      </c>
      <c r="L787" s="7">
        <v>3.23</v>
      </c>
      <c r="M787" s="4">
        <v>1436.15</v>
      </c>
      <c r="N787" s="6">
        <v>1510</v>
      </c>
      <c r="O787" s="6">
        <v>830</v>
      </c>
      <c r="P787" s="11">
        <v>1200</v>
      </c>
      <c r="Q787" s="5">
        <v>36929</v>
      </c>
      <c r="R787" s="8" t="s">
        <v>538</v>
      </c>
      <c r="S787" s="38" t="s">
        <v>2925</v>
      </c>
      <c r="T787" s="4" t="s">
        <v>5015</v>
      </c>
      <c r="U787" s="4" t="s">
        <v>2670</v>
      </c>
      <c r="V787" s="4" t="s">
        <v>1291</v>
      </c>
      <c r="W787" s="8" t="s">
        <v>3944</v>
      </c>
      <c r="X787" s="33" t="s">
        <v>277</v>
      </c>
      <c r="Y787" s="4" t="s">
        <v>5249</v>
      </c>
      <c r="Z787" s="21"/>
      <c r="AA787" s="4" t="s">
        <v>667</v>
      </c>
      <c r="AB787" s="4" t="s">
        <v>4965</v>
      </c>
      <c r="AC787" s="1" t="s">
        <v>3733</v>
      </c>
      <c r="AD787" s="1" t="s">
        <v>747</v>
      </c>
      <c r="AH787" s="21"/>
      <c r="AI787" s="21"/>
      <c r="AJ787" s="21"/>
      <c r="AK787" s="21"/>
      <c r="AL787" s="21"/>
    </row>
    <row r="788" spans="1:38" s="1" customFormat="1">
      <c r="A788" s="38" t="s">
        <v>1521</v>
      </c>
      <c r="B788" s="38" t="s">
        <v>3994</v>
      </c>
      <c r="C788" s="38" t="s">
        <v>889</v>
      </c>
      <c r="D788" s="38" t="s">
        <v>5515</v>
      </c>
      <c r="E788" s="38" t="s">
        <v>1293</v>
      </c>
      <c r="F788" s="38" t="s">
        <v>1292</v>
      </c>
      <c r="G788" s="38"/>
      <c r="H788" s="60" t="s">
        <v>1684</v>
      </c>
      <c r="I788" s="11">
        <v>35771</v>
      </c>
      <c r="J788" s="6">
        <v>35802</v>
      </c>
      <c r="K788" s="53">
        <f t="shared" ref="K788:K851" si="17">(J788-I788)/(J788+I788+12740)</f>
        <v>3.6767758234198758E-4</v>
      </c>
      <c r="L788" s="7">
        <v>7.0000000000000007E-2</v>
      </c>
      <c r="M788" s="4">
        <v>1436.1</v>
      </c>
      <c r="N788" s="6">
        <v>4700</v>
      </c>
      <c r="O788" s="6">
        <v>2170</v>
      </c>
      <c r="P788" s="11">
        <v>6000</v>
      </c>
      <c r="Q788" s="5">
        <v>39152</v>
      </c>
      <c r="R788" s="8" t="s">
        <v>4575</v>
      </c>
      <c r="S788" s="38" t="s">
        <v>947</v>
      </c>
      <c r="T788" s="4" t="s">
        <v>5015</v>
      </c>
      <c r="U788" s="4" t="s">
        <v>2670</v>
      </c>
      <c r="V788" s="4" t="s">
        <v>4912</v>
      </c>
      <c r="W788" s="8" t="s">
        <v>1365</v>
      </c>
      <c r="X788" s="33" t="s">
        <v>1366</v>
      </c>
      <c r="Y788" s="4" t="s">
        <v>712</v>
      </c>
      <c r="Z788" s="21"/>
      <c r="AA788" s="4" t="s">
        <v>667</v>
      </c>
      <c r="AB788" s="3" t="s">
        <v>572</v>
      </c>
      <c r="AC788" s="1" t="s">
        <v>713</v>
      </c>
      <c r="AD788" s="1" t="s">
        <v>5476</v>
      </c>
      <c r="AE788" s="1" t="s">
        <v>5186</v>
      </c>
      <c r="AH788" s="21"/>
      <c r="AI788" s="21"/>
      <c r="AJ788" s="21"/>
      <c r="AK788" s="21"/>
      <c r="AL788" s="21"/>
    </row>
    <row r="789" spans="1:38" s="1" customFormat="1">
      <c r="A789" s="38" t="s">
        <v>4201</v>
      </c>
      <c r="B789" s="38" t="s">
        <v>3994</v>
      </c>
      <c r="C789" s="38" t="s">
        <v>889</v>
      </c>
      <c r="D789" s="38" t="s">
        <v>5515</v>
      </c>
      <c r="E789" s="38" t="s">
        <v>1293</v>
      </c>
      <c r="F789" s="38" t="s">
        <v>1292</v>
      </c>
      <c r="G789" s="38"/>
      <c r="H789" s="60" t="s">
        <v>4306</v>
      </c>
      <c r="I789" s="11">
        <v>35700</v>
      </c>
      <c r="J789" s="6">
        <v>35803</v>
      </c>
      <c r="K789" s="53">
        <f t="shared" si="17"/>
        <v>1.2226535142385718E-3</v>
      </c>
      <c r="L789" s="7">
        <v>7.0000000000000007E-2</v>
      </c>
      <c r="M789" s="4">
        <v>1436.1</v>
      </c>
      <c r="N789" s="6">
        <v>4635</v>
      </c>
      <c r="O789" s="6">
        <v>2170</v>
      </c>
      <c r="P789" s="11">
        <v>6000</v>
      </c>
      <c r="Q789" s="5">
        <v>39400</v>
      </c>
      <c r="R789" s="8" t="s">
        <v>4575</v>
      </c>
      <c r="S789" s="38" t="s">
        <v>947</v>
      </c>
      <c r="T789" s="4" t="s">
        <v>5015</v>
      </c>
      <c r="U789" s="4" t="s">
        <v>2670</v>
      </c>
      <c r="V789" s="4" t="s">
        <v>3847</v>
      </c>
      <c r="W789" s="8" t="s">
        <v>4305</v>
      </c>
      <c r="X789" s="33" t="s">
        <v>4202</v>
      </c>
      <c r="Y789" s="4"/>
      <c r="Z789" s="21"/>
      <c r="AA789" s="4" t="s">
        <v>667</v>
      </c>
      <c r="AB789" s="1" t="s">
        <v>4200</v>
      </c>
      <c r="AC789" s="1" t="s">
        <v>4203</v>
      </c>
      <c r="AH789" s="21"/>
      <c r="AI789" s="21"/>
      <c r="AJ789" s="21"/>
      <c r="AK789" s="21"/>
      <c r="AL789" s="21"/>
    </row>
    <row r="790" spans="1:38">
      <c r="A790" s="38" t="s">
        <v>4887</v>
      </c>
      <c r="B790" s="38" t="s">
        <v>3994</v>
      </c>
      <c r="C790" s="38" t="s">
        <v>4888</v>
      </c>
      <c r="D790" s="38" t="s">
        <v>5515</v>
      </c>
      <c r="E790" s="38" t="s">
        <v>1293</v>
      </c>
      <c r="F790" s="38" t="s">
        <v>1292</v>
      </c>
      <c r="G790" s="38"/>
      <c r="H790" s="60" t="s">
        <v>3573</v>
      </c>
      <c r="I790" s="11">
        <v>35770</v>
      </c>
      <c r="J790" s="6">
        <v>35803</v>
      </c>
      <c r="K790" s="53">
        <f t="shared" si="17"/>
        <v>3.9139871668663197E-4</v>
      </c>
      <c r="L790" s="7">
        <v>0.53</v>
      </c>
      <c r="M790" s="4">
        <v>1436.1</v>
      </c>
      <c r="N790" s="6">
        <v>4600</v>
      </c>
      <c r="O790" s="6"/>
      <c r="P790" s="4"/>
      <c r="Q790" s="5">
        <v>39611</v>
      </c>
      <c r="R790" s="8"/>
      <c r="S790" s="38" t="s">
        <v>947</v>
      </c>
      <c r="T790" s="4" t="s">
        <v>3994</v>
      </c>
      <c r="U790" s="4" t="s">
        <v>2670</v>
      </c>
      <c r="V790" s="4" t="s">
        <v>3205</v>
      </c>
      <c r="W790" s="8" t="s">
        <v>4889</v>
      </c>
      <c r="X790" s="33" t="s">
        <v>4890</v>
      </c>
      <c r="Y790" s="4" t="s">
        <v>5538</v>
      </c>
      <c r="AA790" s="4" t="s">
        <v>667</v>
      </c>
      <c r="AB790" s="1" t="s">
        <v>4886</v>
      </c>
      <c r="AC790" s="21" t="s">
        <v>5532</v>
      </c>
      <c r="AD790" s="21" t="s">
        <v>5539</v>
      </c>
    </row>
    <row r="791" spans="1:38" s="1" customFormat="1">
      <c r="A791" s="38" t="s">
        <v>917</v>
      </c>
      <c r="B791" s="38" t="s">
        <v>2066</v>
      </c>
      <c r="C791" s="38" t="s">
        <v>1071</v>
      </c>
      <c r="D791" s="38" t="s">
        <v>5515</v>
      </c>
      <c r="E791" s="38" t="s">
        <v>1293</v>
      </c>
      <c r="F791" s="38" t="s">
        <v>2057</v>
      </c>
      <c r="G791" s="38"/>
      <c r="H791" s="60"/>
      <c r="I791" s="11">
        <v>1200</v>
      </c>
      <c r="J791" s="11">
        <v>11600</v>
      </c>
      <c r="K791" s="53">
        <f t="shared" si="17"/>
        <v>0.4072043852779953</v>
      </c>
      <c r="L791" s="7">
        <v>63.4</v>
      </c>
      <c r="M791" s="7">
        <v>240</v>
      </c>
      <c r="N791" s="6"/>
      <c r="O791" s="6"/>
      <c r="P791" s="7"/>
      <c r="Q791" s="5">
        <v>35197</v>
      </c>
      <c r="R791" s="8"/>
      <c r="S791" s="38" t="s">
        <v>1377</v>
      </c>
      <c r="T791" s="4" t="s">
        <v>2066</v>
      </c>
      <c r="U791" s="4" t="s">
        <v>1294</v>
      </c>
      <c r="V791" s="4" t="s">
        <v>1378</v>
      </c>
      <c r="W791" s="8" t="s">
        <v>2004</v>
      </c>
      <c r="X791" s="33" t="s">
        <v>918</v>
      </c>
      <c r="Y791" s="4" t="s">
        <v>2003</v>
      </c>
      <c r="AA791" s="4" t="s">
        <v>1200</v>
      </c>
      <c r="AB791" s="21" t="s">
        <v>3565</v>
      </c>
      <c r="AC791" s="21" t="s">
        <v>1376</v>
      </c>
      <c r="AD791" s="1" t="s">
        <v>501</v>
      </c>
      <c r="AE791" s="1" t="s">
        <v>1636</v>
      </c>
    </row>
    <row r="792" spans="1:38" s="1" customFormat="1">
      <c r="A792" s="38" t="s">
        <v>5301</v>
      </c>
      <c r="B792" s="38" t="s">
        <v>2906</v>
      </c>
      <c r="C792" s="38" t="s">
        <v>5302</v>
      </c>
      <c r="D792" s="38" t="s">
        <v>3094</v>
      </c>
      <c r="E792" s="38" t="s">
        <v>3371</v>
      </c>
      <c r="F792" s="38" t="s">
        <v>3346</v>
      </c>
      <c r="G792" s="38" t="s">
        <v>4110</v>
      </c>
      <c r="H792" s="60"/>
      <c r="I792" s="11">
        <v>759</v>
      </c>
      <c r="J792" s="11">
        <v>561</v>
      </c>
      <c r="K792" s="53">
        <f t="shared" si="17"/>
        <v>-1.4082503556187767E-2</v>
      </c>
      <c r="L792" s="7">
        <v>98.45</v>
      </c>
      <c r="M792" s="7">
        <v>100.03</v>
      </c>
      <c r="N792" s="6">
        <v>658</v>
      </c>
      <c r="O792" s="6">
        <v>630</v>
      </c>
      <c r="P792" s="11">
        <v>1065</v>
      </c>
      <c r="Q792" s="5">
        <v>40119</v>
      </c>
      <c r="R792" s="8" t="s">
        <v>5303</v>
      </c>
      <c r="S792" s="38" t="s">
        <v>2482</v>
      </c>
      <c r="T792" s="4" t="s">
        <v>877</v>
      </c>
      <c r="U792" s="4" t="s">
        <v>2671</v>
      </c>
      <c r="V792" s="4" t="s">
        <v>5304</v>
      </c>
      <c r="W792" s="8" t="s">
        <v>5305</v>
      </c>
      <c r="X792" s="33" t="s">
        <v>5306</v>
      </c>
      <c r="Y792" s="4" t="s">
        <v>5307</v>
      </c>
      <c r="AA792" s="4" t="s">
        <v>161</v>
      </c>
      <c r="AB792" s="21" t="s">
        <v>5308</v>
      </c>
      <c r="AC792" s="21" t="s">
        <v>5309</v>
      </c>
      <c r="AD792" s="1" t="s">
        <v>5310</v>
      </c>
    </row>
    <row r="793" spans="1:38" s="1" customFormat="1">
      <c r="A793" s="38" t="s">
        <v>4729</v>
      </c>
      <c r="B793" s="38" t="s">
        <v>2067</v>
      </c>
      <c r="C793" s="37" t="s">
        <v>4731</v>
      </c>
      <c r="D793" s="38" t="s">
        <v>4891</v>
      </c>
      <c r="E793" s="38" t="s">
        <v>729</v>
      </c>
      <c r="F793" s="38" t="s">
        <v>3346</v>
      </c>
      <c r="G793" s="38" t="s">
        <v>4110</v>
      </c>
      <c r="H793" s="60"/>
      <c r="I793" s="11">
        <v>661</v>
      </c>
      <c r="J793" s="6">
        <v>666</v>
      </c>
      <c r="K793" s="53">
        <f t="shared" si="17"/>
        <v>3.5544181417501957E-4</v>
      </c>
      <c r="L793" s="7">
        <v>98.03</v>
      </c>
      <c r="M793" s="4">
        <v>98.01</v>
      </c>
      <c r="N793" s="6">
        <v>50</v>
      </c>
      <c r="O793" s="6"/>
      <c r="P793" s="11"/>
      <c r="Q793" s="5">
        <v>39836</v>
      </c>
      <c r="R793" s="8"/>
      <c r="S793" s="37" t="s">
        <v>4730</v>
      </c>
      <c r="T793" s="4" t="s">
        <v>2067</v>
      </c>
      <c r="U793" s="4" t="s">
        <v>874</v>
      </c>
      <c r="V793" s="4" t="s">
        <v>2811</v>
      </c>
      <c r="W793" s="8" t="s">
        <v>4732</v>
      </c>
      <c r="X793" s="33" t="s">
        <v>4733</v>
      </c>
      <c r="Y793" s="4" t="s">
        <v>4734</v>
      </c>
      <c r="AA793" s="4" t="s">
        <v>161</v>
      </c>
      <c r="AB793" s="1" t="s">
        <v>4735</v>
      </c>
    </row>
    <row r="794" spans="1:38" s="1" customFormat="1">
      <c r="A794" s="38" t="s">
        <v>920</v>
      </c>
      <c r="B794" s="38" t="s">
        <v>2066</v>
      </c>
      <c r="C794" s="38" t="s">
        <v>4520</v>
      </c>
      <c r="D794" s="38" t="s">
        <v>3608</v>
      </c>
      <c r="E794" s="38" t="s">
        <v>1284</v>
      </c>
      <c r="F794" s="38" t="s">
        <v>3346</v>
      </c>
      <c r="G794" s="38" t="s">
        <v>2775</v>
      </c>
      <c r="H794" s="60"/>
      <c r="I794" s="11">
        <v>610</v>
      </c>
      <c r="J794" s="6">
        <v>649</v>
      </c>
      <c r="K794" s="53">
        <f t="shared" si="17"/>
        <v>2.7859132795199659E-3</v>
      </c>
      <c r="L794" s="7">
        <v>39.9</v>
      </c>
      <c r="M794" s="4">
        <v>97.3</v>
      </c>
      <c r="N794" s="6">
        <v>315</v>
      </c>
      <c r="O794" s="11">
        <v>290</v>
      </c>
      <c r="P794" s="7">
        <v>348</v>
      </c>
      <c r="Q794" s="5">
        <v>37646</v>
      </c>
      <c r="R794" s="8" t="s">
        <v>59</v>
      </c>
      <c r="S794" s="38" t="s">
        <v>3042</v>
      </c>
      <c r="T794" s="4" t="s">
        <v>2066</v>
      </c>
      <c r="U794" s="4" t="s">
        <v>3849</v>
      </c>
      <c r="V794" s="4" t="s">
        <v>4394</v>
      </c>
      <c r="W794" s="8" t="s">
        <v>1452</v>
      </c>
      <c r="X794" s="33" t="s">
        <v>1847</v>
      </c>
      <c r="Y794" s="4" t="s">
        <v>5194</v>
      </c>
      <c r="AA794" s="4" t="s">
        <v>3797</v>
      </c>
      <c r="AB794" s="1" t="s">
        <v>1453</v>
      </c>
      <c r="AC794" s="1" t="s">
        <v>3547</v>
      </c>
      <c r="AD794" s="1" t="s">
        <v>2068</v>
      </c>
      <c r="AE794" s="1" t="s">
        <v>683</v>
      </c>
      <c r="AF794" s="1" t="s">
        <v>2903</v>
      </c>
    </row>
    <row r="795" spans="1:38" s="1" customFormat="1" ht="12.75" customHeight="1">
      <c r="A795" s="38" t="s">
        <v>3237</v>
      </c>
      <c r="B795" s="38" t="s">
        <v>2066</v>
      </c>
      <c r="C795" s="38" t="s">
        <v>3236</v>
      </c>
      <c r="D795" s="38" t="s">
        <v>3862</v>
      </c>
      <c r="E795" s="38" t="s">
        <v>1293</v>
      </c>
      <c r="F795" s="38" t="s">
        <v>1292</v>
      </c>
      <c r="G795" s="38"/>
      <c r="H795" s="60" t="s">
        <v>4300</v>
      </c>
      <c r="I795" s="11">
        <v>35785</v>
      </c>
      <c r="J795" s="6">
        <v>35787</v>
      </c>
      <c r="K795" s="53">
        <f t="shared" si="17"/>
        <v>2.3721415694088623E-5</v>
      </c>
      <c r="L795" s="7">
        <v>0.06</v>
      </c>
      <c r="M795" s="4">
        <v>1436.1</v>
      </c>
      <c r="N795" s="6">
        <v>6100</v>
      </c>
      <c r="O795" s="11">
        <v>3655</v>
      </c>
      <c r="P795" s="11"/>
      <c r="Q795" s="5">
        <v>39308</v>
      </c>
      <c r="R795" s="8" t="s">
        <v>3147</v>
      </c>
      <c r="S795" s="38" t="s">
        <v>2688</v>
      </c>
      <c r="T795" s="4" t="s">
        <v>2066</v>
      </c>
      <c r="U795" s="4" t="s">
        <v>2670</v>
      </c>
      <c r="V795" s="4" t="s">
        <v>4912</v>
      </c>
      <c r="W795" s="8" t="s">
        <v>3234</v>
      </c>
      <c r="X795" s="33" t="s">
        <v>3235</v>
      </c>
      <c r="Y795" s="30"/>
      <c r="AA795" s="4" t="s">
        <v>667</v>
      </c>
      <c r="AC795" s="1" t="s">
        <v>4806</v>
      </c>
    </row>
    <row r="796" spans="1:38" s="1" customFormat="1" ht="12.75" customHeight="1">
      <c r="A796" s="38" t="s">
        <v>5482</v>
      </c>
      <c r="B796" s="38" t="s">
        <v>2066</v>
      </c>
      <c r="C796" s="38" t="s">
        <v>4893</v>
      </c>
      <c r="D796" s="38" t="s">
        <v>3862</v>
      </c>
      <c r="E796" s="38" t="s">
        <v>1293</v>
      </c>
      <c r="F796" s="38" t="s">
        <v>1292</v>
      </c>
      <c r="G796" s="38"/>
      <c r="H796" s="60" t="s">
        <v>4087</v>
      </c>
      <c r="I796" s="11">
        <v>35785</v>
      </c>
      <c r="J796" s="6">
        <v>35787</v>
      </c>
      <c r="K796" s="53">
        <f t="shared" si="17"/>
        <v>2.3721415694088623E-5</v>
      </c>
      <c r="L796" s="7">
        <v>0.05</v>
      </c>
      <c r="M796" s="4">
        <v>1436.1</v>
      </c>
      <c r="N796" s="6">
        <v>5993</v>
      </c>
      <c r="O796" s="11">
        <v>3691</v>
      </c>
      <c r="P796" s="11">
        <v>12300</v>
      </c>
      <c r="Q796" s="5">
        <v>38468</v>
      </c>
      <c r="R796" s="8" t="s">
        <v>3082</v>
      </c>
      <c r="S796" s="38" t="s">
        <v>2688</v>
      </c>
      <c r="T796" s="4" t="s">
        <v>2066</v>
      </c>
      <c r="U796" s="4" t="s">
        <v>5287</v>
      </c>
      <c r="V796" s="4" t="s">
        <v>231</v>
      </c>
      <c r="W796" s="8" t="s">
        <v>3080</v>
      </c>
      <c r="X796" s="33" t="s">
        <v>3081</v>
      </c>
      <c r="Y796" s="30" t="s">
        <v>5481</v>
      </c>
      <c r="AA796" s="4" t="s">
        <v>667</v>
      </c>
      <c r="AB796" s="1" t="s">
        <v>5480</v>
      </c>
      <c r="AC796" s="1" t="s">
        <v>1551</v>
      </c>
      <c r="AD796" s="1" t="s">
        <v>5483</v>
      </c>
      <c r="AE796" s="1" t="s">
        <v>470</v>
      </c>
    </row>
    <row r="797" spans="1:38" s="1" customFormat="1" ht="12.75" customHeight="1">
      <c r="A797" s="38" t="s">
        <v>1497</v>
      </c>
      <c r="B797" s="38" t="s">
        <v>2066</v>
      </c>
      <c r="C797" s="38" t="s">
        <v>4893</v>
      </c>
      <c r="D797" s="38" t="s">
        <v>3862</v>
      </c>
      <c r="E797" s="38" t="s">
        <v>1293</v>
      </c>
      <c r="F797" s="38" t="s">
        <v>1292</v>
      </c>
      <c r="G797" s="38"/>
      <c r="H797" s="60" t="s">
        <v>4096</v>
      </c>
      <c r="I797" s="11">
        <v>35785</v>
      </c>
      <c r="J797" s="6">
        <v>35787</v>
      </c>
      <c r="K797" s="53">
        <f t="shared" si="17"/>
        <v>2.3721415694088623E-5</v>
      </c>
      <c r="L797" s="7">
        <v>0.04</v>
      </c>
      <c r="M797" s="4">
        <v>1436.1</v>
      </c>
      <c r="N797" s="6">
        <v>5993</v>
      </c>
      <c r="O797" s="11">
        <v>3691</v>
      </c>
      <c r="P797" s="11">
        <v>12300</v>
      </c>
      <c r="Q797" s="5">
        <v>38672</v>
      </c>
      <c r="R797" s="8" t="s">
        <v>3082</v>
      </c>
      <c r="S797" s="38" t="s">
        <v>2688</v>
      </c>
      <c r="T797" s="4" t="s">
        <v>2066</v>
      </c>
      <c r="U797" s="4" t="s">
        <v>2670</v>
      </c>
      <c r="V797" s="4" t="s">
        <v>4912</v>
      </c>
      <c r="W797" s="8" t="s">
        <v>1577</v>
      </c>
      <c r="X797" s="33" t="s">
        <v>1578</v>
      </c>
      <c r="Y797" s="30" t="s">
        <v>5481</v>
      </c>
      <c r="AA797" s="4" t="s">
        <v>667</v>
      </c>
      <c r="AB797" s="1" t="s">
        <v>5480</v>
      </c>
      <c r="AC797" s="1" t="s">
        <v>2120</v>
      </c>
      <c r="AD797" s="1" t="s">
        <v>2121</v>
      </c>
    </row>
    <row r="798" spans="1:38" s="1" customFormat="1" ht="12.75" customHeight="1">
      <c r="A798" s="38" t="s">
        <v>5746</v>
      </c>
      <c r="B798" s="38" t="s">
        <v>1983</v>
      </c>
      <c r="C798" s="38" t="s">
        <v>5749</v>
      </c>
      <c r="D798" s="38" t="s">
        <v>5515</v>
      </c>
      <c r="E798" s="38" t="s">
        <v>1293</v>
      </c>
      <c r="F798" s="38" t="s">
        <v>1292</v>
      </c>
      <c r="G798" s="38"/>
      <c r="H798" s="60" t="s">
        <v>622</v>
      </c>
      <c r="I798" s="11">
        <v>35745</v>
      </c>
      <c r="J798" s="6">
        <v>35826</v>
      </c>
      <c r="K798" s="53">
        <f t="shared" si="17"/>
        <v>9.6072873053338237E-4</v>
      </c>
      <c r="L798" s="7">
        <v>0.06</v>
      </c>
      <c r="M798" s="4">
        <v>1436.1</v>
      </c>
      <c r="N798" s="6">
        <v>3680</v>
      </c>
      <c r="O798" s="11">
        <v>1467</v>
      </c>
      <c r="P798" s="11"/>
      <c r="Q798" s="5">
        <v>38787</v>
      </c>
      <c r="R798" s="8"/>
      <c r="S798" s="38" t="s">
        <v>3448</v>
      </c>
      <c r="T798" s="4" t="s">
        <v>2066</v>
      </c>
      <c r="U798" s="4" t="s">
        <v>2670</v>
      </c>
      <c r="V798" s="4" t="s">
        <v>3847</v>
      </c>
      <c r="W798" s="8" t="s">
        <v>3824</v>
      </c>
      <c r="X798" s="33" t="s">
        <v>3825</v>
      </c>
      <c r="Y798" s="30" t="s">
        <v>5748</v>
      </c>
      <c r="AA798" s="4" t="s">
        <v>667</v>
      </c>
      <c r="AB798" s="1" t="s">
        <v>5747</v>
      </c>
      <c r="AC798" s="1" t="s">
        <v>3823</v>
      </c>
      <c r="AD798" s="1" t="s">
        <v>3826</v>
      </c>
      <c r="AE798" s="1" t="s">
        <v>3201</v>
      </c>
      <c r="AF798" s="1" t="s">
        <v>417</v>
      </c>
    </row>
    <row r="799" spans="1:38" s="1" customFormat="1" ht="12.75" customHeight="1">
      <c r="A799" s="38" t="s">
        <v>1720</v>
      </c>
      <c r="B799" s="38" t="s">
        <v>877</v>
      </c>
      <c r="C799" s="38" t="s">
        <v>1722</v>
      </c>
      <c r="D799" s="38" t="s">
        <v>5515</v>
      </c>
      <c r="E799" s="38" t="s">
        <v>729</v>
      </c>
      <c r="F799" s="38" t="s">
        <v>2057</v>
      </c>
      <c r="G799" s="38"/>
      <c r="H799" s="60"/>
      <c r="I799" s="11">
        <v>608</v>
      </c>
      <c r="J799" s="6">
        <v>35717</v>
      </c>
      <c r="K799" s="53">
        <f t="shared" si="17"/>
        <v>0.71556099052277589</v>
      </c>
      <c r="L799" s="7">
        <v>1.94</v>
      </c>
      <c r="M799" s="4">
        <v>637.65</v>
      </c>
      <c r="N799" s="6">
        <v>117</v>
      </c>
      <c r="O799" s="11"/>
      <c r="P799" s="11"/>
      <c r="Q799" s="5">
        <v>39855</v>
      </c>
      <c r="R799" s="8"/>
      <c r="S799" s="38" t="s">
        <v>947</v>
      </c>
      <c r="T799" s="4" t="s">
        <v>877</v>
      </c>
      <c r="U799" s="4" t="s">
        <v>2670</v>
      </c>
      <c r="V799" s="4" t="s">
        <v>4912</v>
      </c>
      <c r="W799" s="8" t="s">
        <v>1723</v>
      </c>
      <c r="X799" s="33" t="s">
        <v>1725</v>
      </c>
      <c r="Y799" s="30" t="s">
        <v>1727</v>
      </c>
      <c r="AA799" s="4" t="s">
        <v>161</v>
      </c>
      <c r="AB799" s="1" t="s">
        <v>1728</v>
      </c>
      <c r="AC799" s="1" t="s">
        <v>1709</v>
      </c>
    </row>
    <row r="800" spans="1:38" s="1" customFormat="1" ht="12.75" customHeight="1">
      <c r="A800" s="38" t="s">
        <v>1721</v>
      </c>
      <c r="B800" s="38" t="s">
        <v>877</v>
      </c>
      <c r="C800" s="38" t="s">
        <v>1722</v>
      </c>
      <c r="D800" s="38" t="s">
        <v>5515</v>
      </c>
      <c r="E800" s="38" t="s">
        <v>729</v>
      </c>
      <c r="F800" s="38" t="s">
        <v>2057</v>
      </c>
      <c r="G800" s="38"/>
      <c r="H800" s="60"/>
      <c r="I800" s="11">
        <v>627</v>
      </c>
      <c r="J800" s="6">
        <v>35697</v>
      </c>
      <c r="K800" s="53">
        <f t="shared" si="17"/>
        <v>0.71478069460296756</v>
      </c>
      <c r="L800" s="7">
        <v>1.92</v>
      </c>
      <c r="M800" s="4">
        <v>637.64</v>
      </c>
      <c r="N800" s="6">
        <v>117</v>
      </c>
      <c r="O800" s="11"/>
      <c r="P800" s="11"/>
      <c r="Q800" s="5">
        <v>39855</v>
      </c>
      <c r="R800" s="8"/>
      <c r="S800" s="38" t="s">
        <v>947</v>
      </c>
      <c r="T800" s="4" t="s">
        <v>877</v>
      </c>
      <c r="U800" s="4" t="s">
        <v>2670</v>
      </c>
      <c r="V800" s="4" t="s">
        <v>4912</v>
      </c>
      <c r="W800" s="8" t="s">
        <v>1724</v>
      </c>
      <c r="X800" s="33" t="s">
        <v>1726</v>
      </c>
      <c r="Y800" s="30" t="s">
        <v>1727</v>
      </c>
      <c r="AA800" s="4" t="s">
        <v>161</v>
      </c>
      <c r="AB800" s="1" t="s">
        <v>1728</v>
      </c>
      <c r="AC800" s="1" t="s">
        <v>1709</v>
      </c>
    </row>
    <row r="801" spans="1:31" s="1" customFormat="1">
      <c r="A801" s="38" t="s">
        <v>921</v>
      </c>
      <c r="B801" s="38" t="s">
        <v>3754</v>
      </c>
      <c r="C801" s="38" t="s">
        <v>4384</v>
      </c>
      <c r="D801" s="38" t="s">
        <v>3862</v>
      </c>
      <c r="E801" s="38" t="s">
        <v>3371</v>
      </c>
      <c r="F801" s="38" t="s">
        <v>3346</v>
      </c>
      <c r="G801" s="38" t="s">
        <v>4110</v>
      </c>
      <c r="H801" s="60"/>
      <c r="I801" s="11">
        <v>824</v>
      </c>
      <c r="J801" s="6">
        <v>825</v>
      </c>
      <c r="K801" s="53">
        <f t="shared" si="17"/>
        <v>6.9497532837584265E-5</v>
      </c>
      <c r="L801" s="7">
        <v>98.7</v>
      </c>
      <c r="M801" s="4">
        <v>101.39</v>
      </c>
      <c r="N801" s="6">
        <v>2755</v>
      </c>
      <c r="O801" s="6"/>
      <c r="P801" s="11">
        <v>2100</v>
      </c>
      <c r="Q801" s="5">
        <v>35878</v>
      </c>
      <c r="R801" s="8" t="s">
        <v>887</v>
      </c>
      <c r="S801" s="38" t="s">
        <v>3700</v>
      </c>
      <c r="T801" s="4" t="s">
        <v>877</v>
      </c>
      <c r="U801" s="4" t="s">
        <v>2670</v>
      </c>
      <c r="V801" s="4" t="s">
        <v>3847</v>
      </c>
      <c r="W801" s="8" t="s">
        <v>293</v>
      </c>
      <c r="X801" s="33" t="s">
        <v>922</v>
      </c>
      <c r="Y801" s="4" t="s">
        <v>291</v>
      </c>
      <c r="AA801" s="4" t="s">
        <v>3797</v>
      </c>
      <c r="AB801" s="4" t="s">
        <v>2903</v>
      </c>
      <c r="AC801" s="1" t="s">
        <v>4383</v>
      </c>
      <c r="AD801" s="21" t="s">
        <v>1262</v>
      </c>
      <c r="AE801" s="1" t="s">
        <v>2998</v>
      </c>
    </row>
    <row r="802" spans="1:31" s="1" customFormat="1">
      <c r="A802" s="38" t="s">
        <v>923</v>
      </c>
      <c r="B802" s="38" t="s">
        <v>3754</v>
      </c>
      <c r="C802" s="38" t="s">
        <v>4384</v>
      </c>
      <c r="D802" s="38" t="s">
        <v>3862</v>
      </c>
      <c r="E802" s="38" t="s">
        <v>3371</v>
      </c>
      <c r="F802" s="38" t="s">
        <v>3346</v>
      </c>
      <c r="G802" s="38" t="s">
        <v>4110</v>
      </c>
      <c r="H802" s="60"/>
      <c r="I802" s="11">
        <v>816</v>
      </c>
      <c r="J802" s="6">
        <v>818</v>
      </c>
      <c r="K802" s="53">
        <f t="shared" si="17"/>
        <v>1.3914011409489355E-4</v>
      </c>
      <c r="L802" s="7">
        <v>98.7</v>
      </c>
      <c r="M802" s="4">
        <v>101.23</v>
      </c>
      <c r="N802" s="6">
        <v>3030</v>
      </c>
      <c r="O802" s="6"/>
      <c r="P802" s="11">
        <v>2400</v>
      </c>
      <c r="Q802" s="5">
        <v>37380</v>
      </c>
      <c r="R802" s="8" t="s">
        <v>887</v>
      </c>
      <c r="S802" s="38" t="s">
        <v>2925</v>
      </c>
      <c r="T802" s="4" t="s">
        <v>5015</v>
      </c>
      <c r="U802" s="4" t="s">
        <v>2670</v>
      </c>
      <c r="V802" s="4" t="s">
        <v>3847</v>
      </c>
      <c r="W802" s="8" t="s">
        <v>294</v>
      </c>
      <c r="X802" s="33" t="s">
        <v>2281</v>
      </c>
      <c r="Y802" s="4" t="s">
        <v>291</v>
      </c>
      <c r="AA802" s="4" t="s">
        <v>3797</v>
      </c>
      <c r="AB802" s="4" t="s">
        <v>1701</v>
      </c>
      <c r="AC802" s="1" t="s">
        <v>4383</v>
      </c>
      <c r="AD802" s="1" t="s">
        <v>292</v>
      </c>
      <c r="AE802" s="1" t="s">
        <v>2998</v>
      </c>
    </row>
    <row r="803" spans="1:31">
      <c r="A803" s="38" t="s">
        <v>3198</v>
      </c>
      <c r="B803" s="38" t="s">
        <v>3436</v>
      </c>
      <c r="C803" s="38" t="s">
        <v>4028</v>
      </c>
      <c r="D803" s="38" t="s">
        <v>3862</v>
      </c>
      <c r="E803" s="38" t="s">
        <v>1293</v>
      </c>
      <c r="F803" s="38" t="s">
        <v>1292</v>
      </c>
      <c r="G803" s="38"/>
      <c r="H803" s="60" t="s">
        <v>1885</v>
      </c>
      <c r="I803" s="11">
        <v>35770</v>
      </c>
      <c r="J803" s="6">
        <v>35801</v>
      </c>
      <c r="K803" s="53">
        <f t="shared" si="17"/>
        <v>3.6768630427820809E-4</v>
      </c>
      <c r="L803" s="7">
        <v>0.01</v>
      </c>
      <c r="M803" s="4">
        <v>1436.07</v>
      </c>
      <c r="N803" s="6">
        <v>3255</v>
      </c>
      <c r="O803" s="6">
        <v>1502</v>
      </c>
      <c r="P803" s="11">
        <v>7000</v>
      </c>
      <c r="Q803" s="5">
        <v>36032</v>
      </c>
      <c r="R803" s="8" t="s">
        <v>3147</v>
      </c>
      <c r="S803" s="38" t="s">
        <v>4057</v>
      </c>
      <c r="T803" s="4" t="s">
        <v>877</v>
      </c>
      <c r="U803" s="4" t="s">
        <v>2670</v>
      </c>
      <c r="V803" s="4" t="s">
        <v>4574</v>
      </c>
      <c r="W803" s="8" t="s">
        <v>2896</v>
      </c>
      <c r="X803" s="33" t="s">
        <v>2282</v>
      </c>
      <c r="Y803" s="3" t="s">
        <v>3696</v>
      </c>
      <c r="AA803" s="4" t="s">
        <v>667</v>
      </c>
      <c r="AB803" s="4" t="s">
        <v>684</v>
      </c>
      <c r="AC803" s="21" t="s">
        <v>3445</v>
      </c>
      <c r="AD803" s="21" t="s">
        <v>2895</v>
      </c>
    </row>
    <row r="804" spans="1:31" s="1" customFormat="1">
      <c r="A804" s="38" t="s">
        <v>4195</v>
      </c>
      <c r="B804" s="38" t="s">
        <v>4154</v>
      </c>
      <c r="C804" s="38" t="s">
        <v>2135</v>
      </c>
      <c r="D804" s="38" t="s">
        <v>3862</v>
      </c>
      <c r="E804" s="38" t="s">
        <v>1293</v>
      </c>
      <c r="F804" s="38" t="s">
        <v>1292</v>
      </c>
      <c r="G804" s="38"/>
      <c r="H804" s="60" t="s">
        <v>4307</v>
      </c>
      <c r="I804" s="11">
        <v>35778</v>
      </c>
      <c r="J804" s="6">
        <v>35703</v>
      </c>
      <c r="K804" s="53">
        <f t="shared" si="17"/>
        <v>-8.9051424229111503E-4</v>
      </c>
      <c r="L804" s="7">
        <v>0.03</v>
      </c>
      <c r="M804" s="4">
        <v>1436</v>
      </c>
      <c r="N804" s="6">
        <v>4100</v>
      </c>
      <c r="O804" s="11">
        <v>1750</v>
      </c>
      <c r="P804" s="11">
        <v>10500</v>
      </c>
      <c r="Q804" s="5">
        <v>39400</v>
      </c>
      <c r="R804" s="8" t="s">
        <v>4575</v>
      </c>
      <c r="S804" s="38" t="s">
        <v>2482</v>
      </c>
      <c r="T804" s="4" t="s">
        <v>877</v>
      </c>
      <c r="U804" s="4" t="s">
        <v>2670</v>
      </c>
      <c r="V804" s="4" t="s">
        <v>3847</v>
      </c>
      <c r="W804" s="8" t="s">
        <v>4196</v>
      </c>
      <c r="X804" s="33" t="s">
        <v>4197</v>
      </c>
      <c r="Y804" s="4" t="s">
        <v>4199</v>
      </c>
      <c r="AA804" s="4" t="s">
        <v>667</v>
      </c>
      <c r="AB804" s="4" t="s">
        <v>4198</v>
      </c>
      <c r="AC804" s="1" t="s">
        <v>4193</v>
      </c>
      <c r="AD804" s="1" t="s">
        <v>4200</v>
      </c>
    </row>
    <row r="805" spans="1:31" s="1" customFormat="1">
      <c r="A805" s="38" t="s">
        <v>1663</v>
      </c>
      <c r="B805" s="38" t="s">
        <v>4154</v>
      </c>
      <c r="C805" s="38" t="s">
        <v>2135</v>
      </c>
      <c r="D805" s="38" t="s">
        <v>3862</v>
      </c>
      <c r="E805" s="38" t="s">
        <v>1293</v>
      </c>
      <c r="F805" s="38" t="s">
        <v>1292</v>
      </c>
      <c r="G805" s="38"/>
      <c r="H805" s="60" t="s">
        <v>4318</v>
      </c>
      <c r="I805" s="11">
        <v>35776</v>
      </c>
      <c r="J805" s="6">
        <v>35796</v>
      </c>
      <c r="K805" s="53">
        <f t="shared" si="17"/>
        <v>2.3721415694088623E-4</v>
      </c>
      <c r="L805" s="7">
        <v>0.06</v>
      </c>
      <c r="M805" s="4">
        <v>1436.1</v>
      </c>
      <c r="N805" s="6">
        <v>4100</v>
      </c>
      <c r="O805" s="11">
        <v>1750</v>
      </c>
      <c r="P805" s="11"/>
      <c r="Q805" s="5">
        <v>39556</v>
      </c>
      <c r="R805" s="8"/>
      <c r="S805" s="38" t="s">
        <v>2482</v>
      </c>
      <c r="T805" s="4" t="s">
        <v>877</v>
      </c>
      <c r="U805" s="4" t="s">
        <v>2670</v>
      </c>
      <c r="V805" s="4" t="s">
        <v>3205</v>
      </c>
      <c r="W805" s="8" t="s">
        <v>1664</v>
      </c>
      <c r="X805" s="33" t="s">
        <v>1665</v>
      </c>
      <c r="Y805" s="4" t="s">
        <v>4199</v>
      </c>
      <c r="AA805" s="4" t="s">
        <v>667</v>
      </c>
      <c r="AB805" s="4" t="s">
        <v>1654</v>
      </c>
      <c r="AC805" s="1" t="s">
        <v>1642</v>
      </c>
    </row>
    <row r="806" spans="1:31">
      <c r="A806" s="38" t="s">
        <v>5041</v>
      </c>
      <c r="B806" s="38" t="s">
        <v>1938</v>
      </c>
      <c r="C806" s="37" t="s">
        <v>340</v>
      </c>
      <c r="D806" s="38" t="s">
        <v>3094</v>
      </c>
      <c r="E806" s="38" t="s">
        <v>5040</v>
      </c>
      <c r="F806" s="38" t="s">
        <v>3346</v>
      </c>
      <c r="G806" s="38" t="s">
        <v>2775</v>
      </c>
      <c r="H806" s="60"/>
      <c r="I806" s="11">
        <v>918</v>
      </c>
      <c r="J806" s="6">
        <v>944</v>
      </c>
      <c r="K806" s="53">
        <f t="shared" si="17"/>
        <v>1.7805780030132859E-3</v>
      </c>
      <c r="L806" s="7">
        <v>82.96</v>
      </c>
      <c r="M806" s="4">
        <v>103.64</v>
      </c>
      <c r="N806" s="6">
        <v>171</v>
      </c>
      <c r="O806" s="6">
        <v>55</v>
      </c>
      <c r="P806" s="11">
        <v>330</v>
      </c>
      <c r="Q806" s="5">
        <v>40015</v>
      </c>
      <c r="R806" s="8" t="s">
        <v>887</v>
      </c>
      <c r="S806" s="38" t="s">
        <v>1183</v>
      </c>
      <c r="T806" s="4" t="s">
        <v>1938</v>
      </c>
      <c r="U806" s="4" t="s">
        <v>2671</v>
      </c>
      <c r="V806" s="4" t="s">
        <v>2761</v>
      </c>
      <c r="W806" s="8" t="s">
        <v>5035</v>
      </c>
      <c r="X806" s="33" t="s">
        <v>5036</v>
      </c>
      <c r="Y806" s="3" t="s">
        <v>5037</v>
      </c>
      <c r="AA806" s="4" t="s">
        <v>161</v>
      </c>
      <c r="AB806" s="4" t="s">
        <v>5038</v>
      </c>
      <c r="AC806" s="21" t="s">
        <v>5039</v>
      </c>
    </row>
    <row r="807" spans="1:31">
      <c r="A807" s="38" t="s">
        <v>5645</v>
      </c>
      <c r="B807" s="38" t="s">
        <v>1938</v>
      </c>
      <c r="C807" s="37" t="s">
        <v>340</v>
      </c>
      <c r="D807" s="38" t="s">
        <v>3094</v>
      </c>
      <c r="E807" s="38" t="s">
        <v>5040</v>
      </c>
      <c r="F807" s="38" t="s">
        <v>3346</v>
      </c>
      <c r="G807" s="38" t="s">
        <v>2775</v>
      </c>
      <c r="H807" s="60"/>
      <c r="I807" s="11">
        <v>815</v>
      </c>
      <c r="J807" s="6">
        <v>821</v>
      </c>
      <c r="K807" s="53">
        <f t="shared" si="17"/>
        <v>4.1736227045075126E-4</v>
      </c>
      <c r="L807" s="7">
        <v>98.8</v>
      </c>
      <c r="M807" s="4">
        <v>101.24</v>
      </c>
      <c r="N807" s="6">
        <v>171</v>
      </c>
      <c r="O807" s="6">
        <v>55</v>
      </c>
      <c r="P807" s="11">
        <v>330</v>
      </c>
      <c r="Q807" s="5">
        <v>40073</v>
      </c>
      <c r="R807" s="8" t="s">
        <v>887</v>
      </c>
      <c r="S807" s="38" t="s">
        <v>1183</v>
      </c>
      <c r="T807" s="4" t="s">
        <v>1938</v>
      </c>
      <c r="U807" s="4" t="s">
        <v>2672</v>
      </c>
      <c r="V807" s="4" t="s">
        <v>318</v>
      </c>
      <c r="W807" s="8" t="s">
        <v>324</v>
      </c>
      <c r="X807" s="33" t="s">
        <v>325</v>
      </c>
      <c r="Y807" s="3" t="s">
        <v>326</v>
      </c>
      <c r="AA807" s="4" t="s">
        <v>161</v>
      </c>
      <c r="AB807" s="4" t="s">
        <v>5038</v>
      </c>
      <c r="AC807" s="1" t="s">
        <v>313</v>
      </c>
    </row>
    <row r="808" spans="1:31" s="1" customFormat="1">
      <c r="A808" s="38" t="s">
        <v>3134</v>
      </c>
      <c r="B808" s="38" t="s">
        <v>1938</v>
      </c>
      <c r="C808" s="38" t="s">
        <v>4595</v>
      </c>
      <c r="D808" s="38" t="s">
        <v>5515</v>
      </c>
      <c r="E808" s="38" t="s">
        <v>1293</v>
      </c>
      <c r="F808" s="38" t="s">
        <v>3346</v>
      </c>
      <c r="G808" s="38" t="s">
        <v>2775</v>
      </c>
      <c r="H808" s="60"/>
      <c r="I808" s="11">
        <v>1411</v>
      </c>
      <c r="J808" s="6">
        <v>1418</v>
      </c>
      <c r="K808" s="53">
        <f t="shared" si="17"/>
        <v>4.496114072837048E-4</v>
      </c>
      <c r="L808" s="7">
        <v>82.5</v>
      </c>
      <c r="M808" s="4">
        <v>114.1</v>
      </c>
      <c r="N808" s="6">
        <v>225</v>
      </c>
      <c r="O808" s="6"/>
      <c r="P808" s="7"/>
      <c r="Q808" s="5">
        <v>37252</v>
      </c>
      <c r="R808" s="8" t="s">
        <v>3345</v>
      </c>
      <c r="S808" s="38" t="s">
        <v>4489</v>
      </c>
      <c r="T808" s="4" t="s">
        <v>1938</v>
      </c>
      <c r="U808" s="4" t="s">
        <v>2671</v>
      </c>
      <c r="V808" s="4" t="s">
        <v>1357</v>
      </c>
      <c r="W808" s="8" t="s">
        <v>3481</v>
      </c>
      <c r="X808" s="33" t="s">
        <v>3135</v>
      </c>
      <c r="Y808" s="4" t="s">
        <v>1375</v>
      </c>
      <c r="AA808" s="4" t="s">
        <v>3797</v>
      </c>
      <c r="AB808" s="1" t="s">
        <v>1356</v>
      </c>
      <c r="AC808" s="1" t="s">
        <v>1355</v>
      </c>
      <c r="AE808" s="1" t="s">
        <v>2903</v>
      </c>
    </row>
    <row r="809" spans="1:31" s="1" customFormat="1">
      <c r="A809" s="38" t="s">
        <v>3132</v>
      </c>
      <c r="B809" s="38" t="s">
        <v>1938</v>
      </c>
      <c r="C809" s="38" t="s">
        <v>4595</v>
      </c>
      <c r="D809" s="38" t="s">
        <v>5515</v>
      </c>
      <c r="E809" s="38" t="s">
        <v>1293</v>
      </c>
      <c r="F809" s="38" t="s">
        <v>3346</v>
      </c>
      <c r="G809" s="38" t="s">
        <v>2775</v>
      </c>
      <c r="H809" s="60"/>
      <c r="I809" s="11">
        <v>1416</v>
      </c>
      <c r="J809" s="6">
        <v>1417</v>
      </c>
      <c r="K809" s="53">
        <f t="shared" si="17"/>
        <v>6.4213703204263784E-5</v>
      </c>
      <c r="L809" s="7">
        <v>82.5</v>
      </c>
      <c r="M809" s="4">
        <v>114.14</v>
      </c>
      <c r="N809" s="6">
        <v>225</v>
      </c>
      <c r="O809" s="6"/>
      <c r="P809" s="7"/>
      <c r="Q809" s="5">
        <v>37252</v>
      </c>
      <c r="R809" s="8" t="s">
        <v>3345</v>
      </c>
      <c r="S809" s="38" t="s">
        <v>4489</v>
      </c>
      <c r="T809" s="4" t="s">
        <v>1938</v>
      </c>
      <c r="U809" s="4" t="s">
        <v>2671</v>
      </c>
      <c r="V809" s="4" t="s">
        <v>1357</v>
      </c>
      <c r="W809" s="8" t="s">
        <v>4805</v>
      </c>
      <c r="X809" s="33" t="s">
        <v>3133</v>
      </c>
      <c r="Y809" s="4" t="s">
        <v>1375</v>
      </c>
      <c r="AA809" s="4" t="s">
        <v>3797</v>
      </c>
      <c r="AB809" s="1" t="s">
        <v>1356</v>
      </c>
      <c r="AC809" s="1" t="s">
        <v>1355</v>
      </c>
      <c r="AE809" s="1" t="s">
        <v>2903</v>
      </c>
    </row>
    <row r="810" spans="1:31" s="1" customFormat="1">
      <c r="A810" s="38" t="s">
        <v>3130</v>
      </c>
      <c r="B810" s="38" t="s">
        <v>1938</v>
      </c>
      <c r="C810" s="38" t="s">
        <v>4595</v>
      </c>
      <c r="D810" s="38" t="s">
        <v>5515</v>
      </c>
      <c r="E810" s="38" t="s">
        <v>1293</v>
      </c>
      <c r="F810" s="38" t="s">
        <v>3346</v>
      </c>
      <c r="G810" s="38" t="s">
        <v>2775</v>
      </c>
      <c r="H810" s="60"/>
      <c r="I810" s="11">
        <v>1404</v>
      </c>
      <c r="J810" s="6">
        <v>1417</v>
      </c>
      <c r="K810" s="53">
        <f t="shared" si="17"/>
        <v>8.3542188805346695E-4</v>
      </c>
      <c r="L810" s="7">
        <v>82.5</v>
      </c>
      <c r="M810" s="4">
        <v>114.01</v>
      </c>
      <c r="N810" s="6">
        <v>225</v>
      </c>
      <c r="O810" s="6"/>
      <c r="P810" s="7"/>
      <c r="Q810" s="5">
        <v>37252</v>
      </c>
      <c r="R810" s="8" t="s">
        <v>3345</v>
      </c>
      <c r="S810" s="38" t="s">
        <v>4489</v>
      </c>
      <c r="T810" s="4" t="s">
        <v>1938</v>
      </c>
      <c r="U810" s="4" t="s">
        <v>2671</v>
      </c>
      <c r="V810" s="4" t="s">
        <v>1357</v>
      </c>
      <c r="W810" s="8" t="s">
        <v>756</v>
      </c>
      <c r="X810" s="33" t="s">
        <v>3131</v>
      </c>
      <c r="Y810" s="4" t="s">
        <v>1375</v>
      </c>
      <c r="AA810" s="4" t="s">
        <v>3797</v>
      </c>
      <c r="AB810" s="1" t="s">
        <v>1356</v>
      </c>
      <c r="AC810" s="1" t="s">
        <v>1355</v>
      </c>
      <c r="AE810" s="1" t="s">
        <v>2903</v>
      </c>
    </row>
    <row r="811" spans="1:31" s="1" customFormat="1">
      <c r="A811" s="38" t="s">
        <v>4014</v>
      </c>
      <c r="B811" s="38" t="s">
        <v>1938</v>
      </c>
      <c r="C811" s="38" t="s">
        <v>4595</v>
      </c>
      <c r="D811" s="38" t="s">
        <v>5515</v>
      </c>
      <c r="E811" s="38" t="s">
        <v>1293</v>
      </c>
      <c r="F811" s="38" t="s">
        <v>3346</v>
      </c>
      <c r="G811" s="38" t="s">
        <v>2775</v>
      </c>
      <c r="H811" s="60"/>
      <c r="I811" s="11">
        <v>1468</v>
      </c>
      <c r="J811" s="6">
        <v>1507</v>
      </c>
      <c r="K811" s="53">
        <f t="shared" si="17"/>
        <v>2.4817053770283168E-3</v>
      </c>
      <c r="L811" s="7">
        <v>82.4</v>
      </c>
      <c r="M811" s="4">
        <v>115.7</v>
      </c>
      <c r="N811" s="6">
        <v>225</v>
      </c>
      <c r="O811" s="6"/>
      <c r="P811" s="7"/>
      <c r="Q811" s="5">
        <v>37445</v>
      </c>
      <c r="R811" s="8" t="s">
        <v>3345</v>
      </c>
      <c r="S811" s="38" t="s">
        <v>4489</v>
      </c>
      <c r="T811" s="4" t="s">
        <v>1938</v>
      </c>
      <c r="U811" s="4" t="s">
        <v>2671</v>
      </c>
      <c r="V811" s="4" t="s">
        <v>996</v>
      </c>
      <c r="W811" s="8" t="s">
        <v>5625</v>
      </c>
      <c r="X811" s="33" t="s">
        <v>3088</v>
      </c>
      <c r="Y811" s="4" t="s">
        <v>5733</v>
      </c>
      <c r="AA811" s="4" t="s">
        <v>3797</v>
      </c>
      <c r="AC811" s="1" t="s">
        <v>5735</v>
      </c>
      <c r="AE811" s="1" t="s">
        <v>2903</v>
      </c>
    </row>
    <row r="812" spans="1:31" s="1" customFormat="1">
      <c r="A812" s="38" t="s">
        <v>4012</v>
      </c>
      <c r="B812" s="38" t="s">
        <v>1938</v>
      </c>
      <c r="C812" s="38" t="s">
        <v>4595</v>
      </c>
      <c r="D812" s="38" t="s">
        <v>5515</v>
      </c>
      <c r="E812" s="38" t="s">
        <v>1293</v>
      </c>
      <c r="F812" s="38" t="s">
        <v>3346</v>
      </c>
      <c r="G812" s="38" t="s">
        <v>2775</v>
      </c>
      <c r="H812" s="60"/>
      <c r="I812" s="11">
        <v>1468</v>
      </c>
      <c r="J812" s="6">
        <v>1509</v>
      </c>
      <c r="K812" s="53">
        <f t="shared" si="17"/>
        <v>2.6086403257619137E-3</v>
      </c>
      <c r="L812" s="7">
        <v>82.4</v>
      </c>
      <c r="M812" s="4">
        <v>115.73</v>
      </c>
      <c r="N812" s="6">
        <v>225</v>
      </c>
      <c r="O812" s="6"/>
      <c r="P812" s="7"/>
      <c r="Q812" s="5">
        <v>37445</v>
      </c>
      <c r="R812" s="8" t="s">
        <v>3345</v>
      </c>
      <c r="S812" s="38" t="s">
        <v>4489</v>
      </c>
      <c r="T812" s="4" t="s">
        <v>1938</v>
      </c>
      <c r="U812" s="4" t="s">
        <v>2671</v>
      </c>
      <c r="V812" s="4" t="s">
        <v>996</v>
      </c>
      <c r="W812" s="8" t="s">
        <v>5734</v>
      </c>
      <c r="X812" s="33" t="s">
        <v>4013</v>
      </c>
      <c r="Y812" s="4" t="s">
        <v>5733</v>
      </c>
      <c r="AA812" s="4" t="s">
        <v>3797</v>
      </c>
      <c r="AC812" s="1" t="s">
        <v>5735</v>
      </c>
      <c r="AE812" s="1" t="s">
        <v>2903</v>
      </c>
    </row>
    <row r="813" spans="1:31" s="1" customFormat="1">
      <c r="A813" s="38" t="s">
        <v>2289</v>
      </c>
      <c r="B813" s="38" t="s">
        <v>1938</v>
      </c>
      <c r="C813" s="38" t="s">
        <v>4595</v>
      </c>
      <c r="D813" s="38" t="s">
        <v>5515</v>
      </c>
      <c r="E813" s="38" t="s">
        <v>1293</v>
      </c>
      <c r="F813" s="38" t="s">
        <v>3346</v>
      </c>
      <c r="G813" s="38" t="s">
        <v>2775</v>
      </c>
      <c r="H813" s="60"/>
      <c r="I813" s="11">
        <v>1468</v>
      </c>
      <c r="J813" s="6">
        <v>1501</v>
      </c>
      <c r="K813" s="53">
        <f t="shared" si="17"/>
        <v>2.10070660131135E-3</v>
      </c>
      <c r="L813" s="7">
        <v>82.4</v>
      </c>
      <c r="M813" s="4">
        <v>115.64</v>
      </c>
      <c r="N813" s="6">
        <v>225</v>
      </c>
      <c r="O813" s="6"/>
      <c r="P813" s="7"/>
      <c r="Q813" s="5">
        <v>37852</v>
      </c>
      <c r="R813" s="8" t="s">
        <v>3345</v>
      </c>
      <c r="S813" s="38" t="s">
        <v>4489</v>
      </c>
      <c r="T813" s="4" t="s">
        <v>1938</v>
      </c>
      <c r="U813" s="4" t="s">
        <v>2671</v>
      </c>
      <c r="V813" s="4" t="s">
        <v>996</v>
      </c>
      <c r="W813" s="8" t="s">
        <v>3659</v>
      </c>
      <c r="X813" s="33" t="s">
        <v>2290</v>
      </c>
      <c r="Y813" s="4" t="s">
        <v>5733</v>
      </c>
      <c r="AA813" s="4" t="s">
        <v>3797</v>
      </c>
      <c r="AC813" s="1" t="s">
        <v>5736</v>
      </c>
      <c r="AE813" s="1" t="s">
        <v>2903</v>
      </c>
    </row>
    <row r="814" spans="1:31" s="1" customFormat="1">
      <c r="A814" s="38" t="s">
        <v>2287</v>
      </c>
      <c r="B814" s="38" t="s">
        <v>1938</v>
      </c>
      <c r="C814" s="38" t="s">
        <v>4595</v>
      </c>
      <c r="D814" s="38" t="s">
        <v>5515</v>
      </c>
      <c r="E814" s="38" t="s">
        <v>1293</v>
      </c>
      <c r="F814" s="38" t="s">
        <v>3346</v>
      </c>
      <c r="G814" s="38" t="s">
        <v>2775</v>
      </c>
      <c r="H814" s="60"/>
      <c r="I814" s="11">
        <v>1465</v>
      </c>
      <c r="J814" s="6">
        <v>1501</v>
      </c>
      <c r="K814" s="53">
        <f t="shared" si="17"/>
        <v>2.2921176620399847E-3</v>
      </c>
      <c r="L814" s="7">
        <v>82.4</v>
      </c>
      <c r="M814" s="4">
        <v>115.6</v>
      </c>
      <c r="N814" s="6">
        <v>225</v>
      </c>
      <c r="O814" s="6"/>
      <c r="P814" s="7"/>
      <c r="Q814" s="5">
        <v>37852</v>
      </c>
      <c r="R814" s="8" t="s">
        <v>3345</v>
      </c>
      <c r="S814" s="38" t="s">
        <v>4489</v>
      </c>
      <c r="T814" s="4" t="s">
        <v>1938</v>
      </c>
      <c r="U814" s="4" t="s">
        <v>2671</v>
      </c>
      <c r="V814" s="4" t="s">
        <v>996</v>
      </c>
      <c r="W814" s="8" t="s">
        <v>3660</v>
      </c>
      <c r="X814" s="33" t="s">
        <v>2288</v>
      </c>
      <c r="Y814" s="4" t="s">
        <v>5733</v>
      </c>
      <c r="AA814" s="4" t="s">
        <v>3797</v>
      </c>
      <c r="AC814" s="1" t="s">
        <v>5736</v>
      </c>
      <c r="AE814" s="1" t="s">
        <v>2903</v>
      </c>
    </row>
    <row r="815" spans="1:31" s="1" customFormat="1">
      <c r="A815" s="38" t="s">
        <v>2285</v>
      </c>
      <c r="B815" s="38" t="s">
        <v>1938</v>
      </c>
      <c r="C815" s="38" t="s">
        <v>4595</v>
      </c>
      <c r="D815" s="38" t="s">
        <v>5515</v>
      </c>
      <c r="E815" s="38" t="s">
        <v>1293</v>
      </c>
      <c r="F815" s="38" t="s">
        <v>3346</v>
      </c>
      <c r="G815" s="38" t="s">
        <v>2775</v>
      </c>
      <c r="H815" s="60"/>
      <c r="I815" s="11">
        <v>1457</v>
      </c>
      <c r="J815" s="6">
        <v>1480</v>
      </c>
      <c r="K815" s="53">
        <f t="shared" si="17"/>
        <v>1.4671174331823691E-3</v>
      </c>
      <c r="L815" s="7">
        <v>82.5</v>
      </c>
      <c r="M815" s="7">
        <v>115.6</v>
      </c>
      <c r="N815" s="6">
        <v>225</v>
      </c>
      <c r="O815" s="6"/>
      <c r="P815" s="7"/>
      <c r="Q815" s="5">
        <v>38253</v>
      </c>
      <c r="R815" s="8" t="s">
        <v>3345</v>
      </c>
      <c r="S815" s="38" t="s">
        <v>4489</v>
      </c>
      <c r="T815" s="4" t="s">
        <v>1938</v>
      </c>
      <c r="U815" s="4" t="s">
        <v>2671</v>
      </c>
      <c r="V815" s="4" t="s">
        <v>996</v>
      </c>
      <c r="W815" s="8" t="s">
        <v>5137</v>
      </c>
      <c r="X815" s="33" t="s">
        <v>2286</v>
      </c>
      <c r="Y815" s="4" t="s">
        <v>5733</v>
      </c>
      <c r="AA815" s="4" t="s">
        <v>161</v>
      </c>
      <c r="AB815" s="1" t="s">
        <v>5136</v>
      </c>
      <c r="AC815" s="1" t="s">
        <v>5135</v>
      </c>
      <c r="AD815" s="1" t="s">
        <v>3817</v>
      </c>
      <c r="AE815" s="1" t="s">
        <v>4802</v>
      </c>
    </row>
    <row r="816" spans="1:31" s="1" customFormat="1">
      <c r="A816" s="38" t="s">
        <v>2283</v>
      </c>
      <c r="B816" s="38" t="s">
        <v>1938</v>
      </c>
      <c r="C816" s="38" t="s">
        <v>4595</v>
      </c>
      <c r="D816" s="38" t="s">
        <v>5515</v>
      </c>
      <c r="E816" s="38" t="s">
        <v>1293</v>
      </c>
      <c r="F816" s="38" t="s">
        <v>3346</v>
      </c>
      <c r="G816" s="38" t="s">
        <v>2775</v>
      </c>
      <c r="H816" s="60"/>
      <c r="I816" s="11">
        <v>1459</v>
      </c>
      <c r="J816" s="6">
        <v>1480</v>
      </c>
      <c r="K816" s="53">
        <f t="shared" si="17"/>
        <v>1.339371133363097E-3</v>
      </c>
      <c r="L816" s="7">
        <v>82.5</v>
      </c>
      <c r="M816" s="7">
        <v>115.6</v>
      </c>
      <c r="N816" s="6">
        <v>225</v>
      </c>
      <c r="O816" s="6"/>
      <c r="P816" s="7"/>
      <c r="Q816" s="5">
        <v>38253</v>
      </c>
      <c r="R816" s="8" t="s">
        <v>3345</v>
      </c>
      <c r="S816" s="38" t="s">
        <v>4489</v>
      </c>
      <c r="T816" s="4" t="s">
        <v>1938</v>
      </c>
      <c r="U816" s="4" t="s">
        <v>2671</v>
      </c>
      <c r="V816" s="4" t="s">
        <v>996</v>
      </c>
      <c r="W816" s="8" t="s">
        <v>5138</v>
      </c>
      <c r="X816" s="33" t="s">
        <v>2284</v>
      </c>
      <c r="Y816" s="4" t="s">
        <v>5733</v>
      </c>
      <c r="AA816" s="4" t="s">
        <v>2707</v>
      </c>
      <c r="AB816" s="1" t="s">
        <v>5136</v>
      </c>
      <c r="AC816" s="1" t="s">
        <v>5135</v>
      </c>
      <c r="AD816" s="1" t="s">
        <v>3817</v>
      </c>
      <c r="AE816" s="1" t="s">
        <v>2903</v>
      </c>
    </row>
    <row r="817" spans="1:33" s="1" customFormat="1">
      <c r="A817" s="38" t="s">
        <v>3136</v>
      </c>
      <c r="B817" s="38" t="s">
        <v>4632</v>
      </c>
      <c r="C817" s="38" t="s">
        <v>4631</v>
      </c>
      <c r="D817" s="38" t="s">
        <v>3608</v>
      </c>
      <c r="E817" s="38" t="s">
        <v>1284</v>
      </c>
      <c r="F817" s="38" t="s">
        <v>3346</v>
      </c>
      <c r="G817" s="38" t="s">
        <v>4110</v>
      </c>
      <c r="H817" s="60"/>
      <c r="I817" s="11">
        <v>676</v>
      </c>
      <c r="J817" s="6">
        <v>695</v>
      </c>
      <c r="K817" s="53">
        <f t="shared" si="17"/>
        <v>1.346467295018071E-3</v>
      </c>
      <c r="L817" s="7">
        <v>98.2</v>
      </c>
      <c r="M817" s="4">
        <v>98.47</v>
      </c>
      <c r="N817" s="6">
        <v>106</v>
      </c>
      <c r="O817" s="6"/>
      <c r="P817" s="7">
        <v>290</v>
      </c>
      <c r="Q817" s="5">
        <v>37891</v>
      </c>
      <c r="R817" s="8" t="s">
        <v>3410</v>
      </c>
      <c r="S817" s="38" t="s">
        <v>4631</v>
      </c>
      <c r="T817" s="4" t="s">
        <v>4632</v>
      </c>
      <c r="U817" s="4" t="s">
        <v>2671</v>
      </c>
      <c r="V817" s="4" t="s">
        <v>2761</v>
      </c>
      <c r="W817" s="8" t="s">
        <v>5639</v>
      </c>
      <c r="X817" s="33" t="s">
        <v>1840</v>
      </c>
      <c r="Y817" s="4" t="s">
        <v>2760</v>
      </c>
      <c r="AA817" s="4" t="s">
        <v>3797</v>
      </c>
      <c r="AB817" s="4" t="s">
        <v>93</v>
      </c>
      <c r="AC817" s="1" t="s">
        <v>2639</v>
      </c>
      <c r="AD817" s="1" t="s">
        <v>1527</v>
      </c>
    </row>
    <row r="818" spans="1:33" s="1" customFormat="1">
      <c r="A818" s="38" t="s">
        <v>1253</v>
      </c>
      <c r="B818" s="38" t="s">
        <v>2066</v>
      </c>
      <c r="C818" s="38" t="s">
        <v>1254</v>
      </c>
      <c r="D818" s="38" t="s">
        <v>5515</v>
      </c>
      <c r="E818" s="38" t="s">
        <v>729</v>
      </c>
      <c r="F818" s="38" t="s">
        <v>3346</v>
      </c>
      <c r="G818" s="38" t="s">
        <v>4110</v>
      </c>
      <c r="H818" s="60"/>
      <c r="I818" s="11">
        <v>867</v>
      </c>
      <c r="J818" s="6">
        <v>879</v>
      </c>
      <c r="K818" s="53">
        <f t="shared" si="17"/>
        <v>8.2838602788899631E-4</v>
      </c>
      <c r="L818" s="7">
        <v>98.93</v>
      </c>
      <c r="M818" s="4">
        <v>102.41</v>
      </c>
      <c r="N818" s="6"/>
      <c r="O818" s="6"/>
      <c r="P818" s="7"/>
      <c r="Q818" s="5">
        <v>39938</v>
      </c>
      <c r="R818" s="8"/>
      <c r="S818" s="38" t="s">
        <v>1255</v>
      </c>
      <c r="T818" s="4" t="s">
        <v>2066</v>
      </c>
      <c r="U818" s="4" t="s">
        <v>1294</v>
      </c>
      <c r="V818" s="4" t="s">
        <v>3694</v>
      </c>
      <c r="W818" s="8" t="s">
        <v>1256</v>
      </c>
      <c r="X818" s="33" t="s">
        <v>1257</v>
      </c>
      <c r="Y818" s="4" t="s">
        <v>100</v>
      </c>
      <c r="AA818" s="4" t="s">
        <v>161</v>
      </c>
      <c r="AB818" s="4" t="s">
        <v>1258</v>
      </c>
      <c r="AC818" s="1" t="s">
        <v>101</v>
      </c>
    </row>
    <row r="819" spans="1:33" s="1" customFormat="1">
      <c r="A819" s="38" t="s">
        <v>4769</v>
      </c>
      <c r="B819" s="38" t="s">
        <v>2066</v>
      </c>
      <c r="C819" s="38" t="s">
        <v>1254</v>
      </c>
      <c r="D819" s="38" t="s">
        <v>5515</v>
      </c>
      <c r="E819" s="38" t="s">
        <v>729</v>
      </c>
      <c r="F819" s="38" t="s">
        <v>3346</v>
      </c>
      <c r="G819" s="38"/>
      <c r="H819" s="60"/>
      <c r="I819" s="11">
        <v>1347</v>
      </c>
      <c r="J819" s="6">
        <v>1352</v>
      </c>
      <c r="K819" s="53">
        <f t="shared" si="17"/>
        <v>3.2385517196709633E-4</v>
      </c>
      <c r="L819" s="7">
        <v>58</v>
      </c>
      <c r="M819" s="4">
        <v>112.68</v>
      </c>
      <c r="N819" s="6">
        <v>2240</v>
      </c>
      <c r="O819" s="6">
        <v>1100</v>
      </c>
      <c r="P819" s="7"/>
      <c r="Q819" s="5">
        <v>40081</v>
      </c>
      <c r="R819" s="8" t="s">
        <v>2661</v>
      </c>
      <c r="S819" s="38" t="s">
        <v>1255</v>
      </c>
      <c r="T819" s="4" t="s">
        <v>2066</v>
      </c>
      <c r="U819" s="4" t="s">
        <v>3849</v>
      </c>
      <c r="V819" s="4" t="s">
        <v>3694</v>
      </c>
      <c r="W819" s="8" t="s">
        <v>2662</v>
      </c>
      <c r="X819" s="33" t="s">
        <v>2664</v>
      </c>
      <c r="Y819" s="4" t="s">
        <v>2667</v>
      </c>
      <c r="AA819" s="4" t="s">
        <v>161</v>
      </c>
      <c r="AB819" s="4" t="s">
        <v>2660</v>
      </c>
      <c r="AC819" s="1" t="s">
        <v>2666</v>
      </c>
    </row>
    <row r="820" spans="1:33" s="1" customFormat="1">
      <c r="A820" s="38" t="s">
        <v>4770</v>
      </c>
      <c r="B820" s="38" t="s">
        <v>2066</v>
      </c>
      <c r="C820" s="38" t="s">
        <v>1254</v>
      </c>
      <c r="D820" s="38" t="s">
        <v>5515</v>
      </c>
      <c r="E820" s="38" t="s">
        <v>729</v>
      </c>
      <c r="F820" s="38" t="s">
        <v>3346</v>
      </c>
      <c r="G820" s="38"/>
      <c r="H820" s="60"/>
      <c r="I820" s="11">
        <v>1339</v>
      </c>
      <c r="J820" s="6">
        <v>1351</v>
      </c>
      <c r="K820" s="53">
        <f t="shared" si="17"/>
        <v>7.7770576798444585E-4</v>
      </c>
      <c r="L820" s="7">
        <v>58</v>
      </c>
      <c r="M820" s="4">
        <v>112.58</v>
      </c>
      <c r="N820" s="6">
        <v>2240</v>
      </c>
      <c r="O820" s="6">
        <v>1100</v>
      </c>
      <c r="P820" s="7"/>
      <c r="Q820" s="5">
        <v>40081</v>
      </c>
      <c r="R820" s="8" t="s">
        <v>2661</v>
      </c>
      <c r="S820" s="38" t="s">
        <v>1255</v>
      </c>
      <c r="T820" s="4" t="s">
        <v>2066</v>
      </c>
      <c r="U820" s="4" t="s">
        <v>3849</v>
      </c>
      <c r="V820" s="4" t="s">
        <v>3694</v>
      </c>
      <c r="W820" s="8" t="s">
        <v>2663</v>
      </c>
      <c r="X820" s="33" t="s">
        <v>2665</v>
      </c>
      <c r="Y820" s="4"/>
      <c r="AA820" s="4" t="s">
        <v>161</v>
      </c>
      <c r="AB820" s="4" t="s">
        <v>2660</v>
      </c>
      <c r="AC820" s="1" t="s">
        <v>2668</v>
      </c>
    </row>
    <row r="821" spans="1:33" s="37" customFormat="1">
      <c r="A821" s="37" t="s">
        <v>343</v>
      </c>
      <c r="B821" s="38" t="s">
        <v>341</v>
      </c>
      <c r="C821" s="38" t="s">
        <v>342</v>
      </c>
      <c r="D821" s="38" t="s">
        <v>3608</v>
      </c>
      <c r="E821" s="38" t="s">
        <v>3746</v>
      </c>
      <c r="F821" s="38" t="s">
        <v>3346</v>
      </c>
      <c r="G821" s="38" t="s">
        <v>4110</v>
      </c>
      <c r="H821" s="69"/>
      <c r="I821" s="70">
        <v>490</v>
      </c>
      <c r="J821" s="70">
        <v>505</v>
      </c>
      <c r="K821" s="71">
        <f t="shared" si="17"/>
        <v>1.0921004732435385E-3</v>
      </c>
      <c r="L821" s="72">
        <v>97.37</v>
      </c>
      <c r="M821" s="72">
        <v>94.56</v>
      </c>
      <c r="N821" s="70">
        <v>81</v>
      </c>
      <c r="O821" s="68"/>
      <c r="P821" s="38"/>
      <c r="Q821" s="73">
        <v>40073</v>
      </c>
      <c r="R821" s="8" t="s">
        <v>3345</v>
      </c>
      <c r="S821" s="37" t="s">
        <v>344</v>
      </c>
      <c r="T821" s="14" t="s">
        <v>341</v>
      </c>
      <c r="U821" s="14" t="s">
        <v>2672</v>
      </c>
      <c r="V821" s="14" t="s">
        <v>318</v>
      </c>
      <c r="W821" s="8" t="s">
        <v>345</v>
      </c>
      <c r="X821" s="33" t="s">
        <v>346</v>
      </c>
      <c r="Y821" s="14" t="s">
        <v>348</v>
      </c>
      <c r="AA821" s="14" t="s">
        <v>161</v>
      </c>
      <c r="AB821" s="14" t="s">
        <v>347</v>
      </c>
      <c r="AC821" s="1" t="s">
        <v>313</v>
      </c>
    </row>
    <row r="822" spans="1:33">
      <c r="A822" s="38" t="s">
        <v>3197</v>
      </c>
      <c r="B822" s="38" t="s">
        <v>2067</v>
      </c>
      <c r="C822" s="38" t="s">
        <v>4685</v>
      </c>
      <c r="D822" s="38" t="s">
        <v>3862</v>
      </c>
      <c r="E822" s="38" t="s">
        <v>1293</v>
      </c>
      <c r="F822" s="38" t="s">
        <v>1292</v>
      </c>
      <c r="G822" s="38"/>
      <c r="H822" s="60" t="s">
        <v>3579</v>
      </c>
      <c r="I822" s="11">
        <v>35778</v>
      </c>
      <c r="J822" s="6">
        <v>35794</v>
      </c>
      <c r="K822" s="53">
        <f t="shared" si="17"/>
        <v>1.8977132555270899E-4</v>
      </c>
      <c r="L822" s="7">
        <v>0.12</v>
      </c>
      <c r="M822" s="4">
        <v>1436.1</v>
      </c>
      <c r="N822" s="6">
        <v>5000</v>
      </c>
      <c r="O822" s="6"/>
      <c r="P822" s="4"/>
      <c r="Q822" s="5">
        <v>39674</v>
      </c>
      <c r="R822" s="8" t="s">
        <v>4575</v>
      </c>
      <c r="S822" s="38" t="s">
        <v>3191</v>
      </c>
      <c r="T822" s="4" t="s">
        <v>2067</v>
      </c>
      <c r="U822" s="4" t="s">
        <v>2670</v>
      </c>
      <c r="V822" s="4" t="s">
        <v>4912</v>
      </c>
      <c r="W822" s="8" t="s">
        <v>3192</v>
      </c>
      <c r="X822" s="33" t="s">
        <v>3193</v>
      </c>
      <c r="Y822" s="4" t="s">
        <v>3194</v>
      </c>
      <c r="AA822" s="4" t="s">
        <v>667</v>
      </c>
      <c r="AB822" s="4" t="s">
        <v>3195</v>
      </c>
      <c r="AC822" s="21" t="s">
        <v>3196</v>
      </c>
    </row>
    <row r="823" spans="1:33" s="1" customFormat="1">
      <c r="A823" s="38" t="s">
        <v>1039</v>
      </c>
      <c r="B823" s="38" t="s">
        <v>2067</v>
      </c>
      <c r="C823" s="38" t="s">
        <v>4685</v>
      </c>
      <c r="D823" s="38" t="s">
        <v>3862</v>
      </c>
      <c r="E823" s="38" t="s">
        <v>1293</v>
      </c>
      <c r="F823" s="38" t="s">
        <v>1292</v>
      </c>
      <c r="G823" s="38"/>
      <c r="H823" s="60" t="s">
        <v>172</v>
      </c>
      <c r="I823" s="11">
        <v>35779</v>
      </c>
      <c r="J823" s="6">
        <v>35793</v>
      </c>
      <c r="K823" s="53">
        <f t="shared" si="17"/>
        <v>1.6604990985862037E-4</v>
      </c>
      <c r="L823" s="7">
        <v>0.01</v>
      </c>
      <c r="M823" s="4">
        <v>1436.09</v>
      </c>
      <c r="N823" s="6">
        <v>4051</v>
      </c>
      <c r="O823" s="6">
        <v>2160</v>
      </c>
      <c r="P823" s="7" t="s">
        <v>2534</v>
      </c>
      <c r="Q823" s="5">
        <v>36574</v>
      </c>
      <c r="R823" s="8" t="s">
        <v>4576</v>
      </c>
      <c r="S823" s="38" t="s">
        <v>2688</v>
      </c>
      <c r="T823" s="4" t="s">
        <v>2066</v>
      </c>
      <c r="U823" s="4" t="s">
        <v>2670</v>
      </c>
      <c r="V823" s="4" t="s">
        <v>1291</v>
      </c>
      <c r="W823" s="8" t="s">
        <v>3761</v>
      </c>
      <c r="X823" s="33" t="s">
        <v>2448</v>
      </c>
      <c r="Y823" s="4" t="s">
        <v>213</v>
      </c>
      <c r="AA823" s="4" t="s">
        <v>667</v>
      </c>
      <c r="AB823" s="4" t="s">
        <v>2903</v>
      </c>
      <c r="AC823" s="1" t="s">
        <v>1448</v>
      </c>
      <c r="AD823" s="1" t="s">
        <v>1965</v>
      </c>
    </row>
    <row r="824" spans="1:33" s="1" customFormat="1">
      <c r="A824" s="38" t="s">
        <v>2449</v>
      </c>
      <c r="B824" s="38" t="s">
        <v>2067</v>
      </c>
      <c r="C824" s="38" t="s">
        <v>4685</v>
      </c>
      <c r="D824" s="38" t="s">
        <v>3862</v>
      </c>
      <c r="E824" s="38" t="s">
        <v>1293</v>
      </c>
      <c r="F824" s="38" t="s">
        <v>1292</v>
      </c>
      <c r="G824" s="38"/>
      <c r="H824" s="60" t="s">
        <v>1862</v>
      </c>
      <c r="I824" s="11">
        <v>35781</v>
      </c>
      <c r="J824" s="6">
        <v>35792</v>
      </c>
      <c r="K824" s="53">
        <f t="shared" si="17"/>
        <v>1.3046623889554398E-4</v>
      </c>
      <c r="L824" s="7">
        <v>0.01</v>
      </c>
      <c r="M824" s="4">
        <v>1436.12</v>
      </c>
      <c r="N824" s="6">
        <v>3130</v>
      </c>
      <c r="O824" s="6">
        <v>2500</v>
      </c>
      <c r="P824" s="7" t="s">
        <v>3159</v>
      </c>
      <c r="Q824" s="5">
        <v>35639</v>
      </c>
      <c r="R824" s="8" t="s">
        <v>4576</v>
      </c>
      <c r="S824" s="38" t="s">
        <v>2688</v>
      </c>
      <c r="T824" s="4" t="s">
        <v>2066</v>
      </c>
      <c r="U824" s="4" t="s">
        <v>3849</v>
      </c>
      <c r="V824" s="4" t="s">
        <v>2928</v>
      </c>
      <c r="W824" s="8" t="s">
        <v>3407</v>
      </c>
      <c r="X824" s="33" t="s">
        <v>2549</v>
      </c>
      <c r="Y824" s="4" t="s">
        <v>1386</v>
      </c>
      <c r="AA824" s="4" t="s">
        <v>667</v>
      </c>
      <c r="AB824" s="4" t="s">
        <v>2903</v>
      </c>
      <c r="AC824" s="1" t="s">
        <v>2462</v>
      </c>
      <c r="AD824" s="1" t="s">
        <v>1965</v>
      </c>
    </row>
    <row r="825" spans="1:33" s="1" customFormat="1">
      <c r="A825" s="38" t="s">
        <v>1552</v>
      </c>
      <c r="B825" s="38" t="s">
        <v>4006</v>
      </c>
      <c r="C825" s="38" t="s">
        <v>1553</v>
      </c>
      <c r="D825" s="38" t="s">
        <v>3094</v>
      </c>
      <c r="E825" s="38" t="s">
        <v>1284</v>
      </c>
      <c r="F825" s="38" t="s">
        <v>3346</v>
      </c>
      <c r="G825" s="38" t="s">
        <v>2775</v>
      </c>
      <c r="H825" s="60"/>
      <c r="I825" s="11">
        <v>565</v>
      </c>
      <c r="J825" s="6">
        <v>573</v>
      </c>
      <c r="K825" s="53">
        <f t="shared" si="17"/>
        <v>5.7645193831964265E-4</v>
      </c>
      <c r="L825" s="7">
        <v>31.4</v>
      </c>
      <c r="M825" s="4">
        <v>96.05</v>
      </c>
      <c r="N825" s="6">
        <v>1600</v>
      </c>
      <c r="O825" s="6"/>
      <c r="P825" s="7">
        <v>500</v>
      </c>
      <c r="Q825" s="5">
        <v>38543</v>
      </c>
      <c r="R825" s="8" t="s">
        <v>887</v>
      </c>
      <c r="S825" s="38" t="s">
        <v>1554</v>
      </c>
      <c r="T825" s="4" t="s">
        <v>2067</v>
      </c>
      <c r="U825" s="4" t="s">
        <v>1555</v>
      </c>
      <c r="V825" s="4" t="s">
        <v>1556</v>
      </c>
      <c r="W825" s="8" t="s">
        <v>3139</v>
      </c>
      <c r="X825" s="33" t="s">
        <v>3140</v>
      </c>
      <c r="Y825" s="4" t="s">
        <v>3141</v>
      </c>
      <c r="AA825" s="4" t="s">
        <v>161</v>
      </c>
      <c r="AB825" s="1" t="s">
        <v>3142</v>
      </c>
      <c r="AC825" s="1" t="s">
        <v>1043</v>
      </c>
      <c r="AD825" s="21" t="s">
        <v>1044</v>
      </c>
      <c r="AE825" s="1" t="s">
        <v>1045</v>
      </c>
      <c r="AF825" s="1" t="s">
        <v>158</v>
      </c>
    </row>
    <row r="826" spans="1:33">
      <c r="A826" s="38" t="s">
        <v>2550</v>
      </c>
      <c r="B826" s="38" t="s">
        <v>2305</v>
      </c>
      <c r="C826" s="38" t="s">
        <v>2627</v>
      </c>
      <c r="D826" s="38" t="s">
        <v>3608</v>
      </c>
      <c r="E826" s="38" t="s">
        <v>1284</v>
      </c>
      <c r="F826" s="38" t="s">
        <v>3346</v>
      </c>
      <c r="G826" s="38" t="s">
        <v>2775</v>
      </c>
      <c r="H826" s="60"/>
      <c r="I826" s="7">
        <v>600</v>
      </c>
      <c r="J826" s="7">
        <v>600</v>
      </c>
      <c r="K826" s="53">
        <f t="shared" si="17"/>
        <v>0</v>
      </c>
      <c r="L826" s="7">
        <v>20.6</v>
      </c>
      <c r="M826" s="7">
        <v>98</v>
      </c>
      <c r="N826" s="6">
        <v>1463</v>
      </c>
      <c r="O826" s="6"/>
      <c r="P826" s="11">
        <v>1040</v>
      </c>
      <c r="Q826" s="5">
        <v>38311</v>
      </c>
      <c r="R826" s="8" t="s">
        <v>538</v>
      </c>
      <c r="S826" s="38" t="s">
        <v>1774</v>
      </c>
      <c r="T826" s="4" t="s">
        <v>2066</v>
      </c>
      <c r="U826" s="4" t="s">
        <v>3849</v>
      </c>
      <c r="V826" s="4" t="s">
        <v>2628</v>
      </c>
      <c r="W826" s="8" t="s">
        <v>1773</v>
      </c>
      <c r="X826" s="33" t="s">
        <v>2551</v>
      </c>
      <c r="Y826" s="4" t="s">
        <v>2636</v>
      </c>
      <c r="AA826" s="4" t="s">
        <v>161</v>
      </c>
      <c r="AB826" s="4" t="s">
        <v>4980</v>
      </c>
      <c r="AC826" s="21" t="s">
        <v>1772</v>
      </c>
      <c r="AD826" s="21" t="s">
        <v>2637</v>
      </c>
      <c r="AE826" s="21" t="s">
        <v>5761</v>
      </c>
    </row>
    <row r="827" spans="1:33">
      <c r="A827" s="38" t="s">
        <v>375</v>
      </c>
      <c r="B827" s="38" t="s">
        <v>376</v>
      </c>
      <c r="C827" s="37" t="s">
        <v>378</v>
      </c>
      <c r="D827" s="38" t="s">
        <v>4891</v>
      </c>
      <c r="E827" s="38" t="s">
        <v>729</v>
      </c>
      <c r="F827" s="38" t="s">
        <v>3346</v>
      </c>
      <c r="G827" s="38" t="s">
        <v>4110</v>
      </c>
      <c r="H827" s="60"/>
      <c r="I827" s="7">
        <v>714</v>
      </c>
      <c r="J827" s="7">
        <v>724</v>
      </c>
      <c r="K827" s="53">
        <f t="shared" si="17"/>
        <v>7.0531809846240655E-4</v>
      </c>
      <c r="L827" s="7">
        <v>98.34</v>
      </c>
      <c r="M827" s="7">
        <v>99.17</v>
      </c>
      <c r="N827" s="6">
        <v>1</v>
      </c>
      <c r="O827" s="6"/>
      <c r="P827" s="11"/>
      <c r="Q827" s="5">
        <v>40079</v>
      </c>
      <c r="R827" s="8" t="s">
        <v>380</v>
      </c>
      <c r="S827" s="37" t="s">
        <v>378</v>
      </c>
      <c r="T827" s="4" t="s">
        <v>376</v>
      </c>
      <c r="U827" s="4" t="s">
        <v>4026</v>
      </c>
      <c r="V827" s="4" t="s">
        <v>360</v>
      </c>
      <c r="W827" s="8" t="s">
        <v>382</v>
      </c>
      <c r="X827" s="33" t="s">
        <v>383</v>
      </c>
      <c r="Y827" s="1" t="s">
        <v>377</v>
      </c>
      <c r="AA827" s="4" t="s">
        <v>161</v>
      </c>
      <c r="AB827" s="4" t="s">
        <v>379</v>
      </c>
      <c r="AC827" s="21" t="s">
        <v>381</v>
      </c>
      <c r="AD827" s="21" t="s">
        <v>847</v>
      </c>
    </row>
    <row r="828" spans="1:33">
      <c r="A828" s="38" t="s">
        <v>5246</v>
      </c>
      <c r="B828" s="38" t="s">
        <v>877</v>
      </c>
      <c r="C828" s="38" t="s">
        <v>5022</v>
      </c>
      <c r="D828" s="38" t="s">
        <v>5515</v>
      </c>
      <c r="E828" s="38" t="s">
        <v>1293</v>
      </c>
      <c r="F828" s="38" t="s">
        <v>1292</v>
      </c>
      <c r="G828" s="38"/>
      <c r="H828" s="60" t="s">
        <v>4094</v>
      </c>
      <c r="I828" s="11">
        <v>35778</v>
      </c>
      <c r="J828" s="11">
        <v>35792</v>
      </c>
      <c r="K828" s="53">
        <f t="shared" si="17"/>
        <v>1.660538488909975E-4</v>
      </c>
      <c r="L828" s="7">
        <v>0</v>
      </c>
      <c r="M828" s="7">
        <v>1436.06</v>
      </c>
      <c r="N828" s="6">
        <v>3725</v>
      </c>
      <c r="O828" s="6">
        <v>1650</v>
      </c>
      <c r="P828" s="11">
        <v>5640</v>
      </c>
      <c r="Q828" s="5">
        <v>38638</v>
      </c>
      <c r="R828" s="8" t="s">
        <v>3147</v>
      </c>
      <c r="S828" s="38" t="s">
        <v>5239</v>
      </c>
      <c r="T828" s="4" t="s">
        <v>5243</v>
      </c>
      <c r="U828" s="4" t="s">
        <v>2670</v>
      </c>
      <c r="V828" s="4" t="s">
        <v>3847</v>
      </c>
      <c r="W828" s="8" t="s">
        <v>5240</v>
      </c>
      <c r="X828" s="33" t="s">
        <v>5241</v>
      </c>
      <c r="Y828" s="4" t="s">
        <v>5244</v>
      </c>
      <c r="AA828" s="4" t="s">
        <v>667</v>
      </c>
      <c r="AB828" s="4" t="s">
        <v>5242</v>
      </c>
      <c r="AC828" s="21" t="s">
        <v>5245</v>
      </c>
      <c r="AD828" s="21" t="s">
        <v>5247</v>
      </c>
      <c r="AE828" s="21" t="s">
        <v>5248</v>
      </c>
      <c r="AF828" s="21" t="s">
        <v>5475</v>
      </c>
      <c r="AG828" s="21" t="s">
        <v>3935</v>
      </c>
    </row>
    <row r="829" spans="1:33">
      <c r="A829" s="38" t="s">
        <v>2022</v>
      </c>
      <c r="B829" s="38" t="s">
        <v>877</v>
      </c>
      <c r="C829" s="38" t="s">
        <v>5022</v>
      </c>
      <c r="D829" s="38" t="s">
        <v>5515</v>
      </c>
      <c r="E829" s="38" t="s">
        <v>1293</v>
      </c>
      <c r="F829" s="38" t="s">
        <v>1292</v>
      </c>
      <c r="G829" s="38"/>
      <c r="H829" s="60" t="s">
        <v>4286</v>
      </c>
      <c r="I829" s="11">
        <v>35772</v>
      </c>
      <c r="J829" s="11">
        <v>35801</v>
      </c>
      <c r="K829" s="53">
        <f t="shared" si="17"/>
        <v>3.4395644799734324E-4</v>
      </c>
      <c r="L829" s="7">
        <v>0.03</v>
      </c>
      <c r="M829" s="7">
        <v>1436.09</v>
      </c>
      <c r="N829" s="6">
        <v>3750</v>
      </c>
      <c r="O829" s="6">
        <v>1658</v>
      </c>
      <c r="P829" s="11"/>
      <c r="Q829" s="5">
        <v>38940</v>
      </c>
      <c r="R829" s="8" t="s">
        <v>3147</v>
      </c>
      <c r="S829" s="38" t="s">
        <v>5239</v>
      </c>
      <c r="T829" s="4" t="s">
        <v>5243</v>
      </c>
      <c r="U829" s="4" t="s">
        <v>2670</v>
      </c>
      <c r="V829" s="4" t="s">
        <v>3847</v>
      </c>
      <c r="W829" s="8" t="s">
        <v>2023</v>
      </c>
      <c r="X829" s="33" t="s">
        <v>2024</v>
      </c>
      <c r="Y829" s="4" t="s">
        <v>3793</v>
      </c>
      <c r="AA829" s="4" t="s">
        <v>667</v>
      </c>
      <c r="AB829" s="4" t="s">
        <v>4355</v>
      </c>
      <c r="AC829" s="21" t="s">
        <v>4356</v>
      </c>
    </row>
    <row r="830" spans="1:33">
      <c r="A830" s="38" t="s">
        <v>109</v>
      </c>
      <c r="B830" s="38" t="s">
        <v>2066</v>
      </c>
      <c r="C830" s="38" t="s">
        <v>110</v>
      </c>
      <c r="D830" s="38" t="s">
        <v>5515</v>
      </c>
      <c r="E830" s="38" t="s">
        <v>1697</v>
      </c>
      <c r="F830" s="38" t="s">
        <v>3346</v>
      </c>
      <c r="G830" s="38"/>
      <c r="H830" s="60"/>
      <c r="I830" s="11">
        <v>432</v>
      </c>
      <c r="J830" s="11">
        <v>468</v>
      </c>
      <c r="K830" s="53">
        <f t="shared" si="17"/>
        <v>2.6392961876832845E-3</v>
      </c>
      <c r="L830" s="7">
        <v>40.46</v>
      </c>
      <c r="M830" s="7">
        <v>93.58</v>
      </c>
      <c r="N830" s="6">
        <v>400</v>
      </c>
      <c r="O830" s="6"/>
      <c r="P830" s="11"/>
      <c r="Q830" s="5">
        <v>39952</v>
      </c>
      <c r="R830" s="8" t="s">
        <v>5206</v>
      </c>
      <c r="S830" s="38" t="s">
        <v>115</v>
      </c>
      <c r="T830" s="4" t="s">
        <v>2066</v>
      </c>
      <c r="U830" s="4" t="s">
        <v>3411</v>
      </c>
      <c r="V830" s="4" t="s">
        <v>152</v>
      </c>
      <c r="W830" s="8" t="s">
        <v>111</v>
      </c>
      <c r="X830" s="33" t="s">
        <v>112</v>
      </c>
      <c r="Y830" s="1" t="s">
        <v>113</v>
      </c>
      <c r="AA830" s="4" t="s">
        <v>161</v>
      </c>
      <c r="AB830" s="4" t="s">
        <v>116</v>
      </c>
      <c r="AD830" s="21" t="s">
        <v>114</v>
      </c>
    </row>
    <row r="831" spans="1:33">
      <c r="A831" s="38" t="s">
        <v>2552</v>
      </c>
      <c r="B831" s="38" t="s">
        <v>2906</v>
      </c>
      <c r="C831" s="38" t="s">
        <v>2473</v>
      </c>
      <c r="D831" s="38" t="s">
        <v>3094</v>
      </c>
      <c r="E831" s="38" t="s">
        <v>3150</v>
      </c>
      <c r="F831" s="38" t="s">
        <v>2057</v>
      </c>
      <c r="G831" s="38" t="s">
        <v>2774</v>
      </c>
      <c r="H831" s="60"/>
      <c r="I831" s="11">
        <v>17313</v>
      </c>
      <c r="J831" s="6">
        <v>120961</v>
      </c>
      <c r="K831" s="53">
        <f t="shared" si="17"/>
        <v>0.68634696120889449</v>
      </c>
      <c r="L831" s="7">
        <v>90.7</v>
      </c>
      <c r="M831" s="9">
        <v>3442</v>
      </c>
      <c r="N831" s="25">
        <v>1200</v>
      </c>
      <c r="O831" s="25">
        <v>478</v>
      </c>
      <c r="P831" s="7">
        <v>220</v>
      </c>
      <c r="Q831" s="24">
        <v>36747</v>
      </c>
      <c r="R831" s="26" t="s">
        <v>3045</v>
      </c>
      <c r="S831" s="38" t="s">
        <v>1778</v>
      </c>
      <c r="T831" s="4" t="s">
        <v>3846</v>
      </c>
      <c r="U831" s="4" t="s">
        <v>2672</v>
      </c>
      <c r="V831" s="4" t="s">
        <v>1777</v>
      </c>
      <c r="W831" s="8" t="s">
        <v>2476</v>
      </c>
      <c r="X831" s="33" t="s">
        <v>2553</v>
      </c>
      <c r="Y831" s="4" t="s">
        <v>1776</v>
      </c>
      <c r="AA831" s="4" t="s">
        <v>3797</v>
      </c>
      <c r="AB831" s="21" t="s">
        <v>3733</v>
      </c>
      <c r="AC831" s="21" t="s">
        <v>2478</v>
      </c>
      <c r="AD831" s="21" t="s">
        <v>4382</v>
      </c>
    </row>
    <row r="832" spans="1:33">
      <c r="A832" s="38" t="s">
        <v>327</v>
      </c>
      <c r="B832" s="38" t="s">
        <v>1938</v>
      </c>
      <c r="C832" s="38" t="s">
        <v>328</v>
      </c>
      <c r="D832" s="38" t="s">
        <v>4891</v>
      </c>
      <c r="E832" s="38" t="s">
        <v>3371</v>
      </c>
      <c r="F832" s="38" t="s">
        <v>3346</v>
      </c>
      <c r="G832" s="38" t="s">
        <v>4110</v>
      </c>
      <c r="H832" s="60"/>
      <c r="I832" s="11">
        <v>815</v>
      </c>
      <c r="J832" s="6">
        <v>822</v>
      </c>
      <c r="K832" s="53">
        <f t="shared" si="17"/>
        <v>4.8688878069138208E-4</v>
      </c>
      <c r="L832" s="7">
        <v>98.8</v>
      </c>
      <c r="M832" s="9">
        <v>101.26</v>
      </c>
      <c r="N832" s="25">
        <v>120</v>
      </c>
      <c r="O832" s="25">
        <v>98</v>
      </c>
      <c r="P832" s="7"/>
      <c r="Q832" s="24">
        <v>40073</v>
      </c>
      <c r="R832" s="26" t="s">
        <v>4337</v>
      </c>
      <c r="S832" s="38" t="s">
        <v>329</v>
      </c>
      <c r="T832" s="4" t="s">
        <v>1938</v>
      </c>
      <c r="U832" s="4" t="s">
        <v>2672</v>
      </c>
      <c r="V832" s="4" t="s">
        <v>318</v>
      </c>
      <c r="W832" s="8" t="s">
        <v>330</v>
      </c>
      <c r="X832" s="33" t="s">
        <v>331</v>
      </c>
      <c r="Y832" s="4" t="s">
        <v>332</v>
      </c>
      <c r="AA832" s="4" t="s">
        <v>161</v>
      </c>
      <c r="AB832" s="21" t="s">
        <v>333</v>
      </c>
      <c r="AC832" s="21" t="s">
        <v>334</v>
      </c>
    </row>
    <row r="833" spans="1:32" s="1" customFormat="1">
      <c r="A833" s="38" t="s">
        <v>1016</v>
      </c>
      <c r="B833" s="38" t="s">
        <v>2066</v>
      </c>
      <c r="C833" s="38" t="s">
        <v>2699</v>
      </c>
      <c r="D833" s="38" t="s">
        <v>3094</v>
      </c>
      <c r="E833" s="38" t="s">
        <v>1293</v>
      </c>
      <c r="F833" s="38" t="s">
        <v>1292</v>
      </c>
      <c r="G833" s="38"/>
      <c r="H833" s="60" t="s">
        <v>702</v>
      </c>
      <c r="I833" s="11">
        <v>35768</v>
      </c>
      <c r="J833" s="6">
        <v>35802</v>
      </c>
      <c r="K833" s="53">
        <f t="shared" si="17"/>
        <v>4.0327363302099397E-4</v>
      </c>
      <c r="L833" s="7">
        <v>1.64</v>
      </c>
      <c r="M833" s="4">
        <v>1436.04</v>
      </c>
      <c r="N833" s="6">
        <v>3180</v>
      </c>
      <c r="O833" s="6">
        <v>1600</v>
      </c>
      <c r="P833" s="7" t="s">
        <v>2535</v>
      </c>
      <c r="Q833" s="5">
        <v>37594</v>
      </c>
      <c r="R833" s="8" t="s">
        <v>79</v>
      </c>
      <c r="S833" s="38" t="s">
        <v>2688</v>
      </c>
      <c r="T833" s="4" t="s">
        <v>2066</v>
      </c>
      <c r="U833" s="4" t="s">
        <v>3849</v>
      </c>
      <c r="V833" s="4" t="s">
        <v>3850</v>
      </c>
      <c r="W833" s="8" t="s">
        <v>4772</v>
      </c>
      <c r="X833" s="33" t="s">
        <v>1017</v>
      </c>
      <c r="Y833" s="4" t="s">
        <v>2701</v>
      </c>
      <c r="AA833" s="4" t="s">
        <v>667</v>
      </c>
      <c r="AC833" s="1" t="s">
        <v>5182</v>
      </c>
      <c r="AD833" s="21" t="s">
        <v>3661</v>
      </c>
      <c r="AE833" s="21" t="s">
        <v>1040</v>
      </c>
    </row>
    <row r="834" spans="1:32" s="1" customFormat="1">
      <c r="A834" s="38" t="s">
        <v>2556</v>
      </c>
      <c r="B834" s="38" t="s">
        <v>2066</v>
      </c>
      <c r="C834" s="38" t="s">
        <v>2699</v>
      </c>
      <c r="D834" s="38" t="s">
        <v>3094</v>
      </c>
      <c r="E834" s="38" t="s">
        <v>1293</v>
      </c>
      <c r="F834" s="38" t="s">
        <v>1292</v>
      </c>
      <c r="G834" s="38"/>
      <c r="H834" s="60" t="s">
        <v>4115</v>
      </c>
      <c r="I834" s="11">
        <v>35693</v>
      </c>
      <c r="J834" s="6">
        <v>35878</v>
      </c>
      <c r="K834" s="53">
        <f t="shared" si="17"/>
        <v>2.194256977144145E-3</v>
      </c>
      <c r="L834" s="7">
        <v>11.53</v>
      </c>
      <c r="M834" s="4">
        <v>1436.06</v>
      </c>
      <c r="N834" s="6">
        <v>3180</v>
      </c>
      <c r="O834" s="6">
        <v>1600</v>
      </c>
      <c r="P834" s="11">
        <v>1800</v>
      </c>
      <c r="Q834" s="5">
        <v>32415</v>
      </c>
      <c r="R834" s="8" t="s">
        <v>4576</v>
      </c>
      <c r="S834" s="38" t="s">
        <v>3144</v>
      </c>
      <c r="T834" s="4" t="s">
        <v>2066</v>
      </c>
      <c r="U834" s="4" t="s">
        <v>3849</v>
      </c>
      <c r="V834" s="4" t="s">
        <v>1014</v>
      </c>
      <c r="W834" s="8" t="s">
        <v>2554</v>
      </c>
      <c r="X834" s="33" t="s">
        <v>2555</v>
      </c>
      <c r="Y834" s="4" t="s">
        <v>2557</v>
      </c>
      <c r="AA834" s="4" t="s">
        <v>667</v>
      </c>
      <c r="AC834" s="1" t="s">
        <v>1015</v>
      </c>
      <c r="AD834" s="21" t="s">
        <v>1023</v>
      </c>
      <c r="AE834" s="21" t="s">
        <v>1040</v>
      </c>
    </row>
    <row r="835" spans="1:32" s="1" customFormat="1">
      <c r="A835" s="38" t="s">
        <v>977</v>
      </c>
      <c r="B835" s="38" t="s">
        <v>2066</v>
      </c>
      <c r="C835" s="38" t="s">
        <v>2699</v>
      </c>
      <c r="D835" s="38" t="s">
        <v>3094</v>
      </c>
      <c r="E835" s="38" t="s">
        <v>1293</v>
      </c>
      <c r="F835" s="38" t="s">
        <v>1292</v>
      </c>
      <c r="G835" s="38"/>
      <c r="H835" s="60" t="s">
        <v>4116</v>
      </c>
      <c r="I835" s="11">
        <v>35771</v>
      </c>
      <c r="J835" s="6">
        <v>35805</v>
      </c>
      <c r="K835" s="53">
        <f t="shared" si="17"/>
        <v>4.032449357180132E-4</v>
      </c>
      <c r="L835" s="7">
        <v>10.15</v>
      </c>
      <c r="M835" s="4">
        <v>1436.2</v>
      </c>
      <c r="N835" s="6">
        <v>3180</v>
      </c>
      <c r="O835" s="6">
        <v>1600</v>
      </c>
      <c r="P835" s="11">
        <v>1800</v>
      </c>
      <c r="Q835" s="5">
        <v>32580</v>
      </c>
      <c r="R835" s="8" t="s">
        <v>4576</v>
      </c>
      <c r="S835" s="38" t="s">
        <v>3144</v>
      </c>
      <c r="T835" s="4" t="s">
        <v>2066</v>
      </c>
      <c r="U835" s="4" t="s">
        <v>3849</v>
      </c>
      <c r="V835" s="4" t="s">
        <v>2700</v>
      </c>
      <c r="W835" s="8" t="s">
        <v>3662</v>
      </c>
      <c r="X835" s="33" t="s">
        <v>978</v>
      </c>
      <c r="Y835" s="4" t="s">
        <v>2701</v>
      </c>
      <c r="AA835" s="4" t="s">
        <v>667</v>
      </c>
      <c r="AD835" s="21" t="s">
        <v>3661</v>
      </c>
      <c r="AE835" s="21" t="s">
        <v>1040</v>
      </c>
    </row>
    <row r="836" spans="1:32">
      <c r="A836" s="38" t="s">
        <v>979</v>
      </c>
      <c r="B836" s="38" t="s">
        <v>2066</v>
      </c>
      <c r="C836" s="38" t="s">
        <v>2161</v>
      </c>
      <c r="D836" s="38" t="s">
        <v>2337</v>
      </c>
      <c r="E836" s="38" t="s">
        <v>1293</v>
      </c>
      <c r="F836" s="38" t="s">
        <v>1292</v>
      </c>
      <c r="G836" s="38"/>
      <c r="H836" s="60" t="s">
        <v>5691</v>
      </c>
      <c r="I836" s="11">
        <v>35773</v>
      </c>
      <c r="J836" s="6">
        <v>35796</v>
      </c>
      <c r="K836" s="53">
        <f t="shared" si="17"/>
        <v>2.7280598749836909E-4</v>
      </c>
      <c r="L836" s="7">
        <v>9.4</v>
      </c>
      <c r="M836" s="4">
        <v>1436.99</v>
      </c>
      <c r="N836" s="6">
        <v>3180</v>
      </c>
      <c r="O836" s="6">
        <v>1600</v>
      </c>
      <c r="P836" s="11">
        <v>1800</v>
      </c>
      <c r="Q836" s="5">
        <v>33452</v>
      </c>
      <c r="R836" s="8" t="s">
        <v>4576</v>
      </c>
      <c r="S836" s="38" t="s">
        <v>3144</v>
      </c>
      <c r="T836" s="4" t="s">
        <v>2066</v>
      </c>
      <c r="U836" s="4" t="s">
        <v>3849</v>
      </c>
      <c r="V836" s="4" t="s">
        <v>3145</v>
      </c>
      <c r="W836" s="8" t="s">
        <v>2450</v>
      </c>
      <c r="X836" s="33" t="s">
        <v>980</v>
      </c>
      <c r="Y836" s="4" t="s">
        <v>1430</v>
      </c>
      <c r="AA836" s="4" t="s">
        <v>667</v>
      </c>
      <c r="AB836" s="21" t="s">
        <v>3143</v>
      </c>
      <c r="AC836" s="21" t="s">
        <v>2051</v>
      </c>
      <c r="AD836" s="21" t="s">
        <v>3661</v>
      </c>
      <c r="AE836" s="21" t="s">
        <v>1040</v>
      </c>
    </row>
    <row r="837" spans="1:32" s="1" customFormat="1">
      <c r="A837" s="38" t="s">
        <v>1569</v>
      </c>
      <c r="B837" s="38" t="s">
        <v>2066</v>
      </c>
      <c r="C837" s="38" t="s">
        <v>2162</v>
      </c>
      <c r="D837" s="38" t="s">
        <v>2337</v>
      </c>
      <c r="E837" s="38" t="s">
        <v>1293</v>
      </c>
      <c r="F837" s="38" t="s">
        <v>1292</v>
      </c>
      <c r="G837" s="38"/>
      <c r="H837" s="60" t="s">
        <v>5696</v>
      </c>
      <c r="I837" s="11">
        <v>35773</v>
      </c>
      <c r="J837" s="6">
        <v>35787</v>
      </c>
      <c r="K837" s="53">
        <f t="shared" si="17"/>
        <v>1.6607354685646501E-4</v>
      </c>
      <c r="L837" s="7">
        <v>8.74</v>
      </c>
      <c r="M837" s="4">
        <v>1435.7</v>
      </c>
      <c r="N837" s="6">
        <v>3180</v>
      </c>
      <c r="O837" s="6">
        <v>1600</v>
      </c>
      <c r="P837" s="11">
        <v>1800</v>
      </c>
      <c r="Q837" s="5">
        <v>33982</v>
      </c>
      <c r="R837" s="8" t="s">
        <v>4576</v>
      </c>
      <c r="S837" s="38" t="s">
        <v>3144</v>
      </c>
      <c r="T837" s="4" t="s">
        <v>2066</v>
      </c>
      <c r="U837" s="4" t="s">
        <v>3849</v>
      </c>
      <c r="V837" s="4" t="s">
        <v>2493</v>
      </c>
      <c r="W837" s="8" t="s">
        <v>2451</v>
      </c>
      <c r="X837" s="33" t="s">
        <v>3083</v>
      </c>
      <c r="Y837" s="4" t="s">
        <v>1430</v>
      </c>
      <c r="AA837" s="4" t="s">
        <v>667</v>
      </c>
      <c r="AB837" s="1" t="s">
        <v>3627</v>
      </c>
      <c r="AC837" s="1" t="s">
        <v>2254</v>
      </c>
      <c r="AD837" s="21" t="s">
        <v>3661</v>
      </c>
      <c r="AE837" s="21" t="s">
        <v>1040</v>
      </c>
    </row>
    <row r="838" spans="1:32" s="1" customFormat="1">
      <c r="A838" s="38" t="s">
        <v>1495</v>
      </c>
      <c r="B838" s="38" t="s">
        <v>2066</v>
      </c>
      <c r="C838" s="38" t="s">
        <v>2699</v>
      </c>
      <c r="D838" s="38" t="s">
        <v>3094</v>
      </c>
      <c r="E838" s="38" t="s">
        <v>1293</v>
      </c>
      <c r="F838" s="38" t="s">
        <v>1292</v>
      </c>
      <c r="G838" s="38"/>
      <c r="H838" s="60" t="s">
        <v>1114</v>
      </c>
      <c r="I838" s="11">
        <v>35767</v>
      </c>
      <c r="J838" s="6">
        <v>35803</v>
      </c>
      <c r="K838" s="53">
        <f t="shared" si="17"/>
        <v>4.2699561143399361E-4</v>
      </c>
      <c r="L838" s="7">
        <v>10.6</v>
      </c>
      <c r="M838" s="4">
        <v>1436.04</v>
      </c>
      <c r="N838" s="6">
        <v>3180</v>
      </c>
      <c r="O838" s="6">
        <v>1600</v>
      </c>
      <c r="P838" s="11">
        <v>1800</v>
      </c>
      <c r="Q838" s="5">
        <v>34893</v>
      </c>
      <c r="R838" s="8" t="s">
        <v>4576</v>
      </c>
      <c r="S838" s="38" t="s">
        <v>3144</v>
      </c>
      <c r="T838" s="4" t="s">
        <v>2066</v>
      </c>
      <c r="U838" s="4" t="s">
        <v>3849</v>
      </c>
      <c r="V838" s="4" t="s">
        <v>1431</v>
      </c>
      <c r="W838" s="8" t="s">
        <v>5183</v>
      </c>
      <c r="X838" s="33" t="s">
        <v>3013</v>
      </c>
      <c r="Y838" s="4" t="s">
        <v>2701</v>
      </c>
      <c r="AA838" s="4" t="s">
        <v>667</v>
      </c>
      <c r="AC838" s="1" t="s">
        <v>3174</v>
      </c>
      <c r="AD838" s="1" t="s">
        <v>3661</v>
      </c>
      <c r="AE838" s="21" t="s">
        <v>1040</v>
      </c>
    </row>
    <row r="839" spans="1:32" s="1" customFormat="1">
      <c r="A839" s="38" t="s">
        <v>3014</v>
      </c>
      <c r="B839" s="38" t="s">
        <v>2066</v>
      </c>
      <c r="C839" s="38" t="s">
        <v>2699</v>
      </c>
      <c r="D839" s="38" t="s">
        <v>3094</v>
      </c>
      <c r="E839" s="38" t="s">
        <v>1293</v>
      </c>
      <c r="F839" s="38" t="s">
        <v>1292</v>
      </c>
      <c r="G839" s="38"/>
      <c r="H839" s="60" t="s">
        <v>180</v>
      </c>
      <c r="I839" s="11">
        <v>35768</v>
      </c>
      <c r="J839" s="6">
        <v>35808</v>
      </c>
      <c r="K839" s="53">
        <f t="shared" si="17"/>
        <v>4.7440580672707437E-4</v>
      </c>
      <c r="L839" s="7">
        <v>0.9</v>
      </c>
      <c r="M839" s="4">
        <v>1436.2</v>
      </c>
      <c r="N839" s="6">
        <v>3180</v>
      </c>
      <c r="O839" s="6">
        <v>1600</v>
      </c>
      <c r="P839" s="7" t="s">
        <v>2535</v>
      </c>
      <c r="Q839" s="5">
        <v>36707</v>
      </c>
      <c r="R839" s="8" t="s">
        <v>79</v>
      </c>
      <c r="S839" s="38" t="s">
        <v>2688</v>
      </c>
      <c r="T839" s="4" t="s">
        <v>2066</v>
      </c>
      <c r="U839" s="4" t="s">
        <v>3849</v>
      </c>
      <c r="V839" s="4" t="s">
        <v>3850</v>
      </c>
      <c r="W839" s="8" t="s">
        <v>3175</v>
      </c>
      <c r="X839" s="33" t="s">
        <v>3015</v>
      </c>
      <c r="Y839" s="4" t="s">
        <v>4790</v>
      </c>
      <c r="AA839" s="4" t="s">
        <v>667</v>
      </c>
      <c r="AB839" s="1" t="s">
        <v>5011</v>
      </c>
      <c r="AC839" s="1" t="s">
        <v>5182</v>
      </c>
      <c r="AD839" s="21" t="s">
        <v>3661</v>
      </c>
      <c r="AE839" s="21" t="s">
        <v>1040</v>
      </c>
      <c r="AF839" s="1" t="s">
        <v>4238</v>
      </c>
    </row>
    <row r="840" spans="1:32" s="1" customFormat="1">
      <c r="A840" s="38" t="s">
        <v>3022</v>
      </c>
      <c r="B840" s="38" t="s">
        <v>2066</v>
      </c>
      <c r="C840" s="38" t="s">
        <v>2699</v>
      </c>
      <c r="D840" s="38" t="s">
        <v>3094</v>
      </c>
      <c r="E840" s="38" t="s">
        <v>1293</v>
      </c>
      <c r="F840" s="38" t="s">
        <v>1292</v>
      </c>
      <c r="G840" s="38"/>
      <c r="H840" s="60" t="s">
        <v>700</v>
      </c>
      <c r="I840" s="11">
        <v>35768</v>
      </c>
      <c r="J840" s="6">
        <v>35809</v>
      </c>
      <c r="K840" s="53">
        <f t="shared" si="17"/>
        <v>4.8626018477887023E-4</v>
      </c>
      <c r="L840" s="7">
        <v>0.02</v>
      </c>
      <c r="M840" s="4">
        <v>1436.11</v>
      </c>
      <c r="N840" s="6">
        <v>3180</v>
      </c>
      <c r="O840" s="6">
        <v>1600</v>
      </c>
      <c r="P840" s="7" t="s">
        <v>2535</v>
      </c>
      <c r="Q840" s="5">
        <v>37323</v>
      </c>
      <c r="R840" s="8" t="s">
        <v>79</v>
      </c>
      <c r="S840" s="38" t="s">
        <v>2688</v>
      </c>
      <c r="T840" s="4" t="s">
        <v>2066</v>
      </c>
      <c r="U840" s="4" t="s">
        <v>3849</v>
      </c>
      <c r="V840" s="4" t="s">
        <v>3850</v>
      </c>
      <c r="W840" s="8" t="s">
        <v>3176</v>
      </c>
      <c r="X840" s="33" t="s">
        <v>3023</v>
      </c>
      <c r="Y840" s="4" t="s">
        <v>2701</v>
      </c>
      <c r="AA840" s="4" t="s">
        <v>667</v>
      </c>
      <c r="AB840" s="1" t="s">
        <v>4363</v>
      </c>
      <c r="AC840" s="1" t="s">
        <v>5182</v>
      </c>
      <c r="AD840" s="1" t="s">
        <v>3661</v>
      </c>
      <c r="AE840" s="21" t="s">
        <v>1040</v>
      </c>
    </row>
    <row r="841" spans="1:32" s="1" customFormat="1">
      <c r="A841" s="38" t="s">
        <v>2238</v>
      </c>
      <c r="B841" s="38" t="s">
        <v>1295</v>
      </c>
      <c r="C841" s="38" t="s">
        <v>5022</v>
      </c>
      <c r="D841" s="38" t="s">
        <v>5515</v>
      </c>
      <c r="E841" s="38" t="s">
        <v>1697</v>
      </c>
      <c r="F841" s="38" t="s">
        <v>3346</v>
      </c>
      <c r="G841" s="38"/>
      <c r="H841" s="60"/>
      <c r="I841" s="11">
        <v>405</v>
      </c>
      <c r="J841" s="6">
        <v>580</v>
      </c>
      <c r="K841" s="53">
        <f t="shared" si="17"/>
        <v>1.2750455373406194E-2</v>
      </c>
      <c r="L841" s="7">
        <v>41.03</v>
      </c>
      <c r="M841" s="4">
        <v>94.5</v>
      </c>
      <c r="N841" s="6">
        <v>300</v>
      </c>
      <c r="O841" s="6">
        <v>260</v>
      </c>
      <c r="P841" s="7"/>
      <c r="Q841" s="5">
        <v>39468</v>
      </c>
      <c r="R841" s="8"/>
      <c r="S841" s="38" t="s">
        <v>4915</v>
      </c>
      <c r="T841" s="4" t="s">
        <v>1295</v>
      </c>
      <c r="U841" s="4" t="s">
        <v>4026</v>
      </c>
      <c r="V841" s="4" t="s">
        <v>2242</v>
      </c>
      <c r="W841" s="8" t="s">
        <v>2240</v>
      </c>
      <c r="X841" s="33" t="s">
        <v>2241</v>
      </c>
      <c r="Y841" s="4" t="s">
        <v>4516</v>
      </c>
      <c r="AA841" s="4"/>
      <c r="AB841" s="1" t="s">
        <v>2396</v>
      </c>
      <c r="AC841" s="1" t="s">
        <v>2237</v>
      </c>
      <c r="AD841" s="1" t="s">
        <v>2239</v>
      </c>
      <c r="AE841" s="21"/>
    </row>
    <row r="842" spans="1:32" s="1" customFormat="1">
      <c r="A842" s="38" t="s">
        <v>1485</v>
      </c>
      <c r="B842" s="38" t="s">
        <v>1962</v>
      </c>
      <c r="C842" s="38" t="s">
        <v>5128</v>
      </c>
      <c r="D842" s="38" t="s">
        <v>3862</v>
      </c>
      <c r="E842" s="38" t="s">
        <v>1293</v>
      </c>
      <c r="F842" s="38" t="s">
        <v>1292</v>
      </c>
      <c r="G842" s="38"/>
      <c r="H842" s="60" t="s">
        <v>1733</v>
      </c>
      <c r="I842" s="11">
        <v>35761</v>
      </c>
      <c r="J842" s="6">
        <v>35812</v>
      </c>
      <c r="K842" s="53">
        <f t="shared" si="17"/>
        <v>6.048889257884312E-4</v>
      </c>
      <c r="L842" s="7">
        <v>2.41</v>
      </c>
      <c r="M842" s="4">
        <v>1436.1</v>
      </c>
      <c r="N842" s="6">
        <v>2275</v>
      </c>
      <c r="O842" s="6">
        <v>1100</v>
      </c>
      <c r="P842" s="7"/>
      <c r="Q842" s="5">
        <v>35285</v>
      </c>
      <c r="R842" s="8" t="s">
        <v>4576</v>
      </c>
      <c r="S842" s="38" t="s">
        <v>2925</v>
      </c>
      <c r="T842" s="4" t="s">
        <v>5015</v>
      </c>
      <c r="U842" s="4" t="s">
        <v>2670</v>
      </c>
      <c r="V842" s="4" t="s">
        <v>1291</v>
      </c>
      <c r="W842" s="8" t="s">
        <v>2201</v>
      </c>
      <c r="X842" s="33" t="s">
        <v>1486</v>
      </c>
      <c r="Y842" s="4" t="s">
        <v>2454</v>
      </c>
      <c r="AA842" s="4" t="s">
        <v>667</v>
      </c>
      <c r="AB842" s="4" t="s">
        <v>2903</v>
      </c>
      <c r="AC842" s="1" t="s">
        <v>5003</v>
      </c>
      <c r="AD842" s="1" t="s">
        <v>1829</v>
      </c>
    </row>
    <row r="843" spans="1:32" s="1" customFormat="1">
      <c r="A843" s="38" t="s">
        <v>1487</v>
      </c>
      <c r="B843" s="38" t="s">
        <v>4592</v>
      </c>
      <c r="C843" s="38" t="s">
        <v>652</v>
      </c>
      <c r="D843" s="38" t="s">
        <v>3862</v>
      </c>
      <c r="E843" s="38" t="s">
        <v>1293</v>
      </c>
      <c r="F843" s="38" t="s">
        <v>1292</v>
      </c>
      <c r="G843" s="38"/>
      <c r="H843" s="60" t="s">
        <v>1904</v>
      </c>
      <c r="I843" s="11">
        <v>35778</v>
      </c>
      <c r="J843" s="6">
        <v>35796</v>
      </c>
      <c r="K843" s="53">
        <f t="shared" si="17"/>
        <v>2.1348767701686553E-4</v>
      </c>
      <c r="L843" s="7">
        <v>0.02</v>
      </c>
      <c r="M843" s="7">
        <v>1436.13</v>
      </c>
      <c r="N843" s="6">
        <v>2763</v>
      </c>
      <c r="O843" s="11" t="s">
        <v>1702</v>
      </c>
      <c r="P843" s="11">
        <v>4000</v>
      </c>
      <c r="Q843" s="5">
        <v>36384</v>
      </c>
      <c r="R843" s="8" t="s">
        <v>4575</v>
      </c>
      <c r="S843" s="38" t="s">
        <v>220</v>
      </c>
      <c r="T843" s="4" t="s">
        <v>2066</v>
      </c>
      <c r="U843" s="4" t="s">
        <v>2670</v>
      </c>
      <c r="V843" s="4" t="s">
        <v>246</v>
      </c>
      <c r="W843" s="8" t="s">
        <v>651</v>
      </c>
      <c r="X843" s="33" t="s">
        <v>1488</v>
      </c>
      <c r="Y843" s="4" t="s">
        <v>653</v>
      </c>
      <c r="AA843" s="4" t="s">
        <v>667</v>
      </c>
      <c r="AB843" s="1" t="s">
        <v>2903</v>
      </c>
      <c r="AC843" s="1" t="s">
        <v>4567</v>
      </c>
      <c r="AD843" s="21" t="s">
        <v>2795</v>
      </c>
      <c r="AE843" s="1" t="s">
        <v>2903</v>
      </c>
      <c r="AF843" s="1" t="s">
        <v>3111</v>
      </c>
    </row>
    <row r="844" spans="1:32" s="1" customFormat="1">
      <c r="A844" s="38" t="s">
        <v>1576</v>
      </c>
      <c r="B844" s="38" t="s">
        <v>4592</v>
      </c>
      <c r="C844" s="38" t="s">
        <v>652</v>
      </c>
      <c r="D844" s="38" t="s">
        <v>3862</v>
      </c>
      <c r="E844" s="38" t="s">
        <v>1293</v>
      </c>
      <c r="F844" s="38" t="s">
        <v>1292</v>
      </c>
      <c r="G844" s="38"/>
      <c r="H844" s="60" t="s">
        <v>4097</v>
      </c>
      <c r="I844" s="11">
        <v>35781</v>
      </c>
      <c r="J844" s="6">
        <v>35793</v>
      </c>
      <c r="K844" s="53">
        <f t="shared" si="17"/>
        <v>1.4232511801124368E-4</v>
      </c>
      <c r="L844" s="7">
        <v>0.04</v>
      </c>
      <c r="M844" s="7">
        <v>1436.1</v>
      </c>
      <c r="N844" s="6">
        <v>1930</v>
      </c>
      <c r="O844" s="11">
        <v>899</v>
      </c>
      <c r="P844" s="11"/>
      <c r="Q844" s="5">
        <v>38672</v>
      </c>
      <c r="R844" s="8" t="s">
        <v>4575</v>
      </c>
      <c r="S844" s="38" t="s">
        <v>3042</v>
      </c>
      <c r="T844" s="4" t="s">
        <v>2066</v>
      </c>
      <c r="U844" s="4" t="s">
        <v>2670</v>
      </c>
      <c r="V844" s="4" t="s">
        <v>4912</v>
      </c>
      <c r="W844" s="8" t="s">
        <v>4913</v>
      </c>
      <c r="X844" s="33" t="s">
        <v>2119</v>
      </c>
      <c r="Y844" s="4" t="s">
        <v>1579</v>
      </c>
      <c r="AA844" s="4" t="s">
        <v>667</v>
      </c>
      <c r="AB844" s="1" t="s">
        <v>1580</v>
      </c>
      <c r="AC844" s="1" t="s">
        <v>1581</v>
      </c>
      <c r="AD844" s="21" t="s">
        <v>1582</v>
      </c>
      <c r="AE844" s="1" t="s">
        <v>1583</v>
      </c>
    </row>
    <row r="845" spans="1:32" s="1" customFormat="1">
      <c r="A845" s="38" t="s">
        <v>1713</v>
      </c>
      <c r="B845" s="38" t="s">
        <v>2258</v>
      </c>
      <c r="C845" s="38" t="s">
        <v>2574</v>
      </c>
      <c r="D845" s="38" t="s">
        <v>3862</v>
      </c>
      <c r="E845" s="38" t="s">
        <v>1293</v>
      </c>
      <c r="F845" s="38" t="s">
        <v>1292</v>
      </c>
      <c r="G845" s="38"/>
      <c r="H845" s="60" t="s">
        <v>1714</v>
      </c>
      <c r="I845" s="11">
        <v>35774</v>
      </c>
      <c r="J845" s="6">
        <v>35801</v>
      </c>
      <c r="K845" s="53">
        <f t="shared" si="17"/>
        <v>3.2022771748799146E-4</v>
      </c>
      <c r="L845" s="7">
        <v>0.04</v>
      </c>
      <c r="M845" s="4">
        <v>1436.13</v>
      </c>
      <c r="N845" s="6">
        <v>4010</v>
      </c>
      <c r="O845" s="6"/>
      <c r="P845" s="7"/>
      <c r="Q845" s="5">
        <v>39870</v>
      </c>
      <c r="R845" s="8" t="s">
        <v>4575</v>
      </c>
      <c r="S845" s="38" t="s">
        <v>3448</v>
      </c>
      <c r="T845" s="4" t="s">
        <v>2066</v>
      </c>
      <c r="U845" s="4" t="s">
        <v>5287</v>
      </c>
      <c r="V845" s="4" t="s">
        <v>1715</v>
      </c>
      <c r="W845" s="8" t="s">
        <v>1716</v>
      </c>
      <c r="X845" s="33" t="s">
        <v>1717</v>
      </c>
      <c r="Y845" s="12" t="s">
        <v>1719</v>
      </c>
      <c r="AA845" s="4" t="s">
        <v>161</v>
      </c>
      <c r="AB845" s="1" t="s">
        <v>1709</v>
      </c>
      <c r="AC845" s="1" t="s">
        <v>1718</v>
      </c>
    </row>
    <row r="846" spans="1:32" s="1" customFormat="1">
      <c r="A846" s="38" t="s">
        <v>1489</v>
      </c>
      <c r="B846" s="38" t="s">
        <v>1962</v>
      </c>
      <c r="C846" s="38" t="s">
        <v>2200</v>
      </c>
      <c r="D846" s="38" t="s">
        <v>3862</v>
      </c>
      <c r="E846" s="38" t="s">
        <v>1293</v>
      </c>
      <c r="F846" s="38" t="s">
        <v>1292</v>
      </c>
      <c r="G846" s="38"/>
      <c r="H846" s="60" t="s">
        <v>166</v>
      </c>
      <c r="I846" s="11">
        <v>35773</v>
      </c>
      <c r="J846" s="6">
        <v>35799</v>
      </c>
      <c r="K846" s="53">
        <f t="shared" si="17"/>
        <v>3.0837840402315211E-4</v>
      </c>
      <c r="L846" s="7">
        <v>0.05</v>
      </c>
      <c r="M846" s="4">
        <v>1436.09</v>
      </c>
      <c r="N846" s="6">
        <v>3878</v>
      </c>
      <c r="O846" s="6">
        <v>1900</v>
      </c>
      <c r="P846" s="11">
        <v>10600</v>
      </c>
      <c r="Q846" s="5">
        <v>36452</v>
      </c>
      <c r="R846" s="8" t="s">
        <v>2918</v>
      </c>
      <c r="S846" s="38" t="s">
        <v>3448</v>
      </c>
      <c r="T846" s="4" t="s">
        <v>2066</v>
      </c>
      <c r="U846" s="4" t="s">
        <v>2670</v>
      </c>
      <c r="V846" s="4" t="s">
        <v>5517</v>
      </c>
      <c r="W846" s="8" t="s">
        <v>5172</v>
      </c>
      <c r="X846" s="33" t="s">
        <v>1490</v>
      </c>
      <c r="Y846" s="12" t="s">
        <v>5567</v>
      </c>
      <c r="AA846" s="4" t="s">
        <v>667</v>
      </c>
      <c r="AB846" s="3" t="s">
        <v>1829</v>
      </c>
      <c r="AC846" s="1" t="s">
        <v>5566</v>
      </c>
      <c r="AD846" s="1" t="s">
        <v>1694</v>
      </c>
    </row>
    <row r="847" spans="1:32" s="1" customFormat="1">
      <c r="A847" s="38" t="s">
        <v>2391</v>
      </c>
      <c r="B847" s="38" t="s">
        <v>1962</v>
      </c>
      <c r="C847" s="38" t="s">
        <v>2133</v>
      </c>
      <c r="D847" s="38" t="s">
        <v>3862</v>
      </c>
      <c r="E847" s="38" t="s">
        <v>1293</v>
      </c>
      <c r="F847" s="38" t="s">
        <v>1292</v>
      </c>
      <c r="G847" s="38"/>
      <c r="H847" s="60" t="s">
        <v>4071</v>
      </c>
      <c r="I847" s="11">
        <v>35778</v>
      </c>
      <c r="J847" s="6">
        <v>35795</v>
      </c>
      <c r="K847" s="53">
        <f t="shared" si="17"/>
        <v>2.0162964192947707E-4</v>
      </c>
      <c r="L847" s="7">
        <v>0.01</v>
      </c>
      <c r="M847" s="4">
        <v>1436.1</v>
      </c>
      <c r="N847" s="6">
        <v>4640</v>
      </c>
      <c r="O847" s="6">
        <v>2500</v>
      </c>
      <c r="P847" s="7" t="s">
        <v>2536</v>
      </c>
      <c r="Q847" s="5">
        <v>38167</v>
      </c>
      <c r="R847" s="8" t="s">
        <v>2918</v>
      </c>
      <c r="S847" s="38" t="s">
        <v>3448</v>
      </c>
      <c r="T847" s="4" t="s">
        <v>2066</v>
      </c>
      <c r="U847" s="4" t="s">
        <v>5287</v>
      </c>
      <c r="V847" s="4" t="s">
        <v>4640</v>
      </c>
      <c r="W847" s="8" t="s">
        <v>2492</v>
      </c>
      <c r="X847" s="33" t="s">
        <v>2392</v>
      </c>
      <c r="Y847" s="12" t="s">
        <v>2423</v>
      </c>
      <c r="AA847" s="4" t="s">
        <v>667</v>
      </c>
      <c r="AB847" s="3" t="s">
        <v>76</v>
      </c>
      <c r="AC847" s="1" t="s">
        <v>4884</v>
      </c>
      <c r="AD847" s="1" t="s">
        <v>2469</v>
      </c>
      <c r="AE847" s="1" t="s">
        <v>3317</v>
      </c>
      <c r="AF847" s="1" t="s">
        <v>3318</v>
      </c>
    </row>
    <row r="848" spans="1:32">
      <c r="A848" s="37" t="s">
        <v>5573</v>
      </c>
      <c r="B848" s="38" t="s">
        <v>248</v>
      </c>
      <c r="C848" s="38" t="s">
        <v>5578</v>
      </c>
      <c r="D848" s="38" t="s">
        <v>2337</v>
      </c>
      <c r="E848" s="38" t="s">
        <v>3746</v>
      </c>
      <c r="F848" s="38" t="s">
        <v>3346</v>
      </c>
      <c r="G848" s="38"/>
      <c r="H848" s="60"/>
      <c r="I848" s="7">
        <v>500</v>
      </c>
      <c r="J848" s="4">
        <v>517</v>
      </c>
      <c r="K848" s="53">
        <f t="shared" si="17"/>
        <v>1.235734535145744E-3</v>
      </c>
      <c r="L848" s="7">
        <v>97.45</v>
      </c>
      <c r="M848" s="4">
        <v>94.79</v>
      </c>
      <c r="N848" s="6">
        <v>1230</v>
      </c>
      <c r="O848" s="6"/>
      <c r="P848" s="4"/>
      <c r="Q848" s="5">
        <v>39248</v>
      </c>
      <c r="R848" s="8" t="s">
        <v>887</v>
      </c>
      <c r="S848" s="38" t="s">
        <v>947</v>
      </c>
      <c r="T848" s="4" t="s">
        <v>1216</v>
      </c>
      <c r="U848" s="4" t="s">
        <v>2672</v>
      </c>
      <c r="V848" s="4" t="s">
        <v>4466</v>
      </c>
      <c r="W848" s="8" t="s">
        <v>5571</v>
      </c>
      <c r="X848" s="33" t="s">
        <v>5572</v>
      </c>
      <c r="Y848" s="4" t="s">
        <v>5574</v>
      </c>
      <c r="AA848" s="4"/>
      <c r="AB848" s="4" t="s">
        <v>5575</v>
      </c>
      <c r="AC848" s="21" t="s">
        <v>5576</v>
      </c>
      <c r="AD848" s="21" t="s">
        <v>5577</v>
      </c>
    </row>
    <row r="849" spans="1:31">
      <c r="A849" s="37" t="s">
        <v>767</v>
      </c>
      <c r="B849" s="38" t="s">
        <v>2066</v>
      </c>
      <c r="C849" s="38" t="s">
        <v>768</v>
      </c>
      <c r="D849" s="38" t="s">
        <v>3862</v>
      </c>
      <c r="E849" s="38" t="s">
        <v>1293</v>
      </c>
      <c r="F849" s="38" t="s">
        <v>1292</v>
      </c>
      <c r="G849" s="38"/>
      <c r="H849" s="60" t="s">
        <v>769</v>
      </c>
      <c r="I849" s="11">
        <v>35783</v>
      </c>
      <c r="J849" s="6">
        <v>35791</v>
      </c>
      <c r="K849" s="53">
        <f t="shared" si="17"/>
        <v>9.4883412007495794E-5</v>
      </c>
      <c r="L849" s="7">
        <v>5.94</v>
      </c>
      <c r="M849" s="4">
        <v>1436.11</v>
      </c>
      <c r="N849" s="6">
        <v>6910</v>
      </c>
      <c r="O849" s="6"/>
      <c r="P849" s="4"/>
      <c r="Q849" s="5">
        <v>39995</v>
      </c>
      <c r="R849" s="8" t="s">
        <v>4575</v>
      </c>
      <c r="S849" s="38" t="s">
        <v>3448</v>
      </c>
      <c r="T849" s="4" t="s">
        <v>2066</v>
      </c>
      <c r="U849" s="4" t="s">
        <v>2670</v>
      </c>
      <c r="V849" s="4" t="s">
        <v>4912</v>
      </c>
      <c r="W849" s="8" t="s">
        <v>770</v>
      </c>
      <c r="X849" s="33" t="s">
        <v>771</v>
      </c>
      <c r="Y849" s="4" t="s">
        <v>772</v>
      </c>
      <c r="AA849" s="4" t="s">
        <v>161</v>
      </c>
      <c r="AB849" s="4" t="s">
        <v>773</v>
      </c>
      <c r="AC849" s="21" t="s">
        <v>774</v>
      </c>
      <c r="AD849" s="1" t="s">
        <v>762</v>
      </c>
    </row>
    <row r="850" spans="1:31" s="1" customFormat="1">
      <c r="A850" s="38" t="s">
        <v>2261</v>
      </c>
      <c r="B850" s="38" t="s">
        <v>2686</v>
      </c>
      <c r="C850" s="38" t="s">
        <v>2685</v>
      </c>
      <c r="D850" s="38" t="s">
        <v>1834</v>
      </c>
      <c r="E850" s="38" t="s">
        <v>1780</v>
      </c>
      <c r="F850" s="38" t="s">
        <v>3346</v>
      </c>
      <c r="G850" s="38"/>
      <c r="H850" s="60"/>
      <c r="I850" s="11">
        <v>552</v>
      </c>
      <c r="J850" s="6">
        <v>671</v>
      </c>
      <c r="K850" s="53">
        <f t="shared" si="17"/>
        <v>8.5225238129341824E-3</v>
      </c>
      <c r="L850" s="7">
        <v>97.7</v>
      </c>
      <c r="M850" s="4">
        <v>96.92</v>
      </c>
      <c r="N850" s="6">
        <v>1108</v>
      </c>
      <c r="O850" s="6"/>
      <c r="P850" s="7"/>
      <c r="Q850" s="5">
        <v>37186</v>
      </c>
      <c r="R850" s="8" t="s">
        <v>3345</v>
      </c>
      <c r="S850" s="38" t="s">
        <v>4991</v>
      </c>
      <c r="T850" s="4" t="s">
        <v>2686</v>
      </c>
      <c r="U850" s="4" t="s">
        <v>4026</v>
      </c>
      <c r="V850" s="4" t="s">
        <v>5629</v>
      </c>
      <c r="W850" s="8" t="s">
        <v>731</v>
      </c>
      <c r="X850" s="33" t="s">
        <v>2262</v>
      </c>
      <c r="Y850" s="4" t="s">
        <v>4434</v>
      </c>
      <c r="AA850" s="4" t="s">
        <v>3797</v>
      </c>
      <c r="AB850" s="1" t="s">
        <v>1636</v>
      </c>
      <c r="AC850" s="1" t="s">
        <v>5627</v>
      </c>
      <c r="AD850" s="1" t="s">
        <v>966</v>
      </c>
      <c r="AE850" s="1" t="s">
        <v>3319</v>
      </c>
    </row>
    <row r="851" spans="1:31" s="1" customFormat="1">
      <c r="A851" s="38" t="s">
        <v>2263</v>
      </c>
      <c r="B851" s="38" t="s">
        <v>2920</v>
      </c>
      <c r="C851" s="38" t="s">
        <v>2770</v>
      </c>
      <c r="D851" s="38" t="s">
        <v>3862</v>
      </c>
      <c r="E851" s="38" t="s">
        <v>1293</v>
      </c>
      <c r="F851" s="38" t="s">
        <v>1292</v>
      </c>
      <c r="G851" s="38"/>
      <c r="H851" s="60" t="s">
        <v>5702</v>
      </c>
      <c r="I851" s="11">
        <v>35773</v>
      </c>
      <c r="J851" s="6">
        <v>35802</v>
      </c>
      <c r="K851" s="53">
        <f t="shared" si="17"/>
        <v>3.4394828915376859E-4</v>
      </c>
      <c r="L851" s="7">
        <v>0.1</v>
      </c>
      <c r="M851" s="4">
        <v>1436.16</v>
      </c>
      <c r="N851" s="6">
        <v>1080</v>
      </c>
      <c r="O851" s="11" t="s">
        <v>3320</v>
      </c>
      <c r="P851" s="7">
        <v>800</v>
      </c>
      <c r="Q851" s="5">
        <v>34321</v>
      </c>
      <c r="R851" s="8" t="s">
        <v>4575</v>
      </c>
      <c r="S851" s="38" t="s">
        <v>2688</v>
      </c>
      <c r="T851" s="4" t="s">
        <v>2066</v>
      </c>
      <c r="U851" s="4" t="s">
        <v>2670</v>
      </c>
      <c r="V851" s="4" t="s">
        <v>1291</v>
      </c>
      <c r="W851" s="8" t="s">
        <v>2919</v>
      </c>
      <c r="X851" s="33" t="s">
        <v>2264</v>
      </c>
      <c r="Y851" s="4" t="s">
        <v>2463</v>
      </c>
      <c r="AA851" s="4" t="s">
        <v>667</v>
      </c>
      <c r="AB851" s="4" t="s">
        <v>2903</v>
      </c>
      <c r="AC851" s="1" t="s">
        <v>5163</v>
      </c>
      <c r="AD851" s="1" t="s">
        <v>3229</v>
      </c>
    </row>
    <row r="852" spans="1:31" s="1" customFormat="1">
      <c r="A852" s="38" t="s">
        <v>2265</v>
      </c>
      <c r="B852" s="38" t="s">
        <v>2920</v>
      </c>
      <c r="C852" s="38" t="s">
        <v>2771</v>
      </c>
      <c r="D852" s="38" t="s">
        <v>3862</v>
      </c>
      <c r="E852" s="38" t="s">
        <v>1293</v>
      </c>
      <c r="F852" s="38" t="s">
        <v>1292</v>
      </c>
      <c r="G852" s="38"/>
      <c r="H852" s="60" t="s">
        <v>1107</v>
      </c>
      <c r="I852" s="11">
        <v>35759</v>
      </c>
      <c r="J852" s="6">
        <v>35814</v>
      </c>
      <c r="K852" s="53">
        <f t="shared" ref="K852:K915" si="18">(J852-I852)/(J852+I852+12740)</f>
        <v>6.5233119447771998E-4</v>
      </c>
      <c r="L852" s="7">
        <v>0.14000000000000001</v>
      </c>
      <c r="M852" s="4">
        <v>1436.11</v>
      </c>
      <c r="N852" s="6">
        <v>1080</v>
      </c>
      <c r="O852" s="11" t="s">
        <v>3320</v>
      </c>
      <c r="P852" s="7">
        <v>800</v>
      </c>
      <c r="Q852" s="5">
        <v>34615</v>
      </c>
      <c r="R852" s="8" t="s">
        <v>4575</v>
      </c>
      <c r="S852" s="38" t="s">
        <v>2688</v>
      </c>
      <c r="T852" s="4" t="s">
        <v>2066</v>
      </c>
      <c r="U852" s="4" t="s">
        <v>2670</v>
      </c>
      <c r="V852" s="4" t="s">
        <v>1291</v>
      </c>
      <c r="W852" s="8" t="s">
        <v>2921</v>
      </c>
      <c r="X852" s="33" t="s">
        <v>2266</v>
      </c>
      <c r="Y852" s="4" t="s">
        <v>2463</v>
      </c>
      <c r="AA852" s="4" t="s">
        <v>667</v>
      </c>
      <c r="AB852" s="4"/>
      <c r="AC852" s="1" t="s">
        <v>5013</v>
      </c>
      <c r="AD852" s="1" t="s">
        <v>4968</v>
      </c>
    </row>
    <row r="853" spans="1:31" s="1" customFormat="1">
      <c r="A853" s="38" t="s">
        <v>398</v>
      </c>
      <c r="B853" s="38" t="s">
        <v>2920</v>
      </c>
      <c r="C853" s="38" t="s">
        <v>2770</v>
      </c>
      <c r="D853" s="38" t="s">
        <v>3862</v>
      </c>
      <c r="E853" s="38" t="s">
        <v>1293</v>
      </c>
      <c r="F853" s="38" t="s">
        <v>1292</v>
      </c>
      <c r="G853" s="38"/>
      <c r="H853" s="60" t="s">
        <v>4091</v>
      </c>
      <c r="I853" s="11">
        <v>35775</v>
      </c>
      <c r="J853" s="6">
        <v>35798</v>
      </c>
      <c r="K853" s="53">
        <f t="shared" si="18"/>
        <v>2.7279304496341013E-4</v>
      </c>
      <c r="L853" s="7">
        <v>0</v>
      </c>
      <c r="M853" s="4">
        <v>1436.1</v>
      </c>
      <c r="N853" s="6">
        <v>6505</v>
      </c>
      <c r="O853" s="6"/>
      <c r="P853" s="11">
        <v>14000</v>
      </c>
      <c r="Q853" s="5">
        <v>38575</v>
      </c>
      <c r="R853" s="8" t="s">
        <v>3147</v>
      </c>
      <c r="S853" s="38" t="s">
        <v>3448</v>
      </c>
      <c r="T853" s="4" t="s">
        <v>2066</v>
      </c>
      <c r="U853" s="4" t="s">
        <v>2670</v>
      </c>
      <c r="V853" s="4" t="s">
        <v>2056</v>
      </c>
      <c r="W853" s="8" t="s">
        <v>396</v>
      </c>
      <c r="X853" s="33" t="s">
        <v>397</v>
      </c>
      <c r="Y853" s="4" t="s">
        <v>5751</v>
      </c>
      <c r="AA853" s="4" t="s">
        <v>667</v>
      </c>
      <c r="AB853" s="4" t="s">
        <v>3433</v>
      </c>
      <c r="AC853" s="1" t="s">
        <v>5752</v>
      </c>
      <c r="AD853" s="1" t="s">
        <v>5753</v>
      </c>
      <c r="AE853" s="1" t="s">
        <v>1011</v>
      </c>
    </row>
    <row r="854" spans="1:31" s="1" customFormat="1">
      <c r="A854" s="38" t="s">
        <v>3204</v>
      </c>
      <c r="B854" s="38" t="s">
        <v>2920</v>
      </c>
      <c r="C854" s="38" t="s">
        <v>2770</v>
      </c>
      <c r="D854" s="38" t="s">
        <v>3862</v>
      </c>
      <c r="E854" s="38" t="s">
        <v>1293</v>
      </c>
      <c r="F854" s="38" t="s">
        <v>1292</v>
      </c>
      <c r="G854" s="38"/>
      <c r="H854" s="60" t="s">
        <v>4108</v>
      </c>
      <c r="I854" s="11">
        <v>35777</v>
      </c>
      <c r="J854" s="6">
        <v>35796</v>
      </c>
      <c r="K854" s="53">
        <f t="shared" si="18"/>
        <v>2.2535077627412143E-4</v>
      </c>
      <c r="L854" s="7">
        <v>0.04</v>
      </c>
      <c r="M854" s="4">
        <v>1436.1</v>
      </c>
      <c r="N854" s="6">
        <v>2800</v>
      </c>
      <c r="O854" s="6">
        <v>1220</v>
      </c>
      <c r="P854" s="11">
        <v>5000</v>
      </c>
      <c r="Q854" s="5">
        <v>38864</v>
      </c>
      <c r="R854" s="8" t="s">
        <v>3147</v>
      </c>
      <c r="S854" s="38" t="s">
        <v>5239</v>
      </c>
      <c r="T854" s="4" t="s">
        <v>877</v>
      </c>
      <c r="U854" s="4" t="s">
        <v>2670</v>
      </c>
      <c r="V854" s="4" t="s">
        <v>3205</v>
      </c>
      <c r="W854" s="8" t="s">
        <v>3206</v>
      </c>
      <c r="X854" s="33" t="s">
        <v>3207</v>
      </c>
      <c r="Y854" s="4" t="s">
        <v>3208</v>
      </c>
      <c r="AA854" s="4" t="s">
        <v>667</v>
      </c>
      <c r="AB854" s="1" t="s">
        <v>4811</v>
      </c>
      <c r="AC854" s="1" t="s">
        <v>434</v>
      </c>
      <c r="AD854" s="1" t="s">
        <v>4838</v>
      </c>
      <c r="AE854" s="1" t="s">
        <v>435</v>
      </c>
    </row>
    <row r="855" spans="1:31" s="1" customFormat="1">
      <c r="A855" s="38" t="s">
        <v>1593</v>
      </c>
      <c r="B855" s="38" t="s">
        <v>3846</v>
      </c>
      <c r="C855" s="38" t="s">
        <v>1028</v>
      </c>
      <c r="D855" s="38" t="s">
        <v>3608</v>
      </c>
      <c r="E855" s="38" t="s">
        <v>3150</v>
      </c>
      <c r="F855" s="38" t="s">
        <v>2057</v>
      </c>
      <c r="G855" s="38"/>
      <c r="H855" s="60"/>
      <c r="I855" s="11">
        <v>461</v>
      </c>
      <c r="J855" s="6">
        <v>87304</v>
      </c>
      <c r="K855" s="53">
        <f t="shared" si="18"/>
        <v>0.86406646435500722</v>
      </c>
      <c r="L855" s="7">
        <v>15.7</v>
      </c>
      <c r="M855" s="4">
        <v>1868.98</v>
      </c>
      <c r="N855" s="6">
        <v>126</v>
      </c>
      <c r="O855" s="6">
        <v>77</v>
      </c>
      <c r="P855" s="11">
        <v>40</v>
      </c>
      <c r="Q855" s="5">
        <v>39130</v>
      </c>
      <c r="R855" s="8" t="s">
        <v>3410</v>
      </c>
      <c r="S855" s="38" t="s">
        <v>3751</v>
      </c>
      <c r="T855" s="4" t="s">
        <v>2066</v>
      </c>
      <c r="U855" s="4" t="s">
        <v>3849</v>
      </c>
      <c r="V855" s="4" t="s">
        <v>3694</v>
      </c>
      <c r="W855" s="8" t="s">
        <v>3774</v>
      </c>
      <c r="X855" s="33" t="s">
        <v>3775</v>
      </c>
      <c r="Y855" s="4" t="s">
        <v>1026</v>
      </c>
      <c r="AA855" s="4" t="s">
        <v>161</v>
      </c>
      <c r="AB855" s="1" t="s">
        <v>3776</v>
      </c>
      <c r="AC855" s="1" t="s">
        <v>2320</v>
      </c>
      <c r="AD855" s="1" t="s">
        <v>1025</v>
      </c>
      <c r="AE855" s="1" t="s">
        <v>1027</v>
      </c>
    </row>
    <row r="856" spans="1:31" s="1" customFormat="1">
      <c r="A856" s="38" t="s">
        <v>1594</v>
      </c>
      <c r="B856" s="38" t="s">
        <v>3846</v>
      </c>
      <c r="C856" s="38" t="s">
        <v>1028</v>
      </c>
      <c r="D856" s="38" t="s">
        <v>3608</v>
      </c>
      <c r="E856" s="38" t="s">
        <v>3150</v>
      </c>
      <c r="F856" s="38" t="s">
        <v>2057</v>
      </c>
      <c r="G856" s="38"/>
      <c r="H856" s="60"/>
      <c r="I856" s="11">
        <v>458</v>
      </c>
      <c r="J856" s="6">
        <v>87298</v>
      </c>
      <c r="K856" s="53">
        <f t="shared" si="18"/>
        <v>0.86411399458684923</v>
      </c>
      <c r="L856" s="7">
        <v>15.7</v>
      </c>
      <c r="M856" s="4">
        <v>1868.73</v>
      </c>
      <c r="N856" s="6">
        <v>126</v>
      </c>
      <c r="O856" s="6">
        <v>77</v>
      </c>
      <c r="P856" s="11">
        <v>40</v>
      </c>
      <c r="Q856" s="5">
        <v>39130</v>
      </c>
      <c r="R856" s="8" t="s">
        <v>3410</v>
      </c>
      <c r="S856" s="38" t="s">
        <v>3751</v>
      </c>
      <c r="T856" s="4" t="s">
        <v>2066</v>
      </c>
      <c r="U856" s="4" t="s">
        <v>3849</v>
      </c>
      <c r="V856" s="4" t="s">
        <v>3694</v>
      </c>
      <c r="W856" s="8" t="s">
        <v>2321</v>
      </c>
      <c r="X856" s="33" t="s">
        <v>2325</v>
      </c>
      <c r="Y856" s="4" t="s">
        <v>1026</v>
      </c>
      <c r="AA856" s="4" t="s">
        <v>161</v>
      </c>
      <c r="AB856" s="1" t="s">
        <v>3776</v>
      </c>
      <c r="AC856" s="1" t="s">
        <v>2320</v>
      </c>
      <c r="AD856" s="1" t="s">
        <v>1025</v>
      </c>
      <c r="AE856" s="1" t="s">
        <v>1027</v>
      </c>
    </row>
    <row r="857" spans="1:31" s="1" customFormat="1">
      <c r="A857" s="38" t="s">
        <v>1595</v>
      </c>
      <c r="B857" s="38" t="s">
        <v>3846</v>
      </c>
      <c r="C857" s="38" t="s">
        <v>1028</v>
      </c>
      <c r="D857" s="38" t="s">
        <v>3608</v>
      </c>
      <c r="E857" s="38" t="s">
        <v>3150</v>
      </c>
      <c r="F857" s="38" t="s">
        <v>2057</v>
      </c>
      <c r="G857" s="38"/>
      <c r="H857" s="60"/>
      <c r="I857" s="11">
        <v>459</v>
      </c>
      <c r="J857" s="6">
        <v>87054</v>
      </c>
      <c r="K857" s="53">
        <f t="shared" si="18"/>
        <v>0.86376467537131063</v>
      </c>
      <c r="L857" s="7">
        <v>15.68</v>
      </c>
      <c r="M857" s="4">
        <v>1861.94</v>
      </c>
      <c r="N857" s="6">
        <v>126</v>
      </c>
      <c r="O857" s="6">
        <v>77</v>
      </c>
      <c r="P857" s="11">
        <v>40</v>
      </c>
      <c r="Q857" s="5">
        <v>39130</v>
      </c>
      <c r="R857" s="8" t="s">
        <v>3410</v>
      </c>
      <c r="S857" s="38" t="s">
        <v>3751</v>
      </c>
      <c r="T857" s="4" t="s">
        <v>2066</v>
      </c>
      <c r="U857" s="4" t="s">
        <v>3849</v>
      </c>
      <c r="V857" s="4" t="s">
        <v>3694</v>
      </c>
      <c r="W857" s="8" t="s">
        <v>2322</v>
      </c>
      <c r="X857" s="33" t="s">
        <v>2326</v>
      </c>
      <c r="Y857" s="4" t="s">
        <v>1026</v>
      </c>
      <c r="AA857" s="4" t="s">
        <v>161</v>
      </c>
      <c r="AB857" s="1" t="s">
        <v>3776</v>
      </c>
      <c r="AC857" s="1" t="s">
        <v>2320</v>
      </c>
      <c r="AD857" s="1" t="s">
        <v>1025</v>
      </c>
      <c r="AE857" s="1" t="s">
        <v>1027</v>
      </c>
    </row>
    <row r="858" spans="1:31" s="1" customFormat="1">
      <c r="A858" s="38" t="s">
        <v>3772</v>
      </c>
      <c r="B858" s="38" t="s">
        <v>3846</v>
      </c>
      <c r="C858" s="38" t="s">
        <v>1028</v>
      </c>
      <c r="D858" s="38" t="s">
        <v>3608</v>
      </c>
      <c r="E858" s="38" t="s">
        <v>3150</v>
      </c>
      <c r="F858" s="38" t="s">
        <v>2057</v>
      </c>
      <c r="G858" s="38"/>
      <c r="H858" s="60"/>
      <c r="I858" s="11">
        <v>467</v>
      </c>
      <c r="J858" s="6">
        <v>87260</v>
      </c>
      <c r="K858" s="53">
        <f t="shared" si="18"/>
        <v>0.86389560751291472</v>
      </c>
      <c r="L858" s="7">
        <v>15.7</v>
      </c>
      <c r="M858" s="4">
        <v>1867.91</v>
      </c>
      <c r="N858" s="6">
        <v>126</v>
      </c>
      <c r="O858" s="6">
        <v>77</v>
      </c>
      <c r="P858" s="11">
        <v>40</v>
      </c>
      <c r="Q858" s="5">
        <v>39130</v>
      </c>
      <c r="R858" s="8" t="s">
        <v>3410</v>
      </c>
      <c r="S858" s="38" t="s">
        <v>3751</v>
      </c>
      <c r="T858" s="4" t="s">
        <v>2066</v>
      </c>
      <c r="U858" s="4" t="s">
        <v>3849</v>
      </c>
      <c r="V858" s="4" t="s">
        <v>3694</v>
      </c>
      <c r="W858" s="8" t="s">
        <v>2323</v>
      </c>
      <c r="X858" s="33" t="s">
        <v>2327</v>
      </c>
      <c r="Y858" s="4" t="s">
        <v>1026</v>
      </c>
      <c r="AA858" s="4" t="s">
        <v>161</v>
      </c>
      <c r="AB858" s="1" t="s">
        <v>3776</v>
      </c>
      <c r="AC858" s="1" t="s">
        <v>2320</v>
      </c>
      <c r="AD858" s="1" t="s">
        <v>1025</v>
      </c>
      <c r="AE858" s="1" t="s">
        <v>1027</v>
      </c>
    </row>
    <row r="859" spans="1:31" s="1" customFormat="1">
      <c r="A859" s="38" t="s">
        <v>3773</v>
      </c>
      <c r="B859" s="38" t="s">
        <v>3846</v>
      </c>
      <c r="C859" s="38" t="s">
        <v>1028</v>
      </c>
      <c r="D859" s="38" t="s">
        <v>3608</v>
      </c>
      <c r="E859" s="38" t="s">
        <v>3150</v>
      </c>
      <c r="F859" s="38" t="s">
        <v>2057</v>
      </c>
      <c r="G859" s="38"/>
      <c r="H859" s="60"/>
      <c r="I859" s="11">
        <v>474</v>
      </c>
      <c r="J859" s="6">
        <v>87526</v>
      </c>
      <c r="K859" s="53">
        <f t="shared" si="18"/>
        <v>0.86412547151081998</v>
      </c>
      <c r="L859" s="7">
        <v>15.7</v>
      </c>
      <c r="M859" s="4">
        <v>1875.53</v>
      </c>
      <c r="N859" s="6">
        <v>126</v>
      </c>
      <c r="O859" s="6">
        <v>77</v>
      </c>
      <c r="P859" s="11">
        <v>40</v>
      </c>
      <c r="Q859" s="5">
        <v>39130</v>
      </c>
      <c r="R859" s="8" t="s">
        <v>3410</v>
      </c>
      <c r="S859" s="38" t="s">
        <v>3751</v>
      </c>
      <c r="T859" s="4" t="s">
        <v>2066</v>
      </c>
      <c r="U859" s="4" t="s">
        <v>3849</v>
      </c>
      <c r="V859" s="4" t="s">
        <v>3694</v>
      </c>
      <c r="W859" s="8" t="s">
        <v>2324</v>
      </c>
      <c r="X859" s="33" t="s">
        <v>1024</v>
      </c>
      <c r="Y859" s="4" t="s">
        <v>1026</v>
      </c>
      <c r="AA859" s="4" t="s">
        <v>161</v>
      </c>
      <c r="AB859" s="1" t="s">
        <v>3776</v>
      </c>
      <c r="AC859" s="1" t="s">
        <v>2320</v>
      </c>
      <c r="AD859" s="1" t="s">
        <v>1025</v>
      </c>
      <c r="AE859" s="1" t="s">
        <v>1027</v>
      </c>
    </row>
    <row r="860" spans="1:31">
      <c r="A860" s="38" t="s">
        <v>569</v>
      </c>
      <c r="B860" s="38" t="s">
        <v>2920</v>
      </c>
      <c r="C860" s="37" t="s">
        <v>1233</v>
      </c>
      <c r="D860" s="38" t="s">
        <v>3094</v>
      </c>
      <c r="E860" s="38" t="s">
        <v>3371</v>
      </c>
      <c r="F860" s="38" t="s">
        <v>3346</v>
      </c>
      <c r="G860" s="38" t="s">
        <v>4110</v>
      </c>
      <c r="H860" s="60"/>
      <c r="I860" s="7">
        <v>824</v>
      </c>
      <c r="J860" s="4">
        <v>826</v>
      </c>
      <c r="K860" s="53">
        <f t="shared" si="18"/>
        <v>1.389854065323141E-4</v>
      </c>
      <c r="L860" s="7">
        <v>98.8</v>
      </c>
      <c r="M860" s="4">
        <v>101.4</v>
      </c>
      <c r="N860" s="6">
        <v>750</v>
      </c>
      <c r="O860" s="6">
        <v>670</v>
      </c>
      <c r="P860" s="4">
        <v>840</v>
      </c>
      <c r="Q860" s="5">
        <v>39722</v>
      </c>
      <c r="R860" s="8" t="s">
        <v>887</v>
      </c>
      <c r="S860" s="38" t="s">
        <v>947</v>
      </c>
      <c r="T860" s="4" t="s">
        <v>877</v>
      </c>
      <c r="U860" s="21" t="s">
        <v>2772</v>
      </c>
      <c r="V860" s="4" t="s">
        <v>4466</v>
      </c>
      <c r="W860" s="8" t="s">
        <v>1230</v>
      </c>
      <c r="X860" s="33" t="s">
        <v>1232</v>
      </c>
      <c r="Y860" s="4" t="s">
        <v>570</v>
      </c>
      <c r="AA860" s="4" t="s">
        <v>161</v>
      </c>
      <c r="AB860" s="4" t="s">
        <v>163</v>
      </c>
      <c r="AD860" s="21" t="s">
        <v>1231</v>
      </c>
      <c r="AE860" s="21" t="s">
        <v>305</v>
      </c>
    </row>
    <row r="861" spans="1:31" s="1" customFormat="1">
      <c r="A861" s="38" t="s">
        <v>2267</v>
      </c>
      <c r="B861" s="38" t="s">
        <v>2923</v>
      </c>
      <c r="C861" s="38" t="s">
        <v>5449</v>
      </c>
      <c r="D861" s="38" t="s">
        <v>3862</v>
      </c>
      <c r="E861" s="38" t="s">
        <v>1293</v>
      </c>
      <c r="F861" s="38" t="s">
        <v>1292</v>
      </c>
      <c r="G861" s="38"/>
      <c r="H861" s="60" t="s">
        <v>1882</v>
      </c>
      <c r="I861" s="11">
        <v>35777</v>
      </c>
      <c r="J861" s="6">
        <v>35795</v>
      </c>
      <c r="K861" s="53">
        <f t="shared" si="18"/>
        <v>2.1349274124679761E-4</v>
      </c>
      <c r="L861" s="7">
        <v>7.0000000000000007E-2</v>
      </c>
      <c r="M861" s="4">
        <v>1436.07</v>
      </c>
      <c r="N861" s="6">
        <v>1400</v>
      </c>
      <c r="O861" s="6">
        <v>646</v>
      </c>
      <c r="P861" s="11">
        <v>1400</v>
      </c>
      <c r="Q861" s="5">
        <v>35956</v>
      </c>
      <c r="R861" s="8" t="s">
        <v>3147</v>
      </c>
      <c r="S861" s="38" t="s">
        <v>2688</v>
      </c>
      <c r="T861" s="4" t="s">
        <v>2066</v>
      </c>
      <c r="U861" s="4" t="s">
        <v>3849</v>
      </c>
      <c r="V861" s="4" t="s">
        <v>1172</v>
      </c>
      <c r="W861" s="8" t="s">
        <v>4451</v>
      </c>
      <c r="X861" s="33" t="s">
        <v>2268</v>
      </c>
      <c r="Y861" s="4" t="s">
        <v>4452</v>
      </c>
      <c r="AA861" s="4" t="s">
        <v>667</v>
      </c>
      <c r="AB861" s="4" t="s">
        <v>2903</v>
      </c>
      <c r="AC861" s="1" t="s">
        <v>4450</v>
      </c>
      <c r="AD861" s="1" t="s">
        <v>4448</v>
      </c>
    </row>
    <row r="862" spans="1:31" s="1" customFormat="1">
      <c r="A862" s="38" t="s">
        <v>2403</v>
      </c>
      <c r="B862" s="38" t="s">
        <v>2923</v>
      </c>
      <c r="C862" s="38" t="s">
        <v>5449</v>
      </c>
      <c r="D862" s="38" t="s">
        <v>3862</v>
      </c>
      <c r="E862" s="38" t="s">
        <v>1293</v>
      </c>
      <c r="F862" s="38" t="s">
        <v>1292</v>
      </c>
      <c r="G862" s="38"/>
      <c r="H862" s="60" t="s">
        <v>4314</v>
      </c>
      <c r="I862" s="11">
        <v>35773</v>
      </c>
      <c r="J862" s="6">
        <v>35798</v>
      </c>
      <c r="K862" s="53">
        <f t="shared" si="18"/>
        <v>2.9652121312758714E-4</v>
      </c>
      <c r="L862" s="7">
        <v>0.01</v>
      </c>
      <c r="M862" s="4">
        <v>1436.1</v>
      </c>
      <c r="N862" s="6">
        <v>2024</v>
      </c>
      <c r="O862" s="6"/>
      <c r="P862" s="11"/>
      <c r="Q862" s="5">
        <v>39489</v>
      </c>
      <c r="R862" s="8" t="s">
        <v>4575</v>
      </c>
      <c r="S862" s="38" t="s">
        <v>3042</v>
      </c>
      <c r="T862" s="4" t="s">
        <v>2066</v>
      </c>
      <c r="U862" s="4" t="s">
        <v>2672</v>
      </c>
      <c r="V862" s="4" t="s">
        <v>3299</v>
      </c>
      <c r="W862" s="8" t="s">
        <v>2404</v>
      </c>
      <c r="X862" s="33" t="s">
        <v>3890</v>
      </c>
      <c r="Y862" s="4" t="s">
        <v>3891</v>
      </c>
      <c r="AA862" s="4" t="s">
        <v>667</v>
      </c>
      <c r="AB862" s="4" t="s">
        <v>5447</v>
      </c>
      <c r="AC862" s="1" t="s">
        <v>5448</v>
      </c>
      <c r="AD862" s="1" t="s">
        <v>5450</v>
      </c>
    </row>
    <row r="863" spans="1:31" s="1" customFormat="1">
      <c r="A863" s="38" t="s">
        <v>1159</v>
      </c>
      <c r="B863" s="38" t="s">
        <v>2923</v>
      </c>
      <c r="C863" s="38" t="s">
        <v>5449</v>
      </c>
      <c r="D863" s="38" t="s">
        <v>3862</v>
      </c>
      <c r="E863" s="38" t="s">
        <v>1293</v>
      </c>
      <c r="F863" s="38" t="s">
        <v>1292</v>
      </c>
      <c r="G863" s="38"/>
      <c r="H863" s="60" t="s">
        <v>1160</v>
      </c>
      <c r="I863" s="11">
        <v>35779</v>
      </c>
      <c r="J863" s="6">
        <v>35794</v>
      </c>
      <c r="K863" s="53">
        <f t="shared" si="18"/>
        <v>1.779085075848327E-4</v>
      </c>
      <c r="L863" s="7">
        <v>0.02</v>
      </c>
      <c r="M863" s="4">
        <v>1436.1</v>
      </c>
      <c r="N863" s="6">
        <v>3050</v>
      </c>
      <c r="O863" s="6"/>
      <c r="P863" s="11">
        <v>5900</v>
      </c>
      <c r="Q863" s="5">
        <v>40115</v>
      </c>
      <c r="R863" s="8" t="s">
        <v>4575</v>
      </c>
      <c r="S863" s="38" t="s">
        <v>2482</v>
      </c>
      <c r="T863" s="4" t="s">
        <v>5243</v>
      </c>
      <c r="U863" s="4" t="s">
        <v>2670</v>
      </c>
      <c r="V863" s="4" t="s">
        <v>1131</v>
      </c>
      <c r="W863" s="8" t="s">
        <v>1161</v>
      </c>
      <c r="X863" s="33" t="s">
        <v>1162</v>
      </c>
      <c r="Y863" s="4" t="s">
        <v>1163</v>
      </c>
      <c r="AA863" s="4" t="s">
        <v>1127</v>
      </c>
      <c r="AB863" s="1" t="s">
        <v>1164</v>
      </c>
      <c r="AC863" s="1" t="s">
        <v>1165</v>
      </c>
    </row>
    <row r="864" spans="1:31" s="1" customFormat="1">
      <c r="A864" s="38" t="s">
        <v>2269</v>
      </c>
      <c r="B864" s="38" t="s">
        <v>2889</v>
      </c>
      <c r="C864" s="38" t="s">
        <v>2888</v>
      </c>
      <c r="D864" s="38" t="s">
        <v>3862</v>
      </c>
      <c r="E864" s="38" t="s">
        <v>1293</v>
      </c>
      <c r="F864" s="38" t="s">
        <v>1292</v>
      </c>
      <c r="G864" s="38"/>
      <c r="H864" s="60" t="s">
        <v>4606</v>
      </c>
      <c r="I864" s="11">
        <v>35764</v>
      </c>
      <c r="J864" s="6">
        <v>35807</v>
      </c>
      <c r="K864" s="53">
        <f t="shared" si="18"/>
        <v>5.1001648657944987E-4</v>
      </c>
      <c r="L864" s="7">
        <v>2.99</v>
      </c>
      <c r="M864" s="4">
        <v>1436.07</v>
      </c>
      <c r="N864" s="6">
        <v>5250</v>
      </c>
      <c r="O864" s="6">
        <v>3200</v>
      </c>
      <c r="P864" s="11">
        <v>11000</v>
      </c>
      <c r="Q864" s="5">
        <v>37782</v>
      </c>
      <c r="R864" s="8" t="s">
        <v>3147</v>
      </c>
      <c r="S864" s="38" t="s">
        <v>2917</v>
      </c>
      <c r="T864" s="4" t="s">
        <v>2066</v>
      </c>
      <c r="U864" s="4" t="s">
        <v>5287</v>
      </c>
      <c r="V864" s="4" t="s">
        <v>2890</v>
      </c>
      <c r="W864" s="8" t="s">
        <v>5616</v>
      </c>
      <c r="X864" s="33" t="s">
        <v>2270</v>
      </c>
      <c r="Y864" s="4" t="s">
        <v>2891</v>
      </c>
      <c r="AA864" s="4" t="s">
        <v>667</v>
      </c>
      <c r="AB864" s="1" t="s">
        <v>5617</v>
      </c>
      <c r="AC864" s="1" t="s">
        <v>1065</v>
      </c>
      <c r="AD864" s="1" t="s">
        <v>777</v>
      </c>
      <c r="AE864" s="1" t="s">
        <v>2903</v>
      </c>
    </row>
    <row r="865" spans="1:38" s="1" customFormat="1">
      <c r="A865" s="38" t="s">
        <v>2397</v>
      </c>
      <c r="B865" s="38" t="s">
        <v>2889</v>
      </c>
      <c r="C865" s="38" t="s">
        <v>2888</v>
      </c>
      <c r="D865" s="38" t="s">
        <v>3862</v>
      </c>
      <c r="E865" s="38" t="s">
        <v>1293</v>
      </c>
      <c r="F865" s="38" t="s">
        <v>1292</v>
      </c>
      <c r="G865" s="38"/>
      <c r="H865" s="60" t="s">
        <v>4312</v>
      </c>
      <c r="I865" s="11">
        <v>35766</v>
      </c>
      <c r="J865" s="6">
        <v>35807</v>
      </c>
      <c r="K865" s="53">
        <f t="shared" si="18"/>
        <v>4.8628325406520941E-4</v>
      </c>
      <c r="L865" s="7">
        <v>5.84</v>
      </c>
      <c r="M865" s="4">
        <v>1436.1</v>
      </c>
      <c r="N865" s="6">
        <v>5180</v>
      </c>
      <c r="O865" s="6"/>
      <c r="P865" s="11"/>
      <c r="Q865" s="5">
        <v>39462</v>
      </c>
      <c r="R865" s="8" t="s">
        <v>3147</v>
      </c>
      <c r="S865" s="38" t="s">
        <v>2688</v>
      </c>
      <c r="T865" s="4" t="s">
        <v>2066</v>
      </c>
      <c r="U865" s="4" t="s">
        <v>5287</v>
      </c>
      <c r="V865" s="4" t="s">
        <v>4640</v>
      </c>
      <c r="W865" s="8" t="s">
        <v>2398</v>
      </c>
      <c r="X865" s="33" t="s">
        <v>2399</v>
      </c>
      <c r="Y865" s="4" t="s">
        <v>2402</v>
      </c>
      <c r="AA865" s="4" t="s">
        <v>667</v>
      </c>
      <c r="AB865" s="1" t="s">
        <v>2400</v>
      </c>
      <c r="AC865" s="1" t="s">
        <v>2401</v>
      </c>
    </row>
    <row r="866" spans="1:38" s="1" customFormat="1">
      <c r="A866" s="38" t="s">
        <v>1671</v>
      </c>
      <c r="B866" s="38" t="s">
        <v>1941</v>
      </c>
      <c r="C866" s="38" t="s">
        <v>2747</v>
      </c>
      <c r="D866" s="38" t="s">
        <v>3094</v>
      </c>
      <c r="E866" s="38" t="s">
        <v>1293</v>
      </c>
      <c r="F866" s="38" t="s">
        <v>1292</v>
      </c>
      <c r="G866" s="38"/>
      <c r="H866" s="60" t="s">
        <v>4320</v>
      </c>
      <c r="I866" s="11">
        <v>35769</v>
      </c>
      <c r="J866" s="6">
        <v>35813</v>
      </c>
      <c r="K866" s="53">
        <f t="shared" si="18"/>
        <v>5.2180925499869548E-4</v>
      </c>
      <c r="L866" s="7">
        <v>0.06</v>
      </c>
      <c r="M866" s="4">
        <v>1436.08</v>
      </c>
      <c r="N866" s="6">
        <v>3750</v>
      </c>
      <c r="O866" s="6"/>
      <c r="P866" s="11"/>
      <c r="Q866" s="5">
        <v>39563</v>
      </c>
      <c r="R866" s="8"/>
      <c r="S866" s="38" t="s">
        <v>2747</v>
      </c>
      <c r="T866" s="4" t="s">
        <v>1941</v>
      </c>
      <c r="U866" s="4" t="s">
        <v>2673</v>
      </c>
      <c r="V866" s="4" t="s">
        <v>1666</v>
      </c>
      <c r="W866" s="8" t="s">
        <v>1667</v>
      </c>
      <c r="X866" s="33" t="s">
        <v>1668</v>
      </c>
      <c r="Y866" s="4" t="s">
        <v>1669</v>
      </c>
      <c r="AA866" s="4" t="s">
        <v>667</v>
      </c>
      <c r="AB866" s="1" t="s">
        <v>1654</v>
      </c>
      <c r="AC866" s="1" t="s">
        <v>1670</v>
      </c>
      <c r="AD866" s="1" t="s">
        <v>1672</v>
      </c>
    </row>
    <row r="867" spans="1:38">
      <c r="A867" s="37" t="s">
        <v>1808</v>
      </c>
      <c r="B867" s="38" t="s">
        <v>2066</v>
      </c>
      <c r="C867" s="38" t="s">
        <v>1225</v>
      </c>
      <c r="D867" s="38" t="s">
        <v>3608</v>
      </c>
      <c r="E867" s="38" t="s">
        <v>1284</v>
      </c>
      <c r="F867" s="38" t="s">
        <v>3346</v>
      </c>
      <c r="G867" s="38" t="s">
        <v>2775</v>
      </c>
      <c r="H867" s="60"/>
      <c r="I867" s="7">
        <v>626</v>
      </c>
      <c r="J867" s="4">
        <v>627</v>
      </c>
      <c r="K867" s="53">
        <f t="shared" si="18"/>
        <v>7.1464303580361606E-5</v>
      </c>
      <c r="L867" s="7">
        <v>74</v>
      </c>
      <c r="M867" s="4">
        <v>97.24</v>
      </c>
      <c r="N867" s="6">
        <v>587</v>
      </c>
      <c r="O867" s="6"/>
      <c r="P867" s="7">
        <v>406</v>
      </c>
      <c r="Q867" s="5">
        <v>37232</v>
      </c>
      <c r="R867" s="8" t="s">
        <v>3410</v>
      </c>
      <c r="S867" s="38" t="s">
        <v>1226</v>
      </c>
      <c r="T867" s="4" t="s">
        <v>2066</v>
      </c>
      <c r="U867" s="4" t="s">
        <v>1294</v>
      </c>
      <c r="V867" s="4" t="s">
        <v>3694</v>
      </c>
      <c r="W867" s="8" t="s">
        <v>1913</v>
      </c>
      <c r="X867" s="33" t="s">
        <v>1809</v>
      </c>
      <c r="Y867" s="1" t="s">
        <v>1224</v>
      </c>
      <c r="AA867" s="4" t="s">
        <v>3797</v>
      </c>
      <c r="AB867" s="4" t="s">
        <v>2903</v>
      </c>
      <c r="AC867" s="21" t="s">
        <v>3546</v>
      </c>
      <c r="AD867" s="21" t="s">
        <v>2595</v>
      </c>
    </row>
    <row r="868" spans="1:38" s="1" customFormat="1">
      <c r="A868" s="38" t="s">
        <v>52</v>
      </c>
      <c r="B868" s="38" t="s">
        <v>3994</v>
      </c>
      <c r="C868" s="48" t="s">
        <v>3955</v>
      </c>
      <c r="D868" s="38" t="s">
        <v>3094</v>
      </c>
      <c r="E868" s="38" t="s">
        <v>2417</v>
      </c>
      <c r="F868" s="38" t="s">
        <v>3346</v>
      </c>
      <c r="G868" s="38" t="s">
        <v>4110</v>
      </c>
      <c r="H868" s="60"/>
      <c r="I868" s="11">
        <v>682</v>
      </c>
      <c r="J868" s="6">
        <v>707</v>
      </c>
      <c r="K868" s="53">
        <f t="shared" si="18"/>
        <v>1.7694104324439096E-3</v>
      </c>
      <c r="L868" s="7">
        <v>98.19</v>
      </c>
      <c r="M868" s="4">
        <v>98.66</v>
      </c>
      <c r="N868" s="6">
        <v>120</v>
      </c>
      <c r="O868" s="6"/>
      <c r="P868" s="7"/>
      <c r="Q868" s="5">
        <v>38652</v>
      </c>
      <c r="R868" s="8"/>
      <c r="S868" s="38" t="s">
        <v>3956</v>
      </c>
      <c r="T868" s="4" t="s">
        <v>3994</v>
      </c>
      <c r="U868" s="4" t="s">
        <v>2671</v>
      </c>
      <c r="V868" s="4" t="s">
        <v>5640</v>
      </c>
      <c r="W868" s="8" t="s">
        <v>53</v>
      </c>
      <c r="X868" s="33" t="s">
        <v>54</v>
      </c>
      <c r="Y868" s="21" t="s">
        <v>55</v>
      </c>
      <c r="AA868" s="4" t="s">
        <v>161</v>
      </c>
      <c r="AB868" s="1" t="s">
        <v>3953</v>
      </c>
      <c r="AC868" s="1" t="s">
        <v>3954</v>
      </c>
      <c r="AD868" s="1" t="s">
        <v>3957</v>
      </c>
      <c r="AE868" s="1" t="s">
        <v>2416</v>
      </c>
    </row>
    <row r="869" spans="1:38">
      <c r="A869" s="38" t="s">
        <v>1810</v>
      </c>
      <c r="B869" s="38" t="s">
        <v>2066</v>
      </c>
      <c r="C869" s="38" t="s">
        <v>3484</v>
      </c>
      <c r="D869" s="38" t="s">
        <v>3094</v>
      </c>
      <c r="E869" s="38" t="s">
        <v>1284</v>
      </c>
      <c r="F869" s="38" t="s">
        <v>3346</v>
      </c>
      <c r="G869" s="38" t="s">
        <v>4110</v>
      </c>
      <c r="H869" s="60"/>
      <c r="I869" s="7">
        <v>597</v>
      </c>
      <c r="J869" s="4">
        <v>642</v>
      </c>
      <c r="K869" s="53">
        <f t="shared" si="18"/>
        <v>3.2191143858645113E-3</v>
      </c>
      <c r="L869" s="7">
        <v>97.8</v>
      </c>
      <c r="M869" s="4">
        <v>97.09</v>
      </c>
      <c r="N869" s="6">
        <v>213</v>
      </c>
      <c r="O869" s="6"/>
      <c r="P869" s="7">
        <v>200</v>
      </c>
      <c r="Q869" s="5">
        <v>35887</v>
      </c>
      <c r="R869" s="8" t="s">
        <v>5206</v>
      </c>
      <c r="S869" s="38" t="s">
        <v>873</v>
      </c>
      <c r="T869" s="4" t="s">
        <v>2066</v>
      </c>
      <c r="U869" s="4" t="s">
        <v>1294</v>
      </c>
      <c r="V869" s="4" t="s">
        <v>3043</v>
      </c>
      <c r="W869" s="8" t="s">
        <v>3388</v>
      </c>
      <c r="X869" s="33" t="s">
        <v>1811</v>
      </c>
      <c r="Y869" s="31" t="s">
        <v>3387</v>
      </c>
      <c r="AA869" s="4" t="s">
        <v>3797</v>
      </c>
      <c r="AB869" s="4" t="s">
        <v>1012</v>
      </c>
      <c r="AC869" s="21" t="s">
        <v>3302</v>
      </c>
      <c r="AD869" s="21" t="s">
        <v>1914</v>
      </c>
      <c r="AE869" s="21" t="s">
        <v>2903</v>
      </c>
    </row>
    <row r="870" spans="1:38" s="1" customFormat="1">
      <c r="A870" s="38" t="s">
        <v>4184</v>
      </c>
      <c r="B870" s="38" t="s">
        <v>4006</v>
      </c>
      <c r="C870" s="38" t="s">
        <v>4551</v>
      </c>
      <c r="D870" s="38" t="s">
        <v>3094</v>
      </c>
      <c r="E870" s="38" t="s">
        <v>3371</v>
      </c>
      <c r="F870" s="38" t="s">
        <v>3346</v>
      </c>
      <c r="G870" s="38" t="s">
        <v>2775</v>
      </c>
      <c r="H870" s="60"/>
      <c r="I870" s="7">
        <v>345</v>
      </c>
      <c r="J870" s="4">
        <v>347</v>
      </c>
      <c r="K870" s="53">
        <f t="shared" si="18"/>
        <v>1.4889815366289459E-4</v>
      </c>
      <c r="L870" s="7">
        <v>34.9</v>
      </c>
      <c r="M870" s="4">
        <v>91.45</v>
      </c>
      <c r="N870" s="6">
        <v>3820</v>
      </c>
      <c r="O870" s="6"/>
      <c r="P870" s="7">
        <v>850</v>
      </c>
      <c r="Q870" s="5">
        <v>35761</v>
      </c>
      <c r="R870" s="8" t="s">
        <v>3345</v>
      </c>
      <c r="S870" s="38" t="s">
        <v>430</v>
      </c>
      <c r="T870" s="4" t="s">
        <v>2066</v>
      </c>
      <c r="U870" s="4" t="s">
        <v>874</v>
      </c>
      <c r="V870" s="4" t="s">
        <v>4003</v>
      </c>
      <c r="W870" s="8" t="s">
        <v>4005</v>
      </c>
      <c r="X870" s="33" t="s">
        <v>4185</v>
      </c>
      <c r="Y870" s="4" t="s">
        <v>1059</v>
      </c>
      <c r="AA870" s="4" t="s">
        <v>3797</v>
      </c>
      <c r="AB870" s="1" t="s">
        <v>3548</v>
      </c>
      <c r="AC870" s="1" t="s">
        <v>4350</v>
      </c>
      <c r="AD870" s="1" t="s">
        <v>4004</v>
      </c>
      <c r="AE870" s="1" t="s">
        <v>1013</v>
      </c>
      <c r="AK870" s="21"/>
      <c r="AL870" s="21"/>
    </row>
    <row r="871" spans="1:38" s="1" customFormat="1">
      <c r="A871" s="38" t="s">
        <v>826</v>
      </c>
      <c r="B871" s="38" t="s">
        <v>2066</v>
      </c>
      <c r="C871" s="38" t="s">
        <v>3447</v>
      </c>
      <c r="D871" s="38" t="s">
        <v>5515</v>
      </c>
      <c r="E871" s="38" t="s">
        <v>1696</v>
      </c>
      <c r="F871" s="38" t="s">
        <v>2057</v>
      </c>
      <c r="G871" s="38" t="s">
        <v>2778</v>
      </c>
      <c r="H871" s="60"/>
      <c r="I871" s="11">
        <v>1628</v>
      </c>
      <c r="J871" s="6">
        <v>38728</v>
      </c>
      <c r="K871" s="53">
        <f t="shared" si="18"/>
        <v>0.69873436793732113</v>
      </c>
      <c r="L871" s="7">
        <v>63</v>
      </c>
      <c r="M871" s="4">
        <v>717.8</v>
      </c>
      <c r="N871" s="6">
        <v>8000</v>
      </c>
      <c r="O871" s="6"/>
      <c r="P871" s="7"/>
      <c r="Q871" s="5">
        <v>34457</v>
      </c>
      <c r="R871" s="8"/>
      <c r="S871" s="38" t="s">
        <v>2688</v>
      </c>
      <c r="T871" s="4" t="s">
        <v>2066</v>
      </c>
      <c r="U871" s="4" t="s">
        <v>3849</v>
      </c>
      <c r="V871" s="4" t="s">
        <v>1378</v>
      </c>
      <c r="W871" s="8" t="s">
        <v>3353</v>
      </c>
      <c r="X871" s="33" t="s">
        <v>827</v>
      </c>
      <c r="Y871" s="4" t="s">
        <v>1784</v>
      </c>
      <c r="AA871" s="4" t="s">
        <v>3797</v>
      </c>
      <c r="AB871" s="1" t="s">
        <v>3352</v>
      </c>
      <c r="AC871" s="1" t="s">
        <v>742</v>
      </c>
      <c r="AD871" s="1" t="s">
        <v>4140</v>
      </c>
      <c r="AE871" s="1" t="s">
        <v>4032</v>
      </c>
      <c r="AF871" s="1" t="s">
        <v>1432</v>
      </c>
    </row>
    <row r="872" spans="1:38" s="1" customFormat="1">
      <c r="A872" s="38" t="s">
        <v>828</v>
      </c>
      <c r="B872" s="38" t="s">
        <v>2066</v>
      </c>
      <c r="C872" s="38" t="s">
        <v>3447</v>
      </c>
      <c r="D872" s="38" t="s">
        <v>5515</v>
      </c>
      <c r="E872" s="38" t="s">
        <v>3028</v>
      </c>
      <c r="F872" s="38" t="s">
        <v>2057</v>
      </c>
      <c r="G872" s="38" t="s">
        <v>2778</v>
      </c>
      <c r="H872" s="60"/>
      <c r="I872" s="11">
        <v>1575</v>
      </c>
      <c r="J872" s="6">
        <v>38780</v>
      </c>
      <c r="K872" s="53">
        <f t="shared" si="18"/>
        <v>0.70072511535926174</v>
      </c>
      <c r="L872" s="7">
        <v>63.4</v>
      </c>
      <c r="M872" s="4">
        <v>717.78</v>
      </c>
      <c r="N872" s="6">
        <v>8000</v>
      </c>
      <c r="O872" s="6"/>
      <c r="P872" s="7"/>
      <c r="Q872" s="5">
        <v>34890</v>
      </c>
      <c r="R872" s="8"/>
      <c r="S872" s="38" t="s">
        <v>2688</v>
      </c>
      <c r="T872" s="4" t="s">
        <v>2066</v>
      </c>
      <c r="U872" s="4" t="s">
        <v>3849</v>
      </c>
      <c r="V872" s="4" t="s">
        <v>1378</v>
      </c>
      <c r="W872" s="8" t="s">
        <v>1785</v>
      </c>
      <c r="X872" s="33" t="s">
        <v>829</v>
      </c>
      <c r="Y872" s="4" t="s">
        <v>1784</v>
      </c>
      <c r="AA872" s="4" t="s">
        <v>3797</v>
      </c>
      <c r="AB872" s="1" t="s">
        <v>1432</v>
      </c>
      <c r="AC872" s="1" t="s">
        <v>4186</v>
      </c>
      <c r="AD872" s="1" t="s">
        <v>4140</v>
      </c>
      <c r="AE872" s="1" t="s">
        <v>4032</v>
      </c>
    </row>
    <row r="873" spans="1:38" s="1" customFormat="1">
      <c r="A873" s="38" t="s">
        <v>4033</v>
      </c>
      <c r="B873" s="38" t="s">
        <v>2066</v>
      </c>
      <c r="C873" s="38" t="s">
        <v>3447</v>
      </c>
      <c r="D873" s="38" t="s">
        <v>5515</v>
      </c>
      <c r="E873" s="38" t="s">
        <v>3028</v>
      </c>
      <c r="F873" s="38" t="s">
        <v>2057</v>
      </c>
      <c r="G873" s="38" t="s">
        <v>2778</v>
      </c>
      <c r="H873" s="60"/>
      <c r="I873" s="11">
        <v>1210</v>
      </c>
      <c r="J873" s="6">
        <v>38740</v>
      </c>
      <c r="K873" s="53">
        <f t="shared" si="18"/>
        <v>0.71227936989941165</v>
      </c>
      <c r="L873" s="7">
        <v>64.7</v>
      </c>
      <c r="M873" s="4">
        <v>709.61</v>
      </c>
      <c r="N873" s="6">
        <v>8000</v>
      </c>
      <c r="O873" s="6"/>
      <c r="P873" s="7"/>
      <c r="Q873" s="5">
        <v>35742</v>
      </c>
      <c r="R873" s="8"/>
      <c r="S873" s="38" t="s">
        <v>2688</v>
      </c>
      <c r="T873" s="4" t="s">
        <v>2066</v>
      </c>
      <c r="U873" s="4" t="s">
        <v>3849</v>
      </c>
      <c r="V873" s="4" t="s">
        <v>391</v>
      </c>
      <c r="W873" s="8" t="s">
        <v>2180</v>
      </c>
      <c r="X873" s="33" t="s">
        <v>825</v>
      </c>
      <c r="Y873" s="4" t="s">
        <v>1784</v>
      </c>
      <c r="AA873" s="4" t="s">
        <v>3797</v>
      </c>
      <c r="AB873" s="1" t="s">
        <v>1433</v>
      </c>
      <c r="AC873" s="1" t="s">
        <v>4186</v>
      </c>
      <c r="AD873" s="1" t="s">
        <v>4140</v>
      </c>
      <c r="AE873" s="1" t="s">
        <v>4032</v>
      </c>
    </row>
    <row r="874" spans="1:38" s="1" customFormat="1">
      <c r="A874" s="38" t="s">
        <v>1173</v>
      </c>
      <c r="B874" s="38" t="s">
        <v>1938</v>
      </c>
      <c r="C874" s="38" t="s">
        <v>4595</v>
      </c>
      <c r="D874" s="38" t="s">
        <v>5515</v>
      </c>
      <c r="E874" s="38" t="s">
        <v>4468</v>
      </c>
      <c r="F874" s="38" t="s">
        <v>3346</v>
      </c>
      <c r="G874" s="38" t="s">
        <v>2775</v>
      </c>
      <c r="H874" s="60"/>
      <c r="I874" s="11">
        <v>850</v>
      </c>
      <c r="J874" s="6">
        <v>880</v>
      </c>
      <c r="K874" s="53">
        <f t="shared" si="18"/>
        <v>2.0732550103662751E-3</v>
      </c>
      <c r="L874" s="7">
        <v>71</v>
      </c>
      <c r="M874" s="4">
        <v>101.96</v>
      </c>
      <c r="N874" s="6">
        <v>3200</v>
      </c>
      <c r="O874" s="6"/>
      <c r="P874" s="7"/>
      <c r="Q874" s="5">
        <v>39262</v>
      </c>
      <c r="R874" s="8"/>
      <c r="S874" s="38" t="s">
        <v>2848</v>
      </c>
      <c r="T874" s="4" t="s">
        <v>1954</v>
      </c>
      <c r="U874" s="4" t="s">
        <v>2672</v>
      </c>
      <c r="V874" s="4" t="s">
        <v>2847</v>
      </c>
      <c r="W874" s="8" t="s">
        <v>2844</v>
      </c>
      <c r="X874" s="33" t="s">
        <v>2845</v>
      </c>
      <c r="Y874" s="4" t="s">
        <v>2849</v>
      </c>
      <c r="AA874" s="4"/>
      <c r="AB874" s="4" t="s">
        <v>2846</v>
      </c>
      <c r="AC874" s="1" t="s">
        <v>2850</v>
      </c>
    </row>
    <row r="875" spans="1:38" s="1" customFormat="1">
      <c r="A875" s="38" t="s">
        <v>830</v>
      </c>
      <c r="B875" s="38" t="s">
        <v>3939</v>
      </c>
      <c r="C875" s="38" t="s">
        <v>5541</v>
      </c>
      <c r="D875" s="38" t="s">
        <v>3862</v>
      </c>
      <c r="E875" s="38" t="s">
        <v>1293</v>
      </c>
      <c r="F875" s="38" t="s">
        <v>1292</v>
      </c>
      <c r="G875" s="38"/>
      <c r="H875" s="60" t="s">
        <v>681</v>
      </c>
      <c r="I875" s="11">
        <v>35769</v>
      </c>
      <c r="J875" s="6">
        <v>35802</v>
      </c>
      <c r="K875" s="53">
        <f t="shared" si="18"/>
        <v>3.9140800132841502E-4</v>
      </c>
      <c r="L875" s="7">
        <v>0.67</v>
      </c>
      <c r="M875" s="4">
        <v>1436.05</v>
      </c>
      <c r="N875" s="6">
        <v>1743</v>
      </c>
      <c r="O875" s="6">
        <v>1078</v>
      </c>
      <c r="P875" s="11">
        <v>2900</v>
      </c>
      <c r="Q875" s="5">
        <v>35255</v>
      </c>
      <c r="R875" s="8" t="s">
        <v>3147</v>
      </c>
      <c r="S875" s="38" t="s">
        <v>450</v>
      </c>
      <c r="T875" s="4" t="s">
        <v>877</v>
      </c>
      <c r="U875" s="4" t="s">
        <v>2670</v>
      </c>
      <c r="V875" s="4" t="s">
        <v>1291</v>
      </c>
      <c r="W875" s="8" t="s">
        <v>3940</v>
      </c>
      <c r="X875" s="33" t="s">
        <v>831</v>
      </c>
      <c r="Y875" s="4" t="s">
        <v>3400</v>
      </c>
      <c r="AA875" s="4" t="s">
        <v>667</v>
      </c>
      <c r="AB875" s="4" t="s">
        <v>3349</v>
      </c>
      <c r="AC875" s="1" t="s">
        <v>4571</v>
      </c>
      <c r="AD875" s="1" t="s">
        <v>1285</v>
      </c>
      <c r="AE875" s="1" t="s">
        <v>2903</v>
      </c>
    </row>
    <row r="876" spans="1:38" s="1" customFormat="1">
      <c r="A876" s="38" t="s">
        <v>5540</v>
      </c>
      <c r="B876" s="38" t="s">
        <v>3939</v>
      </c>
      <c r="C876" s="38" t="s">
        <v>5541</v>
      </c>
      <c r="D876" s="38" t="s">
        <v>3862</v>
      </c>
      <c r="E876" s="38" t="s">
        <v>1293</v>
      </c>
      <c r="F876" s="38" t="s">
        <v>1292</v>
      </c>
      <c r="G876" s="38"/>
      <c r="H876" s="60" t="s">
        <v>3574</v>
      </c>
      <c r="I876" s="11">
        <v>35778</v>
      </c>
      <c r="J876" s="6">
        <v>35793</v>
      </c>
      <c r="K876" s="53">
        <f t="shared" si="18"/>
        <v>1.7791272787655228E-4</v>
      </c>
      <c r="L876" s="7">
        <v>0.01</v>
      </c>
      <c r="M876" s="4">
        <v>1436.06</v>
      </c>
      <c r="N876" s="6">
        <v>3100</v>
      </c>
      <c r="O876" s="6">
        <v>1272</v>
      </c>
      <c r="P876" s="11">
        <v>8100</v>
      </c>
      <c r="Q876" s="5">
        <v>39611</v>
      </c>
      <c r="R876" s="8"/>
      <c r="S876" s="38" t="s">
        <v>2482</v>
      </c>
      <c r="T876" s="4" t="s">
        <v>877</v>
      </c>
      <c r="U876" s="4" t="s">
        <v>2670</v>
      </c>
      <c r="V876" s="4" t="s">
        <v>3205</v>
      </c>
      <c r="W876" s="8" t="s">
        <v>5542</v>
      </c>
      <c r="X876" s="33" t="s">
        <v>5543</v>
      </c>
      <c r="Y876" s="4" t="s">
        <v>5544</v>
      </c>
      <c r="AA876" s="4" t="s">
        <v>667</v>
      </c>
      <c r="AB876" s="4" t="s">
        <v>5546</v>
      </c>
      <c r="AC876" s="1" t="s">
        <v>4886</v>
      </c>
      <c r="AD876" s="1" t="s">
        <v>5545</v>
      </c>
    </row>
    <row r="877" spans="1:38">
      <c r="A877" s="38" t="s">
        <v>832</v>
      </c>
      <c r="B877" s="38" t="s">
        <v>2066</v>
      </c>
      <c r="C877" s="38" t="s">
        <v>2681</v>
      </c>
      <c r="D877" s="38" t="s">
        <v>5515</v>
      </c>
      <c r="E877" s="38" t="s">
        <v>1293</v>
      </c>
      <c r="F877" s="38" t="s">
        <v>1292</v>
      </c>
      <c r="G877" s="38"/>
      <c r="H877" s="60" t="s">
        <v>168</v>
      </c>
      <c r="I877" s="11">
        <v>35738</v>
      </c>
      <c r="J877" s="6">
        <v>35834</v>
      </c>
      <c r="K877" s="53">
        <f t="shared" si="18"/>
        <v>1.138627953316254E-3</v>
      </c>
      <c r="L877" s="7">
        <v>1.97</v>
      </c>
      <c r="M877" s="4">
        <v>1436.1</v>
      </c>
      <c r="N877" s="6">
        <v>3200</v>
      </c>
      <c r="O877" s="6">
        <v>1540</v>
      </c>
      <c r="P877" s="7" t="s">
        <v>2537</v>
      </c>
      <c r="Q877" s="5">
        <v>36488</v>
      </c>
      <c r="R877" s="8" t="s">
        <v>3045</v>
      </c>
      <c r="S877" s="38" t="s">
        <v>2688</v>
      </c>
      <c r="T877" s="4" t="s">
        <v>2066</v>
      </c>
      <c r="U877" s="4" t="s">
        <v>3849</v>
      </c>
      <c r="V877" s="4" t="s">
        <v>4459</v>
      </c>
      <c r="W877" s="8" t="s">
        <v>685</v>
      </c>
      <c r="X877" s="33" t="s">
        <v>833</v>
      </c>
      <c r="Y877" s="4" t="s">
        <v>2367</v>
      </c>
      <c r="AA877" s="4" t="s">
        <v>667</v>
      </c>
      <c r="AB877" s="4" t="s">
        <v>2892</v>
      </c>
      <c r="AC877" s="21" t="s">
        <v>2680</v>
      </c>
      <c r="AD877" s="21" t="s">
        <v>2903</v>
      </c>
      <c r="AE877" s="21" t="s">
        <v>1434</v>
      </c>
      <c r="AF877" s="21" t="s">
        <v>3291</v>
      </c>
    </row>
    <row r="878" spans="1:38" s="1" customFormat="1">
      <c r="A878" s="38" t="s">
        <v>834</v>
      </c>
      <c r="B878" s="38" t="s">
        <v>2066</v>
      </c>
      <c r="C878" s="38" t="s">
        <v>2681</v>
      </c>
      <c r="D878" s="38" t="s">
        <v>5515</v>
      </c>
      <c r="E878" s="38" t="s">
        <v>1293</v>
      </c>
      <c r="F878" s="38" t="s">
        <v>1292</v>
      </c>
      <c r="G878" s="38"/>
      <c r="H878" s="60" t="s">
        <v>4619</v>
      </c>
      <c r="I878" s="11">
        <v>35786</v>
      </c>
      <c r="J878" s="6">
        <v>35787</v>
      </c>
      <c r="K878" s="53">
        <f t="shared" si="18"/>
        <v>1.1860567172322181E-5</v>
      </c>
      <c r="L878" s="7">
        <v>2.16</v>
      </c>
      <c r="M878" s="4">
        <v>1436.1</v>
      </c>
      <c r="N878" s="6">
        <v>3200</v>
      </c>
      <c r="O878" s="6">
        <v>1545</v>
      </c>
      <c r="P878" s="7" t="s">
        <v>2538</v>
      </c>
      <c r="Q878" s="5">
        <v>37973</v>
      </c>
      <c r="R878" s="8" t="s">
        <v>3045</v>
      </c>
      <c r="S878" s="38" t="s">
        <v>2688</v>
      </c>
      <c r="T878" s="4" t="s">
        <v>2066</v>
      </c>
      <c r="U878" s="4" t="s">
        <v>3849</v>
      </c>
      <c r="V878" s="4" t="s">
        <v>5621</v>
      </c>
      <c r="W878" s="8" t="s">
        <v>5620</v>
      </c>
      <c r="X878" s="33" t="s">
        <v>835</v>
      </c>
      <c r="Y878" s="4" t="s">
        <v>2367</v>
      </c>
      <c r="AA878" s="4" t="s">
        <v>667</v>
      </c>
      <c r="AB878" s="4" t="s">
        <v>2892</v>
      </c>
      <c r="AC878" s="1" t="s">
        <v>2893</v>
      </c>
      <c r="AD878" s="21" t="s">
        <v>4044</v>
      </c>
      <c r="AF878" s="1" t="s">
        <v>3291</v>
      </c>
    </row>
    <row r="879" spans="1:38">
      <c r="A879" s="38" t="s">
        <v>836</v>
      </c>
      <c r="B879" s="38" t="s">
        <v>2066</v>
      </c>
      <c r="C879" s="38" t="s">
        <v>2681</v>
      </c>
      <c r="D879" s="38" t="s">
        <v>5515</v>
      </c>
      <c r="E879" s="38" t="s">
        <v>1293</v>
      </c>
      <c r="F879" s="38" t="s">
        <v>1292</v>
      </c>
      <c r="G879" s="38"/>
      <c r="H879" s="60" t="s">
        <v>1686</v>
      </c>
      <c r="I879" s="11">
        <v>35763</v>
      </c>
      <c r="J879" s="6">
        <v>35775</v>
      </c>
      <c r="K879" s="53">
        <f t="shared" si="18"/>
        <v>1.4238591328697881E-4</v>
      </c>
      <c r="L879" s="7">
        <v>3.34</v>
      </c>
      <c r="M879" s="4">
        <v>1435.22</v>
      </c>
      <c r="N879" s="6">
        <v>3200</v>
      </c>
      <c r="O879" s="6">
        <v>1545</v>
      </c>
      <c r="P879" s="7" t="s">
        <v>2538</v>
      </c>
      <c r="Q879" s="5">
        <v>34728</v>
      </c>
      <c r="R879" s="8" t="s">
        <v>3045</v>
      </c>
      <c r="S879" s="38" t="s">
        <v>2688</v>
      </c>
      <c r="T879" s="4" t="s">
        <v>2066</v>
      </c>
      <c r="U879" s="4" t="s">
        <v>3849</v>
      </c>
      <c r="V879" s="4" t="s">
        <v>4459</v>
      </c>
      <c r="W879" s="8" t="s">
        <v>2682</v>
      </c>
      <c r="X879" s="33" t="s">
        <v>837</v>
      </c>
      <c r="Y879" s="4" t="s">
        <v>2367</v>
      </c>
      <c r="AA879" s="4" t="s">
        <v>667</v>
      </c>
      <c r="AB879" s="4" t="s">
        <v>2892</v>
      </c>
      <c r="AC879" s="21" t="s">
        <v>2680</v>
      </c>
      <c r="AD879" s="21" t="s">
        <v>2903</v>
      </c>
      <c r="AF879" s="21" t="s">
        <v>3291</v>
      </c>
    </row>
    <row r="880" spans="1:38" s="1" customFormat="1">
      <c r="A880" s="38" t="s">
        <v>5236</v>
      </c>
      <c r="B880" s="38" t="s">
        <v>2066</v>
      </c>
      <c r="C880" s="38" t="s">
        <v>2681</v>
      </c>
      <c r="D880" s="38" t="s">
        <v>5515</v>
      </c>
      <c r="E880" s="38" t="s">
        <v>1293</v>
      </c>
      <c r="F880" s="38" t="s">
        <v>1292</v>
      </c>
      <c r="G880" s="38"/>
      <c r="H880" s="60" t="s">
        <v>1113</v>
      </c>
      <c r="I880" s="11">
        <v>35725</v>
      </c>
      <c r="J880" s="6">
        <v>35848</v>
      </c>
      <c r="K880" s="53">
        <f t="shared" si="18"/>
        <v>1.4588497621956281E-3</v>
      </c>
      <c r="L880" s="7">
        <v>4.97</v>
      </c>
      <c r="M880" s="4">
        <v>1436.11</v>
      </c>
      <c r="N880" s="6">
        <v>3200</v>
      </c>
      <c r="O880" s="6">
        <v>1545</v>
      </c>
      <c r="P880" s="7" t="s">
        <v>2538</v>
      </c>
      <c r="Q880" s="5">
        <v>34850</v>
      </c>
      <c r="R880" s="8" t="s">
        <v>3045</v>
      </c>
      <c r="S880" s="38" t="s">
        <v>2688</v>
      </c>
      <c r="T880" s="4" t="s">
        <v>2066</v>
      </c>
      <c r="U880" s="4" t="s">
        <v>3849</v>
      </c>
      <c r="V880" s="4" t="s">
        <v>4459</v>
      </c>
      <c r="W880" s="8" t="s">
        <v>5141</v>
      </c>
      <c r="X880" s="33" t="s">
        <v>5237</v>
      </c>
      <c r="Y880" s="4" t="s">
        <v>2367</v>
      </c>
      <c r="AA880" s="4" t="s">
        <v>667</v>
      </c>
      <c r="AB880" s="4" t="s">
        <v>2892</v>
      </c>
      <c r="AC880" s="1" t="s">
        <v>2680</v>
      </c>
      <c r="AD880" s="1" t="s">
        <v>2903</v>
      </c>
      <c r="AF880" s="1" t="s">
        <v>3291</v>
      </c>
    </row>
    <row r="881" spans="1:32">
      <c r="A881" s="38" t="s">
        <v>3882</v>
      </c>
      <c r="B881" s="38" t="s">
        <v>2066</v>
      </c>
      <c r="C881" s="38" t="s">
        <v>2681</v>
      </c>
      <c r="D881" s="38" t="s">
        <v>5515</v>
      </c>
      <c r="E881" s="38" t="s">
        <v>1293</v>
      </c>
      <c r="F881" s="38" t="s">
        <v>1292</v>
      </c>
      <c r="G881" s="38"/>
      <c r="H881" s="60" t="s">
        <v>1117</v>
      </c>
      <c r="I881" s="11">
        <v>35744</v>
      </c>
      <c r="J881" s="6">
        <v>35829</v>
      </c>
      <c r="K881" s="53">
        <f t="shared" si="18"/>
        <v>1.0081482096473853E-3</v>
      </c>
      <c r="L881" s="7">
        <v>4.1100000000000003</v>
      </c>
      <c r="M881" s="4">
        <v>1436.12</v>
      </c>
      <c r="N881" s="6">
        <v>3200</v>
      </c>
      <c r="O881" s="6">
        <v>1545</v>
      </c>
      <c r="P881" s="7" t="s">
        <v>2538</v>
      </c>
      <c r="Q881" s="5">
        <v>34994</v>
      </c>
      <c r="R881" s="8" t="s">
        <v>3045</v>
      </c>
      <c r="S881" s="38" t="s">
        <v>2688</v>
      </c>
      <c r="T881" s="4" t="s">
        <v>2066</v>
      </c>
      <c r="U881" s="4" t="s">
        <v>3849</v>
      </c>
      <c r="V881" s="4" t="s">
        <v>4459</v>
      </c>
      <c r="W881" s="8" t="s">
        <v>5142</v>
      </c>
      <c r="X881" s="33" t="s">
        <v>3883</v>
      </c>
      <c r="Y881" s="4" t="s">
        <v>2367</v>
      </c>
      <c r="AA881" s="4" t="s">
        <v>667</v>
      </c>
      <c r="AB881" s="4" t="s">
        <v>2892</v>
      </c>
      <c r="AC881" s="21" t="s">
        <v>2680</v>
      </c>
      <c r="AD881" s="21" t="s">
        <v>2903</v>
      </c>
      <c r="AF881" s="21" t="s">
        <v>3291</v>
      </c>
    </row>
    <row r="882" spans="1:32" s="1" customFormat="1">
      <c r="A882" s="38" t="s">
        <v>3884</v>
      </c>
      <c r="B882" s="38" t="s">
        <v>2066</v>
      </c>
      <c r="C882" s="38" t="s">
        <v>2681</v>
      </c>
      <c r="D882" s="38" t="s">
        <v>5515</v>
      </c>
      <c r="E882" s="38" t="s">
        <v>1293</v>
      </c>
      <c r="F882" s="38" t="s">
        <v>1292</v>
      </c>
      <c r="G882" s="38"/>
      <c r="H882" s="60" t="s">
        <v>1732</v>
      </c>
      <c r="I882" s="11">
        <v>35738</v>
      </c>
      <c r="J882" s="6">
        <v>35835</v>
      </c>
      <c r="K882" s="53">
        <f t="shared" si="18"/>
        <v>1.1504750157152516E-3</v>
      </c>
      <c r="L882" s="7">
        <v>3.79</v>
      </c>
      <c r="M882" s="4">
        <v>1436.11</v>
      </c>
      <c r="N882" s="6">
        <v>3200</v>
      </c>
      <c r="O882" s="6">
        <v>1545</v>
      </c>
      <c r="P882" s="7" t="s">
        <v>2538</v>
      </c>
      <c r="Q882" s="5">
        <v>35271</v>
      </c>
      <c r="R882" s="8" t="s">
        <v>3045</v>
      </c>
      <c r="S882" s="38" t="s">
        <v>2688</v>
      </c>
      <c r="T882" s="4" t="s">
        <v>2066</v>
      </c>
      <c r="U882" s="4" t="s">
        <v>3849</v>
      </c>
      <c r="V882" s="4" t="s">
        <v>4459</v>
      </c>
      <c r="W882" s="8" t="s">
        <v>5143</v>
      </c>
      <c r="X882" s="33" t="s">
        <v>3885</v>
      </c>
      <c r="Y882" s="4" t="s">
        <v>2367</v>
      </c>
      <c r="AA882" s="4" t="s">
        <v>667</v>
      </c>
      <c r="AB882" s="4" t="s">
        <v>2892</v>
      </c>
      <c r="AC882" s="1" t="s">
        <v>2680</v>
      </c>
      <c r="AD882" s="1" t="s">
        <v>2903</v>
      </c>
      <c r="AF882" s="1" t="s">
        <v>3291</v>
      </c>
    </row>
    <row r="883" spans="1:32">
      <c r="A883" s="38" t="s">
        <v>3190</v>
      </c>
      <c r="B883" s="38" t="s">
        <v>2066</v>
      </c>
      <c r="C883" s="38" t="s">
        <v>2681</v>
      </c>
      <c r="D883" s="38" t="s">
        <v>5515</v>
      </c>
      <c r="E883" s="38" t="s">
        <v>1293</v>
      </c>
      <c r="F883" s="38" t="s">
        <v>1292</v>
      </c>
      <c r="G883" s="38"/>
      <c r="H883" s="60" t="s">
        <v>1687</v>
      </c>
      <c r="I883" s="11">
        <v>35772</v>
      </c>
      <c r="J883" s="6">
        <v>35794</v>
      </c>
      <c r="K883" s="53">
        <f t="shared" si="18"/>
        <v>2.6095414324010151E-4</v>
      </c>
      <c r="L883" s="7">
        <v>5.24</v>
      </c>
      <c r="M883" s="4">
        <v>1435.94</v>
      </c>
      <c r="N883" s="6">
        <v>3206</v>
      </c>
      <c r="O883" s="6">
        <v>1545</v>
      </c>
      <c r="P883" s="7" t="s">
        <v>2537</v>
      </c>
      <c r="Q883" s="5">
        <v>35870</v>
      </c>
      <c r="R883" s="8" t="s">
        <v>3045</v>
      </c>
      <c r="S883" s="38" t="s">
        <v>2688</v>
      </c>
      <c r="T883" s="4" t="s">
        <v>2066</v>
      </c>
      <c r="U883" s="4" t="s">
        <v>3849</v>
      </c>
      <c r="V883" s="4" t="s">
        <v>4459</v>
      </c>
      <c r="W883" s="8" t="s">
        <v>888</v>
      </c>
      <c r="X883" s="33" t="s">
        <v>4065</v>
      </c>
      <c r="Y883" s="4" t="s">
        <v>2367</v>
      </c>
      <c r="AA883" s="4" t="s">
        <v>667</v>
      </c>
      <c r="AB883" s="4" t="s">
        <v>2892</v>
      </c>
      <c r="AC883" s="21" t="s">
        <v>2680</v>
      </c>
      <c r="AD883" s="21" t="s">
        <v>2903</v>
      </c>
      <c r="AF883" s="21" t="s">
        <v>3291</v>
      </c>
    </row>
    <row r="884" spans="1:32">
      <c r="A884" s="38" t="s">
        <v>335</v>
      </c>
      <c r="B884" s="38" t="s">
        <v>1938</v>
      </c>
      <c r="C884" s="37" t="s">
        <v>336</v>
      </c>
      <c r="D884" s="38" t="s">
        <v>4891</v>
      </c>
      <c r="E884" s="38" t="s">
        <v>2417</v>
      </c>
      <c r="F884" s="38" t="s">
        <v>3346</v>
      </c>
      <c r="G884" s="38" t="s">
        <v>4110</v>
      </c>
      <c r="H884" s="60"/>
      <c r="I884" s="11">
        <v>815</v>
      </c>
      <c r="J884" s="6">
        <v>823</v>
      </c>
      <c r="K884" s="53">
        <f t="shared" si="18"/>
        <v>5.5640561969675891E-4</v>
      </c>
      <c r="L884" s="7">
        <v>98.8</v>
      </c>
      <c r="M884" s="4">
        <v>101.27</v>
      </c>
      <c r="N884" s="6">
        <v>30</v>
      </c>
      <c r="O884" s="6"/>
      <c r="P884" s="7"/>
      <c r="Q884" s="5">
        <v>40073</v>
      </c>
      <c r="R884" s="8"/>
      <c r="S884" s="37" t="s">
        <v>336</v>
      </c>
      <c r="T884" s="4" t="s">
        <v>1938</v>
      </c>
      <c r="U884" s="4" t="s">
        <v>2672</v>
      </c>
      <c r="V884" s="4" t="s">
        <v>318</v>
      </c>
      <c r="W884" s="8" t="s">
        <v>337</v>
      </c>
      <c r="X884" s="33" t="s">
        <v>338</v>
      </c>
      <c r="Y884" s="4" t="s">
        <v>339</v>
      </c>
      <c r="AA884" s="4" t="s">
        <v>161</v>
      </c>
      <c r="AB884" s="4" t="s">
        <v>5038</v>
      </c>
      <c r="AC884" s="1" t="s">
        <v>313</v>
      </c>
    </row>
    <row r="885" spans="1:32">
      <c r="A885" s="38" t="s">
        <v>1959</v>
      </c>
      <c r="B885" s="38" t="s">
        <v>3994</v>
      </c>
      <c r="C885" s="39" t="s">
        <v>5062</v>
      </c>
      <c r="D885" s="38" t="s">
        <v>3094</v>
      </c>
      <c r="E885" s="38" t="s">
        <v>3371</v>
      </c>
      <c r="F885" s="38" t="s">
        <v>3346</v>
      </c>
      <c r="G885" s="38" t="s">
        <v>4110</v>
      </c>
      <c r="H885" s="60"/>
      <c r="I885" s="7">
        <v>676</v>
      </c>
      <c r="J885" s="4">
        <v>694</v>
      </c>
      <c r="K885" s="53">
        <f t="shared" si="18"/>
        <v>1.2756909992912829E-3</v>
      </c>
      <c r="L885" s="7">
        <v>98.2</v>
      </c>
      <c r="M885" s="4">
        <v>98.45</v>
      </c>
      <c r="N885" s="6">
        <v>80</v>
      </c>
      <c r="O885" s="6"/>
      <c r="P885" s="4">
        <v>240</v>
      </c>
      <c r="Q885" s="5">
        <v>37891</v>
      </c>
      <c r="R885" s="8" t="s">
        <v>887</v>
      </c>
      <c r="S885" s="38" t="s">
        <v>5017</v>
      </c>
      <c r="T885" s="4" t="s">
        <v>3994</v>
      </c>
      <c r="U885" s="4" t="s">
        <v>2671</v>
      </c>
      <c r="V885" s="4" t="s">
        <v>5640</v>
      </c>
      <c r="W885" s="8" t="s">
        <v>4418</v>
      </c>
      <c r="X885" s="33" t="s">
        <v>4850</v>
      </c>
      <c r="Y885" s="4" t="s">
        <v>5637</v>
      </c>
      <c r="AA885" s="4" t="s">
        <v>2707</v>
      </c>
      <c r="AB885" s="4" t="s">
        <v>2903</v>
      </c>
      <c r="AC885" s="21" t="s">
        <v>2639</v>
      </c>
      <c r="AD885" s="21" t="s">
        <v>5638</v>
      </c>
      <c r="AE885" s="21" t="s">
        <v>1958</v>
      </c>
    </row>
    <row r="886" spans="1:32">
      <c r="A886" s="38" t="s">
        <v>5055</v>
      </c>
      <c r="B886" s="38" t="s">
        <v>3994</v>
      </c>
      <c r="C886" s="39" t="s">
        <v>5062</v>
      </c>
      <c r="D886" s="38" t="s">
        <v>3094</v>
      </c>
      <c r="E886" s="38" t="s">
        <v>3371</v>
      </c>
      <c r="F886" s="38" t="s">
        <v>3346</v>
      </c>
      <c r="G886" s="38" t="s">
        <v>4110</v>
      </c>
      <c r="H886" s="60"/>
      <c r="I886" s="7">
        <v>624</v>
      </c>
      <c r="J886" s="4">
        <v>677</v>
      </c>
      <c r="K886" s="53">
        <f t="shared" si="18"/>
        <v>3.7746599245068015E-3</v>
      </c>
      <c r="L886" s="7">
        <v>98.12</v>
      </c>
      <c r="M886" s="4">
        <v>97.74</v>
      </c>
      <c r="N886" s="6">
        <v>96.5</v>
      </c>
      <c r="O886" s="6"/>
      <c r="P886" s="4"/>
      <c r="Q886" s="5">
        <v>40023</v>
      </c>
      <c r="R886" s="8" t="s">
        <v>887</v>
      </c>
      <c r="S886" s="38" t="s">
        <v>5017</v>
      </c>
      <c r="T886" s="4" t="s">
        <v>3994</v>
      </c>
      <c r="U886" s="4" t="s">
        <v>2672</v>
      </c>
      <c r="V886" s="4" t="s">
        <v>4466</v>
      </c>
      <c r="W886" s="8" t="s">
        <v>5056</v>
      </c>
      <c r="X886" s="33" t="s">
        <v>5057</v>
      </c>
      <c r="Y886" s="4" t="s">
        <v>5058</v>
      </c>
      <c r="AA886" s="4" t="s">
        <v>5059</v>
      </c>
      <c r="AB886" s="1" t="s">
        <v>762</v>
      </c>
      <c r="AC886" s="21" t="s">
        <v>5060</v>
      </c>
    </row>
    <row r="887" spans="1:32">
      <c r="A887" s="38" t="s">
        <v>3838</v>
      </c>
      <c r="B887" s="38" t="s">
        <v>1171</v>
      </c>
      <c r="C887" s="38" t="s">
        <v>849</v>
      </c>
      <c r="D887" s="38" t="s">
        <v>4891</v>
      </c>
      <c r="E887" s="38" t="s">
        <v>5178</v>
      </c>
      <c r="F887" s="38" t="s">
        <v>3346</v>
      </c>
      <c r="G887" s="38" t="s">
        <v>4110</v>
      </c>
      <c r="H887" s="60"/>
      <c r="I887" s="7">
        <v>700</v>
      </c>
      <c r="J887" s="4">
        <v>779</v>
      </c>
      <c r="K887" s="53">
        <f t="shared" si="18"/>
        <v>5.5559462690765874E-3</v>
      </c>
      <c r="L887" s="7">
        <v>98.2</v>
      </c>
      <c r="M887" s="4">
        <v>99.6</v>
      </c>
      <c r="N887" s="6">
        <v>12</v>
      </c>
      <c r="O887" s="6">
        <v>12</v>
      </c>
      <c r="P887" s="4"/>
      <c r="Q887" s="5">
        <v>38167</v>
      </c>
      <c r="R887" s="8"/>
      <c r="S887" s="38" t="s">
        <v>849</v>
      </c>
      <c r="T887" s="4" t="s">
        <v>1171</v>
      </c>
      <c r="U887" s="4" t="s">
        <v>2672</v>
      </c>
      <c r="V887" s="4" t="s">
        <v>3630</v>
      </c>
      <c r="W887" s="8" t="s">
        <v>3189</v>
      </c>
      <c r="X887" s="33" t="s">
        <v>4066</v>
      </c>
      <c r="Y887" s="4" t="s">
        <v>2405</v>
      </c>
      <c r="AA887" s="4" t="s">
        <v>2707</v>
      </c>
      <c r="AB887" s="4" t="s">
        <v>2903</v>
      </c>
      <c r="AC887" s="21" t="s">
        <v>3508</v>
      </c>
      <c r="AD887" s="21" t="s">
        <v>3516</v>
      </c>
      <c r="AE887" s="21" t="s">
        <v>3837</v>
      </c>
    </row>
    <row r="888" spans="1:32" s="1" customFormat="1">
      <c r="A888" s="38" t="s">
        <v>3020</v>
      </c>
      <c r="B888" s="38" t="s">
        <v>1938</v>
      </c>
      <c r="C888" s="38" t="s">
        <v>4595</v>
      </c>
      <c r="D888" s="38" t="s">
        <v>5515</v>
      </c>
      <c r="E888" s="38" t="s">
        <v>3735</v>
      </c>
      <c r="F888" s="38" t="s">
        <v>2057</v>
      </c>
      <c r="G888" s="38" t="s">
        <v>2778</v>
      </c>
      <c r="H888" s="60"/>
      <c r="I888" s="11">
        <v>542</v>
      </c>
      <c r="J888" s="6">
        <v>39807</v>
      </c>
      <c r="K888" s="53">
        <f t="shared" si="18"/>
        <v>0.73960707491194033</v>
      </c>
      <c r="L888" s="7">
        <v>62.8</v>
      </c>
      <c r="M888" s="4">
        <v>717.66</v>
      </c>
      <c r="N888" s="6">
        <v>2400</v>
      </c>
      <c r="O888" s="6">
        <v>1250</v>
      </c>
      <c r="P888" s="7"/>
      <c r="Q888" s="5">
        <v>38919</v>
      </c>
      <c r="R888" s="8"/>
      <c r="S888" s="38" t="s">
        <v>4899</v>
      </c>
      <c r="T888" s="4" t="s">
        <v>1938</v>
      </c>
      <c r="U888" s="4" t="s">
        <v>2671</v>
      </c>
      <c r="V888" s="4" t="s">
        <v>540</v>
      </c>
      <c r="W888" s="8" t="s">
        <v>472</v>
      </c>
      <c r="X888" s="33" t="s">
        <v>473</v>
      </c>
      <c r="Y888" s="4" t="s">
        <v>1703</v>
      </c>
      <c r="AA888" s="4" t="s">
        <v>161</v>
      </c>
      <c r="AB888" s="4" t="s">
        <v>4898</v>
      </c>
      <c r="AC888" s="1" t="s">
        <v>4900</v>
      </c>
    </row>
    <row r="889" spans="1:32" s="1" customFormat="1">
      <c r="A889" s="38" t="s">
        <v>2756</v>
      </c>
      <c r="B889" s="38" t="s">
        <v>1938</v>
      </c>
      <c r="C889" s="38" t="s">
        <v>4595</v>
      </c>
      <c r="D889" s="38" t="s">
        <v>5515</v>
      </c>
      <c r="E889" s="38" t="s">
        <v>3735</v>
      </c>
      <c r="F889" s="38" t="s">
        <v>2057</v>
      </c>
      <c r="G889" s="38" t="s">
        <v>2778</v>
      </c>
      <c r="H889" s="60"/>
      <c r="I889" s="11">
        <v>512</v>
      </c>
      <c r="J889" s="6">
        <v>39849</v>
      </c>
      <c r="K889" s="53">
        <f t="shared" si="18"/>
        <v>0.74079584188621683</v>
      </c>
      <c r="L889" s="7">
        <v>62.9</v>
      </c>
      <c r="M889" s="4">
        <v>717.9</v>
      </c>
      <c r="N889" s="6">
        <v>2400</v>
      </c>
      <c r="O889" s="6">
        <v>1250</v>
      </c>
      <c r="P889" s="7"/>
      <c r="Q889" s="5">
        <v>39378</v>
      </c>
      <c r="R889" s="8"/>
      <c r="S889" s="38" t="s">
        <v>4899</v>
      </c>
      <c r="T889" s="4" t="s">
        <v>1938</v>
      </c>
      <c r="U889" s="4" t="s">
        <v>2671</v>
      </c>
      <c r="V889" s="4" t="s">
        <v>540</v>
      </c>
      <c r="W889" s="8" t="s">
        <v>5293</v>
      </c>
      <c r="X889" s="33" t="s">
        <v>5292</v>
      </c>
      <c r="Y889" s="4" t="s">
        <v>1703</v>
      </c>
      <c r="AA889" s="4"/>
      <c r="AB889" s="1" t="s">
        <v>1741</v>
      </c>
      <c r="AC889" s="1" t="s">
        <v>1742</v>
      </c>
    </row>
    <row r="890" spans="1:32" s="1" customFormat="1">
      <c r="A890" s="38" t="s">
        <v>2792</v>
      </c>
      <c r="B890" s="38" t="s">
        <v>1938</v>
      </c>
      <c r="C890" s="38" t="s">
        <v>4595</v>
      </c>
      <c r="D890" s="38" t="s">
        <v>5515</v>
      </c>
      <c r="E890" s="38" t="s">
        <v>3735</v>
      </c>
      <c r="F890" s="38" t="s">
        <v>2057</v>
      </c>
      <c r="G890" s="38" t="s">
        <v>2778</v>
      </c>
      <c r="H890" s="60"/>
      <c r="I890" s="11">
        <v>667</v>
      </c>
      <c r="J890" s="6">
        <v>39697</v>
      </c>
      <c r="K890" s="53">
        <f t="shared" si="18"/>
        <v>0.734972883398614</v>
      </c>
      <c r="L890" s="7">
        <v>62.8</v>
      </c>
      <c r="M890" s="4">
        <v>717.9</v>
      </c>
      <c r="N890" s="6">
        <v>2400</v>
      </c>
      <c r="O890" s="6">
        <v>1250</v>
      </c>
      <c r="P890" s="7"/>
      <c r="Q890" s="5">
        <v>39784</v>
      </c>
      <c r="R890" s="8"/>
      <c r="S890" s="38" t="s">
        <v>4899</v>
      </c>
      <c r="T890" s="4" t="s">
        <v>1938</v>
      </c>
      <c r="U890" s="4" t="s">
        <v>2671</v>
      </c>
      <c r="V890" s="4" t="s">
        <v>540</v>
      </c>
      <c r="W890" s="8" t="s">
        <v>521</v>
      </c>
      <c r="X890" s="33" t="s">
        <v>522</v>
      </c>
      <c r="Y890" s="4" t="s">
        <v>523</v>
      </c>
      <c r="AA890" s="4" t="s">
        <v>3575</v>
      </c>
      <c r="AB890" s="1" t="s">
        <v>520</v>
      </c>
    </row>
    <row r="891" spans="1:32">
      <c r="A891" s="38" t="s">
        <v>143</v>
      </c>
      <c r="B891" s="38" t="s">
        <v>137</v>
      </c>
      <c r="C891" s="38" t="s">
        <v>139</v>
      </c>
      <c r="D891" s="38" t="s">
        <v>3094</v>
      </c>
      <c r="E891" s="38" t="s">
        <v>1293</v>
      </c>
      <c r="F891" s="38" t="s">
        <v>1292</v>
      </c>
      <c r="G891" s="38"/>
      <c r="H891" s="60" t="s">
        <v>144</v>
      </c>
      <c r="I891" s="11">
        <v>35777</v>
      </c>
      <c r="J891" s="6">
        <v>35796</v>
      </c>
      <c r="K891" s="53">
        <f t="shared" si="18"/>
        <v>2.2535077627412143E-4</v>
      </c>
      <c r="L891" s="7">
        <v>0.21</v>
      </c>
      <c r="M891" s="4">
        <v>1436.1</v>
      </c>
      <c r="N891" s="6">
        <v>5100</v>
      </c>
      <c r="O891" s="6"/>
      <c r="P891" s="4"/>
      <c r="Q891" s="5">
        <v>39750</v>
      </c>
      <c r="R891" s="8" t="s">
        <v>4575</v>
      </c>
      <c r="S891" s="38" t="s">
        <v>146</v>
      </c>
      <c r="T891" s="4" t="s">
        <v>1941</v>
      </c>
      <c r="U891" s="4" t="s">
        <v>2673</v>
      </c>
      <c r="V891" s="4" t="s">
        <v>140</v>
      </c>
      <c r="W891" s="8" t="s">
        <v>141</v>
      </c>
      <c r="X891" s="33" t="s">
        <v>138</v>
      </c>
      <c r="Y891" s="4" t="s">
        <v>142</v>
      </c>
      <c r="AA891" s="4" t="s">
        <v>667</v>
      </c>
      <c r="AB891" s="4" t="s">
        <v>145</v>
      </c>
    </row>
    <row r="892" spans="1:32" s="1" customFormat="1">
      <c r="A892" s="38" t="s">
        <v>1655</v>
      </c>
      <c r="B892" s="38" t="s">
        <v>1656</v>
      </c>
      <c r="C892" s="37" t="s">
        <v>1661</v>
      </c>
      <c r="D892" s="38" t="s">
        <v>3094</v>
      </c>
      <c r="E892" s="38" t="s">
        <v>1293</v>
      </c>
      <c r="F892" s="38" t="s">
        <v>1292</v>
      </c>
      <c r="G892" s="38"/>
      <c r="H892" s="60" t="s">
        <v>4319</v>
      </c>
      <c r="I892" s="11">
        <v>35782</v>
      </c>
      <c r="J892" s="6">
        <v>35791</v>
      </c>
      <c r="K892" s="53">
        <f t="shared" si="18"/>
        <v>1.0674510455089963E-4</v>
      </c>
      <c r="L892" s="7">
        <v>0.02</v>
      </c>
      <c r="M892" s="4">
        <v>1436.1</v>
      </c>
      <c r="N892" s="6">
        <v>2600</v>
      </c>
      <c r="O892" s="6"/>
      <c r="P892" s="7"/>
      <c r="Q892" s="5">
        <v>39556</v>
      </c>
      <c r="R892" s="8" t="s">
        <v>4575</v>
      </c>
      <c r="S892" s="38" t="s">
        <v>217</v>
      </c>
      <c r="T892" s="4" t="s">
        <v>2066</v>
      </c>
      <c r="U892" s="4" t="s">
        <v>2670</v>
      </c>
      <c r="V892" s="4" t="s">
        <v>3205</v>
      </c>
      <c r="W892" s="8" t="s">
        <v>1657</v>
      </c>
      <c r="X892" s="33" t="s">
        <v>1658</v>
      </c>
      <c r="Y892" s="4" t="s">
        <v>1659</v>
      </c>
      <c r="AA892" s="4" t="s">
        <v>667</v>
      </c>
      <c r="AB892" s="1" t="s">
        <v>1642</v>
      </c>
      <c r="AC892" s="1" t="s">
        <v>1654</v>
      </c>
      <c r="AD892" s="1" t="s">
        <v>1660</v>
      </c>
      <c r="AE892" s="1" t="s">
        <v>1662</v>
      </c>
    </row>
    <row r="893" spans="1:32">
      <c r="A893" s="38" t="s">
        <v>4476</v>
      </c>
      <c r="B893" s="38" t="s">
        <v>2066</v>
      </c>
      <c r="C893" s="38" t="s">
        <v>1237</v>
      </c>
      <c r="D893" s="38" t="s">
        <v>5515</v>
      </c>
      <c r="E893" s="38" t="s">
        <v>1293</v>
      </c>
      <c r="F893" s="38" t="s">
        <v>1292</v>
      </c>
      <c r="G893" s="38"/>
      <c r="H893" s="60"/>
      <c r="I893" s="11">
        <v>35783</v>
      </c>
      <c r="J893" s="6">
        <v>35790</v>
      </c>
      <c r="K893" s="53">
        <f t="shared" si="18"/>
        <v>8.3023970206255268E-5</v>
      </c>
      <c r="L893" s="7">
        <v>0</v>
      </c>
      <c r="M893" s="4">
        <v>1436.1</v>
      </c>
      <c r="N893" s="6">
        <v>5900</v>
      </c>
      <c r="O893" s="6">
        <v>3450</v>
      </c>
      <c r="P893" s="11">
        <v>13000</v>
      </c>
      <c r="Q893" s="5">
        <v>39366</v>
      </c>
      <c r="R893" s="8"/>
      <c r="S893" s="38" t="s">
        <v>445</v>
      </c>
      <c r="T893" s="4" t="s">
        <v>2066</v>
      </c>
      <c r="U893" s="4" t="s">
        <v>3849</v>
      </c>
      <c r="V893" s="4" t="s">
        <v>5263</v>
      </c>
      <c r="W893" s="8" t="s">
        <v>1770</v>
      </c>
      <c r="X893" s="33" t="s">
        <v>1771</v>
      </c>
      <c r="Y893" s="3" t="s">
        <v>1997</v>
      </c>
      <c r="AA893" s="4" t="s">
        <v>4304</v>
      </c>
      <c r="AB893" s="1" t="s">
        <v>1998</v>
      </c>
      <c r="AC893" s="21" t="s">
        <v>1999</v>
      </c>
    </row>
    <row r="894" spans="1:32">
      <c r="A894" s="38" t="s">
        <v>4477</v>
      </c>
      <c r="B894" s="38" t="s">
        <v>2066</v>
      </c>
      <c r="C894" s="38" t="s">
        <v>1237</v>
      </c>
      <c r="D894" s="38" t="s">
        <v>5515</v>
      </c>
      <c r="E894" s="38" t="s">
        <v>1293</v>
      </c>
      <c r="F894" s="38" t="s">
        <v>1292</v>
      </c>
      <c r="G894" s="38"/>
      <c r="H894" s="60" t="s">
        <v>1238</v>
      </c>
      <c r="I894" s="11">
        <v>35786</v>
      </c>
      <c r="J894" s="6">
        <v>35787</v>
      </c>
      <c r="K894" s="53">
        <f t="shared" si="18"/>
        <v>1.1860567172322181E-5</v>
      </c>
      <c r="L894" s="7">
        <v>0.03</v>
      </c>
      <c r="M894" s="4">
        <v>1436.12</v>
      </c>
      <c r="N894" s="6">
        <v>5987</v>
      </c>
      <c r="O894" s="6">
        <v>3450</v>
      </c>
      <c r="P894" s="11">
        <v>13000</v>
      </c>
      <c r="Q894" s="5">
        <v>39907</v>
      </c>
      <c r="R894" s="8"/>
      <c r="S894" s="38" t="s">
        <v>2688</v>
      </c>
      <c r="T894" s="4" t="s">
        <v>2066</v>
      </c>
      <c r="U894" s="4" t="s">
        <v>3849</v>
      </c>
      <c r="V894" s="4" t="s">
        <v>5263</v>
      </c>
      <c r="W894" s="8" t="s">
        <v>1239</v>
      </c>
      <c r="X894" s="33" t="s">
        <v>1240</v>
      </c>
      <c r="Y894" s="4" t="s">
        <v>1244</v>
      </c>
      <c r="AA894" s="4" t="s">
        <v>41</v>
      </c>
      <c r="AB894" s="4" t="s">
        <v>1241</v>
      </c>
      <c r="AC894" s="21" t="s">
        <v>1242</v>
      </c>
      <c r="AD894" s="21" t="s">
        <v>1243</v>
      </c>
    </row>
    <row r="895" spans="1:32">
      <c r="A895" s="38" t="s">
        <v>5376</v>
      </c>
      <c r="B895" s="38" t="s">
        <v>2066</v>
      </c>
      <c r="C895" s="38" t="s">
        <v>1237</v>
      </c>
      <c r="D895" s="38" t="s">
        <v>5515</v>
      </c>
      <c r="E895" s="38" t="s">
        <v>1293</v>
      </c>
      <c r="F895" s="38" t="s">
        <v>1292</v>
      </c>
      <c r="G895" s="38"/>
      <c r="H895" s="60" t="s">
        <v>5377</v>
      </c>
      <c r="I895" s="11">
        <v>35785</v>
      </c>
      <c r="J895" s="6">
        <v>35786</v>
      </c>
      <c r="K895" s="53">
        <f t="shared" si="18"/>
        <v>1.1860848525103486E-5</v>
      </c>
      <c r="L895" s="7">
        <v>0</v>
      </c>
      <c r="M895" s="4">
        <v>1436.1</v>
      </c>
      <c r="N895" s="6">
        <v>5990</v>
      </c>
      <c r="O895" s="6">
        <v>3450</v>
      </c>
      <c r="P895" s="11">
        <v>13000</v>
      </c>
      <c r="Q895" s="5">
        <v>40153</v>
      </c>
      <c r="R895" s="8"/>
      <c r="S895" s="38" t="s">
        <v>2688</v>
      </c>
      <c r="T895" s="4" t="s">
        <v>2066</v>
      </c>
      <c r="U895" s="4" t="s">
        <v>3849</v>
      </c>
      <c r="V895" s="4" t="s">
        <v>2312</v>
      </c>
      <c r="W895" s="8" t="s">
        <v>5378</v>
      </c>
      <c r="X895" s="33" t="s">
        <v>5379</v>
      </c>
      <c r="Y895" s="4" t="s">
        <v>1244</v>
      </c>
      <c r="AA895" s="4" t="s">
        <v>161</v>
      </c>
      <c r="AB895" s="4" t="s">
        <v>5380</v>
      </c>
      <c r="AC895" s="21" t="s">
        <v>5381</v>
      </c>
    </row>
    <row r="896" spans="1:32">
      <c r="A896" s="38" t="s">
        <v>1546</v>
      </c>
      <c r="B896" s="38" t="s">
        <v>2066</v>
      </c>
      <c r="C896" s="38" t="s">
        <v>1547</v>
      </c>
      <c r="D896" s="38" t="s">
        <v>3862</v>
      </c>
      <c r="E896" s="38" t="s">
        <v>1293</v>
      </c>
      <c r="F896" s="38" t="s">
        <v>1292</v>
      </c>
      <c r="G896" s="38"/>
      <c r="H896" s="60" t="s">
        <v>3568</v>
      </c>
      <c r="I896" s="11">
        <v>35776</v>
      </c>
      <c r="J896" s="6">
        <v>35796</v>
      </c>
      <c r="K896" s="53">
        <f t="shared" si="18"/>
        <v>2.3721415694088623E-4</v>
      </c>
      <c r="L896" s="7">
        <v>0.01</v>
      </c>
      <c r="M896" s="4">
        <v>1436.1</v>
      </c>
      <c r="N896" s="6">
        <v>4735</v>
      </c>
      <c r="O896" s="6">
        <v>1995</v>
      </c>
      <c r="P896" s="11">
        <v>10000</v>
      </c>
      <c r="Q896" s="5">
        <v>39059</v>
      </c>
      <c r="R896" s="8" t="s">
        <v>3147</v>
      </c>
      <c r="S896" s="38" t="s">
        <v>3448</v>
      </c>
      <c r="T896" s="4" t="s">
        <v>2066</v>
      </c>
      <c r="U896" s="4" t="s">
        <v>2670</v>
      </c>
      <c r="V896" s="4" t="s">
        <v>3847</v>
      </c>
      <c r="W896" s="8" t="s">
        <v>1548</v>
      </c>
      <c r="X896" s="33" t="s">
        <v>1853</v>
      </c>
      <c r="Y896" s="4" t="s">
        <v>4636</v>
      </c>
      <c r="AA896" s="4" t="s">
        <v>667</v>
      </c>
      <c r="AB896" s="4" t="s">
        <v>5664</v>
      </c>
      <c r="AC896" s="21" t="s">
        <v>948</v>
      </c>
    </row>
    <row r="897" spans="1:32">
      <c r="A897" s="38" t="s">
        <v>2558</v>
      </c>
      <c r="B897" s="38" t="s">
        <v>1962</v>
      </c>
      <c r="C897" s="38" t="s">
        <v>2699</v>
      </c>
      <c r="D897" s="38" t="s">
        <v>3094</v>
      </c>
      <c r="E897" s="38" t="s">
        <v>1284</v>
      </c>
      <c r="F897" s="38" t="s">
        <v>2057</v>
      </c>
      <c r="G897" s="38" t="s">
        <v>2779</v>
      </c>
      <c r="H897" s="60"/>
      <c r="I897" s="7">
        <v>186</v>
      </c>
      <c r="J897" s="6">
        <v>470310</v>
      </c>
      <c r="K897" s="53">
        <f t="shared" si="18"/>
        <v>0.9728662599640755</v>
      </c>
      <c r="L897" s="7">
        <v>28.7</v>
      </c>
      <c r="M897" s="4">
        <v>19700.45</v>
      </c>
      <c r="N897" s="6">
        <v>1200</v>
      </c>
      <c r="O897" s="6">
        <v>895</v>
      </c>
      <c r="P897" s="7">
        <v>472</v>
      </c>
      <c r="Q897" s="5">
        <v>34639</v>
      </c>
      <c r="R897" s="8"/>
      <c r="S897" s="38" t="s">
        <v>2393</v>
      </c>
      <c r="T897" s="4" t="s">
        <v>2066</v>
      </c>
      <c r="U897" s="4" t="s">
        <v>3849</v>
      </c>
      <c r="V897" s="4" t="s">
        <v>3694</v>
      </c>
      <c r="W897" s="8" t="s">
        <v>641</v>
      </c>
      <c r="X897" s="33" t="s">
        <v>2559</v>
      </c>
      <c r="Y897" s="4" t="s">
        <v>3373</v>
      </c>
      <c r="AA897" s="4" t="s">
        <v>3797</v>
      </c>
      <c r="AB897" s="4" t="s">
        <v>5007</v>
      </c>
      <c r="AC897" s="21" t="s">
        <v>3374</v>
      </c>
      <c r="AD897" s="21" t="s">
        <v>640</v>
      </c>
      <c r="AE897" s="21" t="s">
        <v>2903</v>
      </c>
    </row>
    <row r="898" spans="1:32">
      <c r="A898" s="38" t="s">
        <v>5416</v>
      </c>
      <c r="B898" s="38" t="s">
        <v>2066</v>
      </c>
      <c r="C898" s="38" t="s">
        <v>2699</v>
      </c>
      <c r="D898" s="38" t="s">
        <v>3094</v>
      </c>
      <c r="E898" s="38" t="s">
        <v>1284</v>
      </c>
      <c r="F898" s="38" t="s">
        <v>3346</v>
      </c>
      <c r="G898" s="38" t="s">
        <v>4110</v>
      </c>
      <c r="H898" s="60"/>
      <c r="I898" s="7">
        <v>525</v>
      </c>
      <c r="J898" s="6">
        <v>533</v>
      </c>
      <c r="K898" s="53">
        <f t="shared" si="18"/>
        <v>5.7979417306856069E-4</v>
      </c>
      <c r="L898" s="7">
        <v>97.51</v>
      </c>
      <c r="M898" s="4">
        <v>95.22</v>
      </c>
      <c r="N898" s="6">
        <v>661</v>
      </c>
      <c r="O898" s="6">
        <v>661</v>
      </c>
      <c r="P898" s="7">
        <v>301</v>
      </c>
      <c r="Q898" s="5">
        <v>40161</v>
      </c>
      <c r="R898" s="8" t="s">
        <v>5417</v>
      </c>
      <c r="S898" s="38" t="s">
        <v>5418</v>
      </c>
      <c r="T898" s="4" t="s">
        <v>2066</v>
      </c>
      <c r="U898" s="4" t="s">
        <v>1294</v>
      </c>
      <c r="V898" s="4" t="s">
        <v>3694</v>
      </c>
      <c r="W898" s="8" t="s">
        <v>5419</v>
      </c>
      <c r="X898" s="33" t="s">
        <v>5420</v>
      </c>
      <c r="Y898" s="4" t="s">
        <v>5421</v>
      </c>
      <c r="AA898" s="4" t="s">
        <v>161</v>
      </c>
      <c r="AB898" s="4" t="s">
        <v>5422</v>
      </c>
      <c r="AC898" s="21" t="s">
        <v>5424</v>
      </c>
      <c r="AD898" s="21" t="s">
        <v>5423</v>
      </c>
    </row>
    <row r="899" spans="1:32" s="1" customFormat="1">
      <c r="A899" s="38" t="s">
        <v>1563</v>
      </c>
      <c r="B899" s="38" t="s">
        <v>2066</v>
      </c>
      <c r="C899" s="38" t="s">
        <v>3372</v>
      </c>
      <c r="D899" s="38" t="s">
        <v>3094</v>
      </c>
      <c r="E899" s="38" t="s">
        <v>1284</v>
      </c>
      <c r="F899" s="38" t="s">
        <v>2057</v>
      </c>
      <c r="G899" s="38" t="s">
        <v>2779</v>
      </c>
      <c r="H899" s="60"/>
      <c r="I899" s="11">
        <v>3144</v>
      </c>
      <c r="J899" s="6">
        <v>347874</v>
      </c>
      <c r="K899" s="53">
        <f t="shared" si="18"/>
        <v>0.9476904975285767</v>
      </c>
      <c r="L899" s="7">
        <v>28.3</v>
      </c>
      <c r="M899" s="9">
        <v>12866.59</v>
      </c>
      <c r="N899" s="6">
        <v>835</v>
      </c>
      <c r="O899" s="6">
        <v>768</v>
      </c>
      <c r="P899" s="7">
        <v>400</v>
      </c>
      <c r="Q899" s="5">
        <v>37072</v>
      </c>
      <c r="R899" s="8" t="s">
        <v>3798</v>
      </c>
      <c r="S899" s="38" t="s">
        <v>1565</v>
      </c>
      <c r="T899" s="4" t="s">
        <v>2066</v>
      </c>
      <c r="U899" s="4" t="s">
        <v>3849</v>
      </c>
      <c r="V899" s="4" t="s">
        <v>1172</v>
      </c>
      <c r="W899" s="8" t="s">
        <v>1564</v>
      </c>
      <c r="X899" s="33" t="s">
        <v>2560</v>
      </c>
      <c r="Y899" s="4" t="s">
        <v>1278</v>
      </c>
      <c r="AA899" s="4" t="s">
        <v>3797</v>
      </c>
      <c r="AB899" s="4" t="s">
        <v>1279</v>
      </c>
      <c r="AC899" s="1" t="s">
        <v>1950</v>
      </c>
      <c r="AD899" s="1" t="s">
        <v>1835</v>
      </c>
      <c r="AE899" s="1" t="s">
        <v>2903</v>
      </c>
    </row>
    <row r="900" spans="1:32" s="1" customFormat="1">
      <c r="A900" s="38" t="s">
        <v>3560</v>
      </c>
      <c r="B900" s="38" t="s">
        <v>2066</v>
      </c>
      <c r="C900" s="38" t="s">
        <v>3561</v>
      </c>
      <c r="D900" s="38" t="s">
        <v>1199</v>
      </c>
      <c r="E900" s="38" t="s">
        <v>3371</v>
      </c>
      <c r="F900" s="38" t="s">
        <v>3346</v>
      </c>
      <c r="G900" s="38" t="s">
        <v>4110</v>
      </c>
      <c r="H900" s="60"/>
      <c r="I900" s="11">
        <v>493</v>
      </c>
      <c r="J900" s="6">
        <v>494</v>
      </c>
      <c r="K900" s="53">
        <f t="shared" si="18"/>
        <v>7.2849129452903034E-5</v>
      </c>
      <c r="L900" s="7">
        <v>97.5</v>
      </c>
      <c r="M900" s="9">
        <v>95</v>
      </c>
      <c r="N900" s="6">
        <v>4500</v>
      </c>
      <c r="O900" s="6"/>
      <c r="P900" s="11">
        <v>3200</v>
      </c>
      <c r="Q900" s="5">
        <v>39343</v>
      </c>
      <c r="R900" s="8" t="s">
        <v>2034</v>
      </c>
      <c r="S900" s="38" t="s">
        <v>4798</v>
      </c>
      <c r="T900" s="4" t="s">
        <v>2066</v>
      </c>
      <c r="U900" s="4" t="s">
        <v>1294</v>
      </c>
      <c r="V900" s="4" t="s">
        <v>3694</v>
      </c>
      <c r="W900" s="8" t="s">
        <v>3562</v>
      </c>
      <c r="X900" s="33" t="s">
        <v>3563</v>
      </c>
      <c r="Y900" s="4" t="s">
        <v>4637</v>
      </c>
      <c r="AA900" s="4" t="s">
        <v>161</v>
      </c>
      <c r="AB900" s="4" t="s">
        <v>4638</v>
      </c>
      <c r="AC900" s="1" t="s">
        <v>2035</v>
      </c>
      <c r="AD900" s="1" t="s">
        <v>2036</v>
      </c>
    </row>
    <row r="901" spans="1:32" s="1" customFormat="1">
      <c r="A901" s="38" t="s">
        <v>1136</v>
      </c>
      <c r="B901" s="38" t="s">
        <v>2066</v>
      </c>
      <c r="C901" s="38" t="s">
        <v>3561</v>
      </c>
      <c r="D901" s="38" t="s">
        <v>1199</v>
      </c>
      <c r="E901" s="38" t="s">
        <v>3371</v>
      </c>
      <c r="F901" s="38" t="s">
        <v>3346</v>
      </c>
      <c r="G901" s="38" t="s">
        <v>4110</v>
      </c>
      <c r="H901" s="60"/>
      <c r="I901" s="11">
        <v>766</v>
      </c>
      <c r="J901" s="6">
        <v>769</v>
      </c>
      <c r="K901" s="53">
        <f t="shared" si="18"/>
        <v>2.1015761821366024E-4</v>
      </c>
      <c r="L901" s="7">
        <v>98.58</v>
      </c>
      <c r="M901" s="9">
        <v>100.19</v>
      </c>
      <c r="N901" s="6">
        <v>2800</v>
      </c>
      <c r="O901" s="6"/>
      <c r="P901" s="11"/>
      <c r="Q901" s="5">
        <v>40094</v>
      </c>
      <c r="R901" s="8"/>
      <c r="S901" s="38" t="s">
        <v>4798</v>
      </c>
      <c r="T901" s="4" t="s">
        <v>2066</v>
      </c>
      <c r="U901" s="4" t="s">
        <v>1294</v>
      </c>
      <c r="V901" s="4" t="s">
        <v>3694</v>
      </c>
      <c r="W901" s="8" t="s">
        <v>1138</v>
      </c>
      <c r="X901" s="33" t="s">
        <v>1139</v>
      </c>
      <c r="Y901" s="4" t="s">
        <v>1137</v>
      </c>
      <c r="AA901" s="4" t="s">
        <v>1140</v>
      </c>
      <c r="AB901" s="4" t="s">
        <v>1142</v>
      </c>
      <c r="AC901" s="1" t="s">
        <v>1143</v>
      </c>
      <c r="AE901" s="1" t="s">
        <v>1141</v>
      </c>
    </row>
    <row r="902" spans="1:32">
      <c r="A902" s="38" t="s">
        <v>4082</v>
      </c>
      <c r="B902" s="38" t="s">
        <v>2066</v>
      </c>
      <c r="C902" s="38" t="s">
        <v>4950</v>
      </c>
      <c r="D902" s="38" t="s">
        <v>3862</v>
      </c>
      <c r="E902" s="38" t="s">
        <v>1293</v>
      </c>
      <c r="F902" s="38" t="s">
        <v>1292</v>
      </c>
      <c r="G902" s="38"/>
      <c r="H902" s="60" t="s">
        <v>4083</v>
      </c>
      <c r="I902" s="11">
        <v>35782</v>
      </c>
      <c r="J902" s="6">
        <v>35790</v>
      </c>
      <c r="K902" s="53">
        <f t="shared" si="18"/>
        <v>9.4885662776354493E-5</v>
      </c>
      <c r="L902" s="7">
        <v>0.01</v>
      </c>
      <c r="M902" s="4">
        <v>1436.1</v>
      </c>
      <c r="N902" s="25">
        <v>4703</v>
      </c>
      <c r="P902" s="11">
        <v>18000</v>
      </c>
      <c r="Q902" s="24">
        <v>38412</v>
      </c>
      <c r="R902" s="26" t="s">
        <v>4575</v>
      </c>
      <c r="S902" s="38" t="s">
        <v>2688</v>
      </c>
      <c r="T902" s="4" t="s">
        <v>2066</v>
      </c>
      <c r="U902" s="4" t="s">
        <v>5287</v>
      </c>
      <c r="V902" s="4" t="s">
        <v>2221</v>
      </c>
      <c r="W902" s="8" t="s">
        <v>2993</v>
      </c>
      <c r="X902" s="33" t="s">
        <v>2994</v>
      </c>
      <c r="Y902" s="4" t="s">
        <v>452</v>
      </c>
      <c r="AA902" s="4" t="s">
        <v>667</v>
      </c>
      <c r="AB902" s="21" t="s">
        <v>2992</v>
      </c>
      <c r="AC902" s="21" t="s">
        <v>3002</v>
      </c>
      <c r="AD902" s="21" t="s">
        <v>453</v>
      </c>
      <c r="AE902" s="1" t="s">
        <v>3438</v>
      </c>
    </row>
    <row r="903" spans="1:32">
      <c r="A903" s="38" t="s">
        <v>3741</v>
      </c>
      <c r="B903" s="38" t="s">
        <v>2066</v>
      </c>
      <c r="C903" s="38" t="s">
        <v>4950</v>
      </c>
      <c r="D903" s="38" t="s">
        <v>3862</v>
      </c>
      <c r="E903" s="38" t="s">
        <v>1293</v>
      </c>
      <c r="F903" s="38" t="s">
        <v>1292</v>
      </c>
      <c r="G903" s="38"/>
      <c r="H903" s="60" t="s">
        <v>4291</v>
      </c>
      <c r="I903" s="11">
        <v>35784</v>
      </c>
      <c r="J903" s="6">
        <v>35787</v>
      </c>
      <c r="K903" s="53">
        <f t="shared" si="18"/>
        <v>3.558254557531046E-5</v>
      </c>
      <c r="L903" s="7">
        <v>0.01</v>
      </c>
      <c r="M903" s="4">
        <v>1436.09</v>
      </c>
      <c r="N903" s="25">
        <v>5193</v>
      </c>
      <c r="P903" s="11">
        <v>18000</v>
      </c>
      <c r="Q903" s="24">
        <v>39020</v>
      </c>
      <c r="R903" s="26" t="s">
        <v>4575</v>
      </c>
      <c r="S903" s="38" t="s">
        <v>2688</v>
      </c>
      <c r="T903" s="4" t="s">
        <v>2066</v>
      </c>
      <c r="U903" s="4" t="s">
        <v>5287</v>
      </c>
      <c r="V903" s="4" t="s">
        <v>2221</v>
      </c>
      <c r="W903" s="8" t="s">
        <v>2049</v>
      </c>
      <c r="X903" s="33" t="s">
        <v>2050</v>
      </c>
      <c r="Y903" s="4" t="s">
        <v>3666</v>
      </c>
      <c r="AA903" s="4" t="s">
        <v>667</v>
      </c>
      <c r="AB903" s="3" t="s">
        <v>3667</v>
      </c>
      <c r="AC903" s="21" t="s">
        <v>3668</v>
      </c>
      <c r="AE903" s="1"/>
    </row>
    <row r="904" spans="1:32" s="1" customFormat="1">
      <c r="A904" s="38" t="s">
        <v>491</v>
      </c>
      <c r="B904" s="38" t="s">
        <v>2066</v>
      </c>
      <c r="C904" s="38" t="s">
        <v>4950</v>
      </c>
      <c r="D904" s="38" t="s">
        <v>3862</v>
      </c>
      <c r="E904" s="38" t="s">
        <v>1293</v>
      </c>
      <c r="F904" s="38" t="s">
        <v>1292</v>
      </c>
      <c r="G904" s="38"/>
      <c r="H904" s="60" t="s">
        <v>596</v>
      </c>
      <c r="I904" s="11">
        <v>35784</v>
      </c>
      <c r="J904" s="6">
        <v>35789</v>
      </c>
      <c r="K904" s="53">
        <f t="shared" si="18"/>
        <v>5.9302835861610899E-5</v>
      </c>
      <c r="L904" s="7">
        <v>0.08</v>
      </c>
      <c r="M904" s="4">
        <v>1436.13</v>
      </c>
      <c r="N904" s="18">
        <v>4682</v>
      </c>
      <c r="O904" s="18">
        <v>2500</v>
      </c>
      <c r="P904" s="11">
        <v>18000</v>
      </c>
      <c r="Q904" s="17">
        <v>36968</v>
      </c>
      <c r="R904" s="2" t="s">
        <v>4575</v>
      </c>
      <c r="S904" s="38" t="s">
        <v>2688</v>
      </c>
      <c r="T904" s="4" t="s">
        <v>2066</v>
      </c>
      <c r="U904" s="4" t="s">
        <v>5287</v>
      </c>
      <c r="V904" s="4" t="s">
        <v>2221</v>
      </c>
      <c r="W904" s="8" t="s">
        <v>4949</v>
      </c>
      <c r="X904" s="33" t="s">
        <v>492</v>
      </c>
      <c r="Y904" s="4" t="s">
        <v>4797</v>
      </c>
      <c r="AA904" s="4" t="s">
        <v>667</v>
      </c>
      <c r="AB904" s="1" t="s">
        <v>3289</v>
      </c>
      <c r="AC904" s="1" t="s">
        <v>3303</v>
      </c>
      <c r="AD904" s="1" t="s">
        <v>2903</v>
      </c>
    </row>
    <row r="905" spans="1:32">
      <c r="A905" s="38" t="s">
        <v>493</v>
      </c>
      <c r="B905" s="38" t="s">
        <v>2066</v>
      </c>
      <c r="C905" s="38" t="s">
        <v>4950</v>
      </c>
      <c r="D905" s="38" t="s">
        <v>3862</v>
      </c>
      <c r="E905" s="38" t="s">
        <v>1293</v>
      </c>
      <c r="F905" s="38" t="s">
        <v>1292</v>
      </c>
      <c r="G905" s="38"/>
      <c r="H905" s="60" t="s">
        <v>598</v>
      </c>
      <c r="I905" s="11">
        <v>35785</v>
      </c>
      <c r="J905" s="6">
        <v>35788</v>
      </c>
      <c r="K905" s="53">
        <f t="shared" si="18"/>
        <v>3.5581701516966544E-5</v>
      </c>
      <c r="L905" s="7">
        <v>0.09</v>
      </c>
      <c r="M905" s="4">
        <v>1436.11</v>
      </c>
      <c r="N905" s="25">
        <v>4667</v>
      </c>
      <c r="O905" s="25">
        <v>2500</v>
      </c>
      <c r="P905" s="11">
        <v>18000</v>
      </c>
      <c r="Q905" s="24">
        <v>37019</v>
      </c>
      <c r="R905" s="26" t="s">
        <v>4575</v>
      </c>
      <c r="S905" s="38" t="s">
        <v>2688</v>
      </c>
      <c r="T905" s="4" t="s">
        <v>2066</v>
      </c>
      <c r="U905" s="4" t="s">
        <v>5287</v>
      </c>
      <c r="V905" s="4" t="s">
        <v>2221</v>
      </c>
      <c r="W905" s="8" t="s">
        <v>3290</v>
      </c>
      <c r="X905" s="33" t="s">
        <v>494</v>
      </c>
      <c r="Y905" s="4" t="s">
        <v>4797</v>
      </c>
      <c r="AA905" s="4" t="s">
        <v>667</v>
      </c>
      <c r="AB905" s="21" t="s">
        <v>1222</v>
      </c>
      <c r="AC905" s="21" t="s">
        <v>2446</v>
      </c>
      <c r="AD905" s="21" t="s">
        <v>2903</v>
      </c>
    </row>
    <row r="906" spans="1:32" s="1" customFormat="1">
      <c r="A906" s="38" t="s">
        <v>495</v>
      </c>
      <c r="B906" s="38" t="s">
        <v>2906</v>
      </c>
      <c r="C906" s="38" t="s">
        <v>4237</v>
      </c>
      <c r="D906" s="38" t="s">
        <v>3094</v>
      </c>
      <c r="E906" s="38" t="s">
        <v>3150</v>
      </c>
      <c r="F906" s="38" t="s">
        <v>2057</v>
      </c>
      <c r="G906" s="38" t="s">
        <v>2774</v>
      </c>
      <c r="H906" s="60"/>
      <c r="I906" s="11">
        <v>7079</v>
      </c>
      <c r="J906" s="6">
        <v>114027</v>
      </c>
      <c r="K906" s="53">
        <f t="shared" si="18"/>
        <v>0.79903770004333341</v>
      </c>
      <c r="L906" s="7">
        <v>38.4</v>
      </c>
      <c r="M906" s="9">
        <v>2872.15</v>
      </c>
      <c r="N906" s="6">
        <v>3764</v>
      </c>
      <c r="O906" s="6">
        <v>3233</v>
      </c>
      <c r="P906" s="4"/>
      <c r="Q906" s="5">
        <v>36504</v>
      </c>
      <c r="R906" s="8" t="s">
        <v>4510</v>
      </c>
      <c r="S906" s="38" t="s">
        <v>4509</v>
      </c>
      <c r="T906" s="4" t="s">
        <v>3846</v>
      </c>
      <c r="U906" s="4" t="s">
        <v>2670</v>
      </c>
      <c r="V906" s="4" t="s">
        <v>3847</v>
      </c>
      <c r="W906" s="8" t="s">
        <v>4512</v>
      </c>
      <c r="X906" s="33" t="s">
        <v>496</v>
      </c>
      <c r="Y906" s="1" t="s">
        <v>4511</v>
      </c>
      <c r="AA906" s="4" t="s">
        <v>3797</v>
      </c>
      <c r="AB906" s="4" t="s">
        <v>5177</v>
      </c>
      <c r="AC906" s="1" t="s">
        <v>1586</v>
      </c>
      <c r="AD906" s="1" t="s">
        <v>1351</v>
      </c>
      <c r="AE906" s="1" t="s">
        <v>5074</v>
      </c>
    </row>
    <row r="907" spans="1:32">
      <c r="A907" s="38" t="s">
        <v>497</v>
      </c>
      <c r="B907" s="38" t="s">
        <v>2066</v>
      </c>
      <c r="C907" s="38" t="s">
        <v>3484</v>
      </c>
      <c r="D907" s="38" t="s">
        <v>3094</v>
      </c>
      <c r="E907" s="38" t="s">
        <v>1284</v>
      </c>
      <c r="F907" s="38" t="s">
        <v>3346</v>
      </c>
      <c r="G907" s="38" t="s">
        <v>2775</v>
      </c>
      <c r="H907" s="60"/>
      <c r="I907" s="7">
        <v>564</v>
      </c>
      <c r="J907" s="4">
        <v>583</v>
      </c>
      <c r="K907" s="53">
        <f t="shared" si="18"/>
        <v>1.3681860733059696E-3</v>
      </c>
      <c r="L907" s="7">
        <v>22.9</v>
      </c>
      <c r="M907" s="4">
        <v>96.13</v>
      </c>
      <c r="N907" s="6">
        <v>3039</v>
      </c>
      <c r="O907" s="6"/>
      <c r="P907" s="4"/>
      <c r="Q907" s="5">
        <v>35063</v>
      </c>
      <c r="R907" s="8" t="s">
        <v>887</v>
      </c>
      <c r="S907" s="38" t="s">
        <v>3485</v>
      </c>
      <c r="T907" s="4" t="s">
        <v>2066</v>
      </c>
      <c r="U907" s="4" t="s">
        <v>3849</v>
      </c>
      <c r="V907" s="4" t="s">
        <v>3694</v>
      </c>
      <c r="W907" s="8" t="s">
        <v>3483</v>
      </c>
      <c r="X907" s="33" t="s">
        <v>498</v>
      </c>
      <c r="Y907" s="4" t="s">
        <v>2801</v>
      </c>
      <c r="AA907" s="4" t="s">
        <v>3797</v>
      </c>
      <c r="AB907" s="4" t="s">
        <v>2903</v>
      </c>
      <c r="AC907" s="21" t="s">
        <v>2195</v>
      </c>
      <c r="AD907" s="21" t="s">
        <v>4147</v>
      </c>
      <c r="AE907" s="21" t="s">
        <v>5075</v>
      </c>
    </row>
    <row r="908" spans="1:32">
      <c r="A908" s="38" t="s">
        <v>4180</v>
      </c>
      <c r="B908" s="38" t="s">
        <v>1983</v>
      </c>
      <c r="C908" s="38" t="s">
        <v>2697</v>
      </c>
      <c r="D908" s="38" t="s">
        <v>5193</v>
      </c>
      <c r="E908" s="38" t="s">
        <v>1293</v>
      </c>
      <c r="F908" s="38" t="s">
        <v>1292</v>
      </c>
      <c r="G908" s="38"/>
      <c r="H908" s="60" t="s">
        <v>4080</v>
      </c>
      <c r="I908" s="11">
        <v>35778</v>
      </c>
      <c r="J908" s="6">
        <v>35792</v>
      </c>
      <c r="K908" s="53">
        <f t="shared" si="18"/>
        <v>1.660538488909975E-4</v>
      </c>
      <c r="L908" s="7">
        <v>0.1</v>
      </c>
      <c r="M908" s="63">
        <v>1436.06</v>
      </c>
      <c r="N908" s="6">
        <v>3631</v>
      </c>
      <c r="O908" s="6">
        <v>1412</v>
      </c>
      <c r="P908" s="4"/>
      <c r="Q908" s="5">
        <v>38395</v>
      </c>
      <c r="R908" s="8" t="s">
        <v>4575</v>
      </c>
      <c r="S908" s="38" t="s">
        <v>3448</v>
      </c>
      <c r="T908" s="4" t="s">
        <v>2066</v>
      </c>
      <c r="U908" s="4" t="s">
        <v>2670</v>
      </c>
      <c r="V908" s="4" t="s">
        <v>2696</v>
      </c>
      <c r="W908" s="8" t="s">
        <v>2694</v>
      </c>
      <c r="X908" s="33" t="s">
        <v>2695</v>
      </c>
      <c r="Y908" s="4" t="s">
        <v>460</v>
      </c>
      <c r="AA908" s="4" t="s">
        <v>667</v>
      </c>
      <c r="AB908" s="4" t="s">
        <v>4377</v>
      </c>
      <c r="AC908" s="21" t="s">
        <v>2698</v>
      </c>
      <c r="AD908" s="21" t="s">
        <v>3633</v>
      </c>
      <c r="AE908" s="1" t="s">
        <v>461</v>
      </c>
      <c r="AF908" s="21" t="s">
        <v>159</v>
      </c>
    </row>
    <row r="909" spans="1:32">
      <c r="A909" s="38" t="s">
        <v>5398</v>
      </c>
      <c r="B909" s="38" t="s">
        <v>1941</v>
      </c>
      <c r="C909" s="38" t="s">
        <v>5402</v>
      </c>
      <c r="D909" s="38" t="s">
        <v>4891</v>
      </c>
      <c r="E909" s="38" t="s">
        <v>1293</v>
      </c>
      <c r="F909" s="38" t="s">
        <v>3346</v>
      </c>
      <c r="G909" s="38" t="s">
        <v>4110</v>
      </c>
      <c r="H909" s="60"/>
      <c r="I909" s="11">
        <v>1192</v>
      </c>
      <c r="J909" s="6">
        <v>2206</v>
      </c>
      <c r="K909" s="53">
        <f t="shared" si="18"/>
        <v>6.283306481596232E-2</v>
      </c>
      <c r="L909" s="7">
        <v>100.5</v>
      </c>
      <c r="M909" s="63">
        <v>109.4</v>
      </c>
      <c r="N909" s="6">
        <v>60</v>
      </c>
      <c r="O909" s="6"/>
      <c r="P909" s="4"/>
      <c r="Q909" s="5">
        <v>40162</v>
      </c>
      <c r="R909" s="8"/>
      <c r="S909" s="38" t="s">
        <v>5400</v>
      </c>
      <c r="T909" s="4" t="s">
        <v>1941</v>
      </c>
      <c r="U909" s="4" t="s">
        <v>2338</v>
      </c>
      <c r="V909" s="4" t="s">
        <v>5525</v>
      </c>
      <c r="W909" s="8" t="s">
        <v>5395</v>
      </c>
      <c r="X909" s="33" t="s">
        <v>5396</v>
      </c>
      <c r="Y909" s="4" t="s">
        <v>5394</v>
      </c>
      <c r="AA909" s="4" t="s">
        <v>161</v>
      </c>
      <c r="AB909" s="4" t="s">
        <v>5393</v>
      </c>
      <c r="AC909" s="21" t="s">
        <v>5397</v>
      </c>
      <c r="AD909" s="21" t="s">
        <v>5399</v>
      </c>
      <c r="AE909" s="1" t="s">
        <v>5401</v>
      </c>
    </row>
    <row r="910" spans="1:32">
      <c r="A910" s="38" t="s">
        <v>3967</v>
      </c>
      <c r="B910" s="38" t="s">
        <v>1938</v>
      </c>
      <c r="C910" s="38" t="s">
        <v>4409</v>
      </c>
      <c r="D910" s="38" t="s">
        <v>3862</v>
      </c>
      <c r="E910" s="38" t="s">
        <v>1293</v>
      </c>
      <c r="F910" s="38" t="s">
        <v>1292</v>
      </c>
      <c r="G910" s="38"/>
      <c r="H910" s="60" t="s">
        <v>4410</v>
      </c>
      <c r="I910" s="11">
        <v>35771</v>
      </c>
      <c r="J910" s="6">
        <v>35802</v>
      </c>
      <c r="K910" s="53">
        <f t="shared" si="18"/>
        <v>3.6767758234198758E-4</v>
      </c>
      <c r="L910" s="7">
        <v>0.37</v>
      </c>
      <c r="M910" s="63">
        <v>1436.11</v>
      </c>
      <c r="N910" s="6">
        <v>1347</v>
      </c>
      <c r="O910" s="6">
        <v>1300</v>
      </c>
      <c r="P910" s="6"/>
      <c r="Q910" s="5">
        <v>36409</v>
      </c>
      <c r="R910" s="8" t="s">
        <v>4576</v>
      </c>
      <c r="S910" s="38" t="s">
        <v>2244</v>
      </c>
      <c r="T910" s="4" t="s">
        <v>2245</v>
      </c>
      <c r="U910" s="4" t="s">
        <v>2672</v>
      </c>
      <c r="V910" s="4" t="s">
        <v>2346</v>
      </c>
      <c r="W910" s="8" t="s">
        <v>2246</v>
      </c>
      <c r="X910" s="33" t="s">
        <v>2247</v>
      </c>
      <c r="Y910" s="4" t="s">
        <v>2248</v>
      </c>
      <c r="AA910" s="4"/>
      <c r="AB910" s="4" t="s">
        <v>4411</v>
      </c>
      <c r="AC910" s="4" t="s">
        <v>2903</v>
      </c>
      <c r="AD910" s="21" t="s">
        <v>1937</v>
      </c>
    </row>
    <row r="911" spans="1:32" s="1" customFormat="1">
      <c r="A911" s="38" t="s">
        <v>499</v>
      </c>
      <c r="B911" s="38" t="s">
        <v>1938</v>
      </c>
      <c r="C911" s="38" t="s">
        <v>4409</v>
      </c>
      <c r="D911" s="38" t="s">
        <v>3862</v>
      </c>
      <c r="E911" s="38" t="s">
        <v>1293</v>
      </c>
      <c r="F911" s="38" t="s">
        <v>1292</v>
      </c>
      <c r="G911" s="38"/>
      <c r="H911" s="60" t="s">
        <v>4617</v>
      </c>
      <c r="I911" s="11">
        <v>35773</v>
      </c>
      <c r="J911" s="6">
        <v>35800</v>
      </c>
      <c r="K911" s="53">
        <f t="shared" si="18"/>
        <v>3.2023531365269885E-4</v>
      </c>
      <c r="L911" s="7">
        <v>0.03</v>
      </c>
      <c r="M911" s="4">
        <v>1436.1</v>
      </c>
      <c r="N911" s="6">
        <v>1360</v>
      </c>
      <c r="O911" s="6"/>
      <c r="P911" s="11">
        <v>2000</v>
      </c>
      <c r="Q911" s="5">
        <v>37949</v>
      </c>
      <c r="R911" s="8" t="s">
        <v>3147</v>
      </c>
      <c r="S911" s="38" t="s">
        <v>3802</v>
      </c>
      <c r="T911" s="4" t="s">
        <v>1073</v>
      </c>
      <c r="U911" s="4" t="s">
        <v>2672</v>
      </c>
      <c r="V911" s="4" t="s">
        <v>2346</v>
      </c>
      <c r="W911" s="8" t="s">
        <v>2842</v>
      </c>
      <c r="X911" s="33" t="s">
        <v>500</v>
      </c>
      <c r="Y911" s="4" t="s">
        <v>1289</v>
      </c>
      <c r="AA911" s="4" t="s">
        <v>667</v>
      </c>
      <c r="AB911" s="4" t="s">
        <v>2903</v>
      </c>
      <c r="AC911" s="1" t="s">
        <v>4044</v>
      </c>
      <c r="AD911" s="1" t="s">
        <v>4043</v>
      </c>
    </row>
    <row r="912" spans="1:32">
      <c r="A912" s="38" t="s">
        <v>528</v>
      </c>
      <c r="B912" s="38" t="s">
        <v>1938</v>
      </c>
      <c r="C912" s="38" t="s">
        <v>4409</v>
      </c>
      <c r="D912" s="38" t="s">
        <v>3862</v>
      </c>
      <c r="E912" s="38" t="s">
        <v>1293</v>
      </c>
      <c r="F912" s="38" t="s">
        <v>1292</v>
      </c>
      <c r="G912" s="38"/>
      <c r="H912" s="60" t="s">
        <v>4618</v>
      </c>
      <c r="I912" s="11">
        <v>35774</v>
      </c>
      <c r="J912" s="6">
        <v>35796</v>
      </c>
      <c r="K912" s="53">
        <f t="shared" si="18"/>
        <v>2.6094176254299608E-4</v>
      </c>
      <c r="L912" s="7">
        <v>0.04</v>
      </c>
      <c r="M912" s="4">
        <v>1436.06</v>
      </c>
      <c r="N912" s="6">
        <v>1320</v>
      </c>
      <c r="O912" s="6"/>
      <c r="P912" s="11">
        <v>2000</v>
      </c>
      <c r="Q912" s="5">
        <v>37949</v>
      </c>
      <c r="R912" s="8" t="s">
        <v>3147</v>
      </c>
      <c r="S912" s="38" t="s">
        <v>3802</v>
      </c>
      <c r="T912" s="4" t="s">
        <v>1938</v>
      </c>
      <c r="U912" s="4" t="s">
        <v>2672</v>
      </c>
      <c r="V912" s="4" t="s">
        <v>2346</v>
      </c>
      <c r="W912" s="8" t="s">
        <v>3803</v>
      </c>
      <c r="X912" s="33" t="s">
        <v>529</v>
      </c>
      <c r="Y912" s="4" t="s">
        <v>2455</v>
      </c>
      <c r="AA912" s="4" t="s">
        <v>667</v>
      </c>
      <c r="AB912" s="4" t="s">
        <v>2903</v>
      </c>
      <c r="AC912" s="21" t="s">
        <v>4044</v>
      </c>
      <c r="AD912" s="21" t="s">
        <v>4043</v>
      </c>
    </row>
    <row r="913" spans="1:36" s="1" customFormat="1">
      <c r="A913" s="38" t="s">
        <v>5071</v>
      </c>
      <c r="B913" s="38" t="s">
        <v>1941</v>
      </c>
      <c r="C913" s="38" t="s">
        <v>2883</v>
      </c>
      <c r="D913" s="38" t="s">
        <v>5515</v>
      </c>
      <c r="E913" s="38" t="s">
        <v>3746</v>
      </c>
      <c r="F913" s="38" t="s">
        <v>3346</v>
      </c>
      <c r="G913" s="38" t="s">
        <v>4110</v>
      </c>
      <c r="H913" s="60"/>
      <c r="I913" s="11">
        <v>623</v>
      </c>
      <c r="J913" s="6">
        <v>626</v>
      </c>
      <c r="K913" s="53">
        <f t="shared" si="18"/>
        <v>2.1445421402530561E-4</v>
      </c>
      <c r="L913" s="7">
        <v>97.79</v>
      </c>
      <c r="M913" s="4">
        <v>97.2</v>
      </c>
      <c r="N913" s="6">
        <v>2700</v>
      </c>
      <c r="O913" s="6"/>
      <c r="P913" s="7"/>
      <c r="Q913" s="5">
        <v>38833</v>
      </c>
      <c r="R913" s="8"/>
      <c r="S913" s="38" t="s">
        <v>806</v>
      </c>
      <c r="T913" s="4" t="s">
        <v>1941</v>
      </c>
      <c r="U913" s="4" t="s">
        <v>2338</v>
      </c>
      <c r="V913" s="4" t="s">
        <v>216</v>
      </c>
      <c r="W913" s="8" t="s">
        <v>803</v>
      </c>
      <c r="X913" s="33" t="s">
        <v>804</v>
      </c>
      <c r="Y913" s="1" t="s">
        <v>1678</v>
      </c>
      <c r="AA913" s="4" t="s">
        <v>161</v>
      </c>
      <c r="AB913" s="1" t="s">
        <v>805</v>
      </c>
      <c r="AC913" s="1" t="s">
        <v>1679</v>
      </c>
    </row>
    <row r="914" spans="1:36">
      <c r="A914" s="38" t="s">
        <v>2502</v>
      </c>
      <c r="B914" s="38" t="s">
        <v>1941</v>
      </c>
      <c r="C914" s="38" t="s">
        <v>2883</v>
      </c>
      <c r="D914" s="38" t="s">
        <v>5515</v>
      </c>
      <c r="E914" s="38" t="s">
        <v>3746</v>
      </c>
      <c r="F914" s="38" t="s">
        <v>3346</v>
      </c>
      <c r="G914" s="38" t="s">
        <v>4110</v>
      </c>
      <c r="H914" s="60"/>
      <c r="I914" s="7">
        <v>630</v>
      </c>
      <c r="J914" s="4">
        <v>655</v>
      </c>
      <c r="K914" s="53">
        <f t="shared" si="18"/>
        <v>1.7825311942959001E-3</v>
      </c>
      <c r="L914" s="7">
        <v>97.85</v>
      </c>
      <c r="M914" s="4">
        <v>97.57</v>
      </c>
      <c r="N914" s="6">
        <v>2700</v>
      </c>
      <c r="O914" s="6"/>
      <c r="P914" s="4"/>
      <c r="Q914" s="5">
        <v>39227</v>
      </c>
      <c r="R914" s="8"/>
      <c r="S914" s="38" t="s">
        <v>2747</v>
      </c>
      <c r="T914" s="4" t="s">
        <v>1941</v>
      </c>
      <c r="U914" s="59" t="s">
        <v>1046</v>
      </c>
      <c r="V914" s="4" t="s">
        <v>3645</v>
      </c>
      <c r="W914" s="8" t="s">
        <v>3646</v>
      </c>
      <c r="X914" s="33" t="s">
        <v>3647</v>
      </c>
      <c r="Y914" s="4" t="s">
        <v>2794</v>
      </c>
      <c r="AA914" s="4" t="s">
        <v>161</v>
      </c>
      <c r="AB914" s="4" t="s">
        <v>3648</v>
      </c>
      <c r="AC914" s="21" t="s">
        <v>2793</v>
      </c>
      <c r="AD914" s="21" t="s">
        <v>2503</v>
      </c>
    </row>
    <row r="915" spans="1:36">
      <c r="A915" s="38" t="s">
        <v>4204</v>
      </c>
      <c r="B915" s="38" t="s">
        <v>1941</v>
      </c>
      <c r="C915" s="38" t="s">
        <v>2883</v>
      </c>
      <c r="D915" s="38" t="s">
        <v>5515</v>
      </c>
      <c r="E915" s="38" t="s">
        <v>3746</v>
      </c>
      <c r="F915" s="38" t="s">
        <v>3346</v>
      </c>
      <c r="G915" s="38" t="s">
        <v>4110</v>
      </c>
      <c r="H915" s="60"/>
      <c r="I915" s="7">
        <v>627</v>
      </c>
      <c r="J915" s="4">
        <v>630</v>
      </c>
      <c r="K915" s="53">
        <f t="shared" si="18"/>
        <v>2.1433164249482032E-4</v>
      </c>
      <c r="L915" s="7">
        <v>97.81</v>
      </c>
      <c r="M915" s="4">
        <v>97.28</v>
      </c>
      <c r="N915" s="6">
        <v>2700</v>
      </c>
      <c r="O915" s="6"/>
      <c r="P915" s="4"/>
      <c r="Q915" s="5">
        <v>39397</v>
      </c>
      <c r="R915" s="8"/>
      <c r="S915" s="38" t="s">
        <v>2747</v>
      </c>
      <c r="T915" s="4" t="s">
        <v>1941</v>
      </c>
      <c r="U915" s="59" t="s">
        <v>2338</v>
      </c>
      <c r="V915" s="4" t="s">
        <v>2885</v>
      </c>
      <c r="W915" s="8" t="s">
        <v>4205</v>
      </c>
      <c r="X915" s="33" t="s">
        <v>4206</v>
      </c>
      <c r="Y915" s="4" t="s">
        <v>4207</v>
      </c>
      <c r="AA915" s="4"/>
      <c r="AB915" s="4" t="s">
        <v>4208</v>
      </c>
      <c r="AC915" s="1" t="s">
        <v>4193</v>
      </c>
    </row>
    <row r="916" spans="1:36">
      <c r="A916" s="38" t="s">
        <v>508</v>
      </c>
      <c r="B916" s="38" t="s">
        <v>1941</v>
      </c>
      <c r="C916" s="38" t="s">
        <v>2747</v>
      </c>
      <c r="D916" s="38" t="s">
        <v>3094</v>
      </c>
      <c r="E916" s="38" t="s">
        <v>3746</v>
      </c>
      <c r="F916" s="38" t="s">
        <v>3346</v>
      </c>
      <c r="G916" s="38" t="s">
        <v>4110</v>
      </c>
      <c r="H916" s="60"/>
      <c r="I916" s="7">
        <v>633</v>
      </c>
      <c r="J916" s="4">
        <v>653</v>
      </c>
      <c r="K916" s="53">
        <f t="shared" ref="K916:K927" si="19">(J916-I916)/(J916+I916+12740)</f>
        <v>1.4259232853272494E-3</v>
      </c>
      <c r="L916" s="7">
        <v>97.92</v>
      </c>
      <c r="M916" s="4">
        <v>97.58</v>
      </c>
      <c r="N916" s="6">
        <v>2700</v>
      </c>
      <c r="O916" s="6"/>
      <c r="P916" s="4"/>
      <c r="Q916" s="5">
        <v>39783</v>
      </c>
      <c r="R916" s="8"/>
      <c r="S916" s="38" t="s">
        <v>2747</v>
      </c>
      <c r="T916" s="4" t="s">
        <v>1941</v>
      </c>
      <c r="U916" s="59" t="s">
        <v>1046</v>
      </c>
      <c r="V916" s="4" t="s">
        <v>1047</v>
      </c>
      <c r="W916" s="8" t="s">
        <v>511</v>
      </c>
      <c r="X916" s="33" t="s">
        <v>512</v>
      </c>
      <c r="Y916" s="1" t="s">
        <v>509</v>
      </c>
      <c r="AA916" s="4" t="s">
        <v>3575</v>
      </c>
      <c r="AB916" s="4" t="s">
        <v>305</v>
      </c>
      <c r="AC916" s="1" t="s">
        <v>510</v>
      </c>
    </row>
    <row r="917" spans="1:36">
      <c r="A917" s="38" t="s">
        <v>1211</v>
      </c>
      <c r="B917" s="38" t="s">
        <v>1941</v>
      </c>
      <c r="C917" s="38" t="s">
        <v>2747</v>
      </c>
      <c r="D917" s="38" t="s">
        <v>3094</v>
      </c>
      <c r="E917" s="38" t="s">
        <v>3746</v>
      </c>
      <c r="F917" s="38" t="s">
        <v>3346</v>
      </c>
      <c r="G917" s="38" t="s">
        <v>4110</v>
      </c>
      <c r="H917" s="60"/>
      <c r="I917" s="7">
        <v>488</v>
      </c>
      <c r="J917" s="4">
        <v>494</v>
      </c>
      <c r="K917" s="53">
        <f t="shared" si="19"/>
        <v>4.3725404459991256E-4</v>
      </c>
      <c r="L917" s="7">
        <v>97.39</v>
      </c>
      <c r="M917" s="4">
        <v>94.44</v>
      </c>
      <c r="N917" s="6">
        <v>2700</v>
      </c>
      <c r="O917" s="6"/>
      <c r="P917" s="4"/>
      <c r="Q917" s="5">
        <v>39797</v>
      </c>
      <c r="R917" s="8"/>
      <c r="S917" s="37" t="s">
        <v>302</v>
      </c>
      <c r="T917" s="4" t="s">
        <v>1941</v>
      </c>
      <c r="U917" s="59" t="s">
        <v>2338</v>
      </c>
      <c r="V917" s="4" t="s">
        <v>216</v>
      </c>
      <c r="W917" s="8" t="s">
        <v>303</v>
      </c>
      <c r="X917" s="33" t="s">
        <v>304</v>
      </c>
      <c r="Y917" s="1" t="s">
        <v>300</v>
      </c>
      <c r="AA917" s="4" t="s">
        <v>3575</v>
      </c>
      <c r="AB917" s="4" t="s">
        <v>301</v>
      </c>
      <c r="AC917" s="1" t="s">
        <v>305</v>
      </c>
    </row>
    <row r="918" spans="1:36">
      <c r="A918" s="38" t="s">
        <v>1</v>
      </c>
      <c r="B918" s="38" t="s">
        <v>1941</v>
      </c>
      <c r="C918" s="38" t="s">
        <v>2747</v>
      </c>
      <c r="D918" s="38" t="s">
        <v>3094</v>
      </c>
      <c r="E918" s="38" t="s">
        <v>3746</v>
      </c>
      <c r="F918" s="38" t="s">
        <v>3346</v>
      </c>
      <c r="G918" s="38" t="s">
        <v>4110</v>
      </c>
      <c r="H918" s="60"/>
      <c r="I918" s="7">
        <v>511</v>
      </c>
      <c r="J918" s="4">
        <v>513</v>
      </c>
      <c r="K918" s="53">
        <f t="shared" si="19"/>
        <v>1.4530659691950015E-4</v>
      </c>
      <c r="L918" s="7">
        <v>97.6</v>
      </c>
      <c r="M918" s="4">
        <v>94.87</v>
      </c>
      <c r="N918" s="6">
        <v>2700</v>
      </c>
      <c r="O918" s="6"/>
      <c r="P918" s="4"/>
      <c r="Q918" s="5">
        <v>39925</v>
      </c>
      <c r="R918" s="8"/>
      <c r="S918" s="37" t="s">
        <v>2747</v>
      </c>
      <c r="T918" s="4" t="s">
        <v>1941</v>
      </c>
      <c r="U918" s="59" t="s">
        <v>2338</v>
      </c>
      <c r="V918" s="4" t="s">
        <v>782</v>
      </c>
      <c r="W918" s="8" t="s">
        <v>1212</v>
      </c>
      <c r="X918" s="33" t="s">
        <v>1213</v>
      </c>
      <c r="Y918" s="1" t="s">
        <v>0</v>
      </c>
      <c r="AA918" s="4" t="s">
        <v>161</v>
      </c>
      <c r="AB918" s="4" t="s">
        <v>2</v>
      </c>
      <c r="AC918" s="1" t="s">
        <v>3</v>
      </c>
      <c r="AD918" s="21" t="s">
        <v>4</v>
      </c>
    </row>
    <row r="919" spans="1:36">
      <c r="A919" s="38" t="s">
        <v>5382</v>
      </c>
      <c r="B919" s="38" t="s">
        <v>1941</v>
      </c>
      <c r="C919" s="38" t="s">
        <v>2747</v>
      </c>
      <c r="D919" s="38" t="s">
        <v>3094</v>
      </c>
      <c r="E919" s="38" t="s">
        <v>3746</v>
      </c>
      <c r="F919" s="38" t="s">
        <v>3346</v>
      </c>
      <c r="G919" s="38" t="s">
        <v>4110</v>
      </c>
      <c r="H919" s="60"/>
      <c r="I919" s="7">
        <v>623</v>
      </c>
      <c r="J919" s="4">
        <v>659</v>
      </c>
      <c r="K919" s="53">
        <f t="shared" si="19"/>
        <v>2.5673940949935813E-3</v>
      </c>
      <c r="L919" s="7">
        <v>97.8</v>
      </c>
      <c r="M919" s="4">
        <v>97.54</v>
      </c>
      <c r="N919" s="6">
        <v>2700</v>
      </c>
      <c r="O919" s="6"/>
      <c r="P919" s="4"/>
      <c r="Q919" s="5">
        <v>40156</v>
      </c>
      <c r="R919" s="8"/>
      <c r="S919" s="37" t="s">
        <v>2747</v>
      </c>
      <c r="T919" s="4" t="s">
        <v>1941</v>
      </c>
      <c r="U919" s="59" t="s">
        <v>1046</v>
      </c>
      <c r="V919" s="4" t="s">
        <v>1047</v>
      </c>
      <c r="W919" s="8" t="s">
        <v>5390</v>
      </c>
      <c r="X919" s="33" t="s">
        <v>5391</v>
      </c>
      <c r="Y919" s="1" t="s">
        <v>0</v>
      </c>
      <c r="AA919" s="4" t="s">
        <v>161</v>
      </c>
      <c r="AB919" s="4" t="s">
        <v>5389</v>
      </c>
      <c r="AC919" s="1" t="s">
        <v>5392</v>
      </c>
    </row>
    <row r="920" spans="1:36">
      <c r="A920" s="38" t="s">
        <v>5383</v>
      </c>
      <c r="B920" s="38" t="s">
        <v>1941</v>
      </c>
      <c r="C920" s="38" t="s">
        <v>2747</v>
      </c>
      <c r="D920" s="38" t="s">
        <v>3094</v>
      </c>
      <c r="E920" s="38" t="s">
        <v>3746</v>
      </c>
      <c r="F920" s="38" t="s">
        <v>3346</v>
      </c>
      <c r="G920" s="38" t="s">
        <v>4110</v>
      </c>
      <c r="H920" s="60"/>
      <c r="I920" s="11">
        <v>1192</v>
      </c>
      <c r="J920" s="6">
        <v>1205</v>
      </c>
      <c r="K920" s="53">
        <f t="shared" si="19"/>
        <v>8.5882275219660434E-4</v>
      </c>
      <c r="L920" s="7">
        <v>100.5</v>
      </c>
      <c r="M920" s="4">
        <v>109.39</v>
      </c>
      <c r="N920" s="6"/>
      <c r="O920" s="6"/>
      <c r="P920" s="4"/>
      <c r="Q920" s="5">
        <v>40162</v>
      </c>
      <c r="R920" s="8"/>
      <c r="S920" s="37" t="s">
        <v>2747</v>
      </c>
      <c r="T920" s="4" t="s">
        <v>1941</v>
      </c>
      <c r="U920" s="59" t="s">
        <v>2338</v>
      </c>
      <c r="V920" s="4" t="s">
        <v>5525</v>
      </c>
      <c r="W920" s="8" t="s">
        <v>5384</v>
      </c>
      <c r="X920" s="33" t="s">
        <v>5385</v>
      </c>
      <c r="Y920" s="1" t="s">
        <v>0</v>
      </c>
      <c r="AA920" s="4" t="s">
        <v>5387</v>
      </c>
      <c r="AB920" s="4" t="s">
        <v>5388</v>
      </c>
      <c r="AC920" s="1" t="s">
        <v>5386</v>
      </c>
    </row>
    <row r="921" spans="1:36">
      <c r="A921" s="38" t="s">
        <v>3588</v>
      </c>
      <c r="B921" s="38" t="s">
        <v>1938</v>
      </c>
      <c r="C921" s="37" t="s">
        <v>3587</v>
      </c>
      <c r="D921" s="38" t="s">
        <v>4891</v>
      </c>
      <c r="E921" s="38" t="s">
        <v>729</v>
      </c>
      <c r="F921" s="38" t="s">
        <v>3346</v>
      </c>
      <c r="G921" s="38" t="s">
        <v>2775</v>
      </c>
      <c r="H921" s="60"/>
      <c r="I921" s="11">
        <v>1480</v>
      </c>
      <c r="J921" s="6">
        <v>1508</v>
      </c>
      <c r="K921" s="53">
        <f t="shared" si="19"/>
        <v>1.7802644964394711E-3</v>
      </c>
      <c r="L921" s="7">
        <v>82.52</v>
      </c>
      <c r="M921" s="4">
        <v>115.86</v>
      </c>
      <c r="N921" s="6">
        <v>45</v>
      </c>
      <c r="O921" s="6"/>
      <c r="P921" s="4"/>
      <c r="Q921" s="5">
        <v>39591</v>
      </c>
      <c r="R921" s="8"/>
      <c r="S921" s="38" t="s">
        <v>3418</v>
      </c>
      <c r="T921" s="4" t="s">
        <v>1938</v>
      </c>
      <c r="U921" s="59" t="s">
        <v>2671</v>
      </c>
      <c r="V921" s="4" t="s">
        <v>5205</v>
      </c>
      <c r="W921" s="8" t="s">
        <v>3415</v>
      </c>
      <c r="X921" s="33" t="s">
        <v>3416</v>
      </c>
      <c r="Y921" s="1" t="s">
        <v>3414</v>
      </c>
      <c r="AA921" s="4" t="s">
        <v>161</v>
      </c>
      <c r="AB921" s="4" t="s">
        <v>3417</v>
      </c>
      <c r="AC921" s="1" t="s">
        <v>3586</v>
      </c>
      <c r="AD921" s="1" t="s">
        <v>3419</v>
      </c>
    </row>
    <row r="922" spans="1:36" s="1" customFormat="1">
      <c r="A922" s="38" t="s">
        <v>530</v>
      </c>
      <c r="B922" s="38" t="s">
        <v>1941</v>
      </c>
      <c r="C922" s="38" t="s">
        <v>4125</v>
      </c>
      <c r="D922" s="38" t="s">
        <v>5515</v>
      </c>
      <c r="E922" s="38" t="s">
        <v>3746</v>
      </c>
      <c r="F922" s="38" t="s">
        <v>3346</v>
      </c>
      <c r="G922" s="38" t="s">
        <v>4110</v>
      </c>
      <c r="H922" s="60"/>
      <c r="I922" s="7">
        <v>470</v>
      </c>
      <c r="J922" s="7">
        <v>483</v>
      </c>
      <c r="K922" s="53">
        <f t="shared" si="19"/>
        <v>9.4939019937194185E-4</v>
      </c>
      <c r="L922" s="7">
        <v>97.4</v>
      </c>
      <c r="M922" s="7">
        <v>94.13</v>
      </c>
      <c r="N922" s="6">
        <v>1500</v>
      </c>
      <c r="O922" s="6"/>
      <c r="P922" s="7"/>
      <c r="Q922" s="5">
        <v>37556</v>
      </c>
      <c r="R922" s="8" t="s">
        <v>3798</v>
      </c>
      <c r="S922" s="38" t="s">
        <v>2747</v>
      </c>
      <c r="T922" s="4" t="s">
        <v>1941</v>
      </c>
      <c r="U922" s="4" t="s">
        <v>2338</v>
      </c>
      <c r="V922" s="4" t="s">
        <v>2339</v>
      </c>
      <c r="W922" s="8" t="s">
        <v>4683</v>
      </c>
      <c r="X922" s="33" t="s">
        <v>531</v>
      </c>
      <c r="Y922" s="4" t="s">
        <v>3649</v>
      </c>
      <c r="AA922" s="4" t="s">
        <v>3797</v>
      </c>
      <c r="AB922" s="1" t="s">
        <v>4682</v>
      </c>
      <c r="AC922" s="1" t="s">
        <v>4681</v>
      </c>
      <c r="AD922" s="1" t="s">
        <v>4999</v>
      </c>
      <c r="AE922" s="1" t="s">
        <v>2903</v>
      </c>
    </row>
    <row r="923" spans="1:36" s="1" customFormat="1">
      <c r="A923" s="38" t="s">
        <v>532</v>
      </c>
      <c r="B923" s="38" t="s">
        <v>1941</v>
      </c>
      <c r="C923" s="38" t="s">
        <v>4125</v>
      </c>
      <c r="D923" s="38" t="s">
        <v>5515</v>
      </c>
      <c r="E923" s="38" t="s">
        <v>1697</v>
      </c>
      <c r="F923" s="38" t="s">
        <v>3346</v>
      </c>
      <c r="G923" s="38" t="s">
        <v>4110</v>
      </c>
      <c r="H923" s="60"/>
      <c r="I923" s="7">
        <v>479</v>
      </c>
      <c r="J923" s="7">
        <v>503</v>
      </c>
      <c r="K923" s="53">
        <f t="shared" si="19"/>
        <v>1.7490161783996502E-3</v>
      </c>
      <c r="L923" s="7">
        <v>97.3</v>
      </c>
      <c r="M923" s="7">
        <v>94.14</v>
      </c>
      <c r="N923" s="6"/>
      <c r="O923" s="6"/>
      <c r="P923" s="7"/>
      <c r="Q923" s="5">
        <v>38295</v>
      </c>
      <c r="R923" s="8" t="s">
        <v>3798</v>
      </c>
      <c r="S923" s="38" t="s">
        <v>2747</v>
      </c>
      <c r="T923" s="4" t="s">
        <v>1941</v>
      </c>
      <c r="U923" s="4" t="s">
        <v>2338</v>
      </c>
      <c r="V923" s="4" t="s">
        <v>690</v>
      </c>
      <c r="W923" s="8" t="s">
        <v>689</v>
      </c>
      <c r="X923" s="33" t="s">
        <v>534</v>
      </c>
      <c r="Y923" s="4" t="s">
        <v>691</v>
      </c>
      <c r="AA923" s="4" t="s">
        <v>161</v>
      </c>
      <c r="AB923" s="1" t="s">
        <v>160</v>
      </c>
      <c r="AD923" s="1" t="s">
        <v>692</v>
      </c>
    </row>
    <row r="924" spans="1:36">
      <c r="A924" s="37" t="s">
        <v>3391</v>
      </c>
      <c r="B924" s="38" t="s">
        <v>1941</v>
      </c>
      <c r="C924" s="37" t="s">
        <v>2505</v>
      </c>
      <c r="D924" s="38" t="s">
        <v>4891</v>
      </c>
      <c r="E924" s="38" t="s">
        <v>5178</v>
      </c>
      <c r="F924" s="38" t="s">
        <v>3346</v>
      </c>
      <c r="G924" s="38" t="s">
        <v>4110</v>
      </c>
      <c r="H924" s="60"/>
      <c r="I924" s="7">
        <v>633</v>
      </c>
      <c r="J924" s="4">
        <v>654</v>
      </c>
      <c r="K924" s="53">
        <f t="shared" si="19"/>
        <v>1.4971127111998289E-3</v>
      </c>
      <c r="L924" s="7">
        <v>97.84</v>
      </c>
      <c r="M924" s="4">
        <v>97.58</v>
      </c>
      <c r="N924" s="6">
        <v>2.5</v>
      </c>
      <c r="O924" s="6"/>
      <c r="P924" s="4"/>
      <c r="Q924" s="5">
        <v>39227</v>
      </c>
      <c r="R924" s="8"/>
      <c r="S924" s="37" t="s">
        <v>2505</v>
      </c>
      <c r="T924" s="4" t="s">
        <v>1941</v>
      </c>
      <c r="U924" s="4" t="s">
        <v>1046</v>
      </c>
      <c r="V924" s="4" t="s">
        <v>3645</v>
      </c>
      <c r="W924" s="8" t="s">
        <v>1911</v>
      </c>
      <c r="X924" s="33" t="s">
        <v>1912</v>
      </c>
      <c r="Y924" s="4" t="s">
        <v>3393</v>
      </c>
      <c r="AA924" s="4" t="s">
        <v>161</v>
      </c>
      <c r="AB924" s="4" t="s">
        <v>3390</v>
      </c>
      <c r="AC924" s="21" t="s">
        <v>3392</v>
      </c>
    </row>
    <row r="925" spans="1:36">
      <c r="A925" s="38" t="s">
        <v>3401</v>
      </c>
      <c r="B925" s="38" t="s">
        <v>1941</v>
      </c>
      <c r="C925" s="38" t="s">
        <v>2883</v>
      </c>
      <c r="D925" s="38" t="s">
        <v>5515</v>
      </c>
      <c r="E925" s="38" t="s">
        <v>1293</v>
      </c>
      <c r="F925" s="38" t="s">
        <v>1292</v>
      </c>
      <c r="G925" s="38"/>
      <c r="H925" s="60" t="s">
        <v>4616</v>
      </c>
      <c r="I925" s="11">
        <v>35761</v>
      </c>
      <c r="J925" s="6">
        <v>35809</v>
      </c>
      <c r="K925" s="53">
        <f t="shared" si="19"/>
        <v>5.6932748191199144E-4</v>
      </c>
      <c r="L925" s="7">
        <v>0.08</v>
      </c>
      <c r="M925" s="4">
        <v>1436.02</v>
      </c>
      <c r="N925" s="6">
        <v>2300</v>
      </c>
      <c r="O925" s="6"/>
      <c r="P925" s="7"/>
      <c r="Q925" s="5">
        <v>37939</v>
      </c>
      <c r="R925" s="8"/>
      <c r="S925" s="38" t="s">
        <v>2747</v>
      </c>
      <c r="T925" s="4" t="s">
        <v>1941</v>
      </c>
      <c r="U925" s="4" t="s">
        <v>2673</v>
      </c>
      <c r="V925" s="4" t="s">
        <v>5618</v>
      </c>
      <c r="W925" s="8" t="s">
        <v>5166</v>
      </c>
      <c r="X925" s="33" t="s">
        <v>533</v>
      </c>
      <c r="Y925" s="4" t="s">
        <v>2884</v>
      </c>
      <c r="Z925" s="1"/>
      <c r="AA925" s="4" t="s">
        <v>667</v>
      </c>
      <c r="AB925" s="21" t="s">
        <v>2903</v>
      </c>
      <c r="AC925" s="21" t="s">
        <v>2341</v>
      </c>
      <c r="AD925" s="21" t="s">
        <v>5165</v>
      </c>
      <c r="AH925" s="1"/>
      <c r="AI925" s="1"/>
      <c r="AJ925" s="1"/>
    </row>
    <row r="926" spans="1:36">
      <c r="A926" s="38" t="s">
        <v>2211</v>
      </c>
      <c r="B926" s="38" t="s">
        <v>1941</v>
      </c>
      <c r="C926" s="38" t="s">
        <v>3402</v>
      </c>
      <c r="D926" s="38" t="s">
        <v>5515</v>
      </c>
      <c r="E926" s="38" t="s">
        <v>1293</v>
      </c>
      <c r="F926" s="38" t="s">
        <v>1292</v>
      </c>
      <c r="G926" s="38"/>
      <c r="H926" s="60" t="s">
        <v>4288</v>
      </c>
      <c r="I926" s="11">
        <v>35767</v>
      </c>
      <c r="J926" s="6">
        <v>35807</v>
      </c>
      <c r="K926" s="53">
        <f t="shared" si="19"/>
        <v>4.7441706003747893E-4</v>
      </c>
      <c r="L926" s="7">
        <v>7.0000000000000007E-2</v>
      </c>
      <c r="M926" s="4">
        <v>1436.1</v>
      </c>
      <c r="N926" s="6">
        <v>2300</v>
      </c>
      <c r="O926" s="6"/>
      <c r="P926" s="4"/>
      <c r="Q926" s="5">
        <v>38972</v>
      </c>
      <c r="R926" s="8"/>
      <c r="S926" s="38" t="s">
        <v>2747</v>
      </c>
      <c r="T926" s="4" t="s">
        <v>1941</v>
      </c>
      <c r="U926" s="4" t="s">
        <v>2673</v>
      </c>
      <c r="V926" s="4" t="s">
        <v>5618</v>
      </c>
      <c r="W926" s="8" t="s">
        <v>3403</v>
      </c>
      <c r="X926" s="33" t="s">
        <v>3404</v>
      </c>
      <c r="Y926" s="4" t="s">
        <v>2156</v>
      </c>
      <c r="AA926" s="4" t="s">
        <v>667</v>
      </c>
      <c r="AB926" s="4" t="s">
        <v>3405</v>
      </c>
      <c r="AC926" s="3" t="s">
        <v>3406</v>
      </c>
    </row>
    <row r="927" spans="1:36">
      <c r="A927" s="38" t="s">
        <v>5531</v>
      </c>
      <c r="B927" s="38" t="s">
        <v>1941</v>
      </c>
      <c r="C927" s="38" t="s">
        <v>3402</v>
      </c>
      <c r="D927" s="38" t="s">
        <v>3094</v>
      </c>
      <c r="E927" s="38" t="s">
        <v>1293</v>
      </c>
      <c r="F927" s="38" t="s">
        <v>1292</v>
      </c>
      <c r="G927" s="38"/>
      <c r="H927" s="60" t="s">
        <v>3572</v>
      </c>
      <c r="I927" s="11">
        <v>35759</v>
      </c>
      <c r="J927" s="6">
        <v>35812</v>
      </c>
      <c r="K927" s="53">
        <f t="shared" si="19"/>
        <v>6.2862497183048473E-4</v>
      </c>
      <c r="L927" s="7">
        <v>0.03</v>
      </c>
      <c r="M927" s="4">
        <v>1436.1</v>
      </c>
      <c r="N927" s="6"/>
      <c r="O927" s="6"/>
      <c r="P927" s="4"/>
      <c r="Q927" s="5">
        <v>39608</v>
      </c>
      <c r="R927" s="8"/>
      <c r="S927" s="38" t="s">
        <v>2482</v>
      </c>
      <c r="T927" s="4" t="s">
        <v>877</v>
      </c>
      <c r="U927" s="4" t="s">
        <v>2673</v>
      </c>
      <c r="V927" s="4" t="s">
        <v>1943</v>
      </c>
      <c r="W927" s="8" t="s">
        <v>5529</v>
      </c>
      <c r="X927" s="33" t="s">
        <v>5530</v>
      </c>
      <c r="Y927" s="4" t="s">
        <v>2156</v>
      </c>
      <c r="AA927" s="4" t="s">
        <v>667</v>
      </c>
      <c r="AB927" s="4" t="s">
        <v>5533</v>
      </c>
      <c r="AD927" s="21" t="s">
        <v>5532</v>
      </c>
    </row>
  </sheetData>
  <phoneticPr fontId="0" type="noConversion"/>
  <hyperlinks>
    <hyperlink ref="AB180" r:id="rId1"/>
    <hyperlink ref="AB7" r:id="rId2"/>
    <hyperlink ref="AB562" r:id="rId3"/>
    <hyperlink ref="AB66" r:id="rId4"/>
    <hyperlink ref="AB67" r:id="rId5"/>
    <hyperlink ref="AB68" r:id="rId6"/>
    <hyperlink ref="AC69" r:id="rId7"/>
    <hyperlink ref="AC355" r:id="rId8"/>
    <hyperlink ref="AC67" r:id="rId9"/>
    <hyperlink ref="AC68" r:id="rId10"/>
    <hyperlink ref="AD514" r:id="rId11"/>
    <hyperlink ref="AB903" r:id="rId12"/>
    <hyperlink ref="AB138" r:id="rId13"/>
    <hyperlink ref="AC765" r:id="rId14"/>
    <hyperlink ref="AC766" r:id="rId15"/>
    <hyperlink ref="AC767" r:id="rId16"/>
    <hyperlink ref="AC926" r:id="rId17"/>
    <hyperlink ref="AB98" r:id="rId18"/>
    <hyperlink ref="AB364" r:id="rId19"/>
    <hyperlink ref="AB365" r:id="rId20"/>
    <hyperlink ref="AB788" r:id="rId21"/>
    <hyperlink ref="AB548" r:id="rId22"/>
    <hyperlink ref="AB103" r:id="rId23"/>
    <hyperlink ref="Y893" r:id="rId24" tooltip="Canada" display="http://en.wikipedia.org/wiki/Canada"/>
    <hyperlink ref="AC321" r:id="rId25"/>
  </hyperlinks>
  <printOptions headings="1" gridLines="1"/>
  <pageMargins left="0.78740157499999996" right="0.78740157499999996" top="0.984251969" bottom="0.984251969" header="0.5" footer="0.5"/>
  <pageSetup paperSize="5" pageOrder="overThenDown" orientation="landscape" horizontalDpi="300" verticalDpi="300" r:id="rId2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ColWidth="9.140625" defaultRowHeight="12.75"/>
  <sheetData/>
  <phoneticPr fontId="0" type="noConversion"/>
  <pageMargins left="0.78740157499999996" right="0.78740157499999996" top="0.984251969" bottom="0.984251969"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ColWidth="9.140625" defaultRowHeight="12.75"/>
  <sheetData/>
  <phoneticPr fontId="0" type="noConversion"/>
  <pageMargins left="0.78740157499999996" right="0.78740157499999996" top="0.984251969" bottom="0.984251969"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H928"/>
  <sheetViews>
    <sheetView topLeftCell="A445" zoomScale="80" zoomScaleNormal="80" workbookViewId="0">
      <selection activeCell="A450" sqref="A450:IV456"/>
    </sheetView>
  </sheetViews>
  <sheetFormatPr baseColWidth="10" defaultRowHeight="12.75"/>
  <cols>
    <col min="1" max="1" width="58.5703125" customWidth="1"/>
    <col min="2" max="2" width="25.42578125" customWidth="1"/>
    <col min="3" max="3" width="37.140625" customWidth="1"/>
  </cols>
  <sheetData>
    <row r="1" spans="1:34" s="2" customFormat="1">
      <c r="A1" s="37" t="s">
        <v>924</v>
      </c>
      <c r="B1" s="37" t="s">
        <v>2528</v>
      </c>
      <c r="C1" s="37" t="s">
        <v>2527</v>
      </c>
      <c r="D1" s="37" t="s">
        <v>2530</v>
      </c>
      <c r="E1" s="37" t="s">
        <v>838</v>
      </c>
      <c r="F1" s="37" t="s">
        <v>2773</v>
      </c>
      <c r="G1" s="37" t="s">
        <v>839</v>
      </c>
      <c r="H1" s="34" t="s">
        <v>4940</v>
      </c>
      <c r="I1" s="40" t="s">
        <v>2765</v>
      </c>
      <c r="J1" s="2" t="s">
        <v>2766</v>
      </c>
      <c r="K1" s="57" t="s">
        <v>4067</v>
      </c>
      <c r="L1" s="2" t="s">
        <v>3217</v>
      </c>
      <c r="M1" s="2" t="s">
        <v>4040</v>
      </c>
      <c r="N1" s="13" t="s">
        <v>3377</v>
      </c>
      <c r="O1" s="13" t="s">
        <v>840</v>
      </c>
      <c r="P1" s="2" t="s">
        <v>2767</v>
      </c>
      <c r="Q1" s="2" t="s">
        <v>4039</v>
      </c>
      <c r="R1" s="2" t="s">
        <v>2529</v>
      </c>
      <c r="S1" s="37" t="s">
        <v>4037</v>
      </c>
      <c r="T1" s="2" t="s">
        <v>249</v>
      </c>
      <c r="U1" s="2" t="s">
        <v>4038</v>
      </c>
      <c r="V1" s="2" t="s">
        <v>2064</v>
      </c>
      <c r="W1" s="2" t="s">
        <v>3212</v>
      </c>
      <c r="X1" s="34" t="s">
        <v>5144</v>
      </c>
      <c r="Y1" s="2" t="s">
        <v>250</v>
      </c>
      <c r="AA1" s="2" t="s">
        <v>5715</v>
      </c>
      <c r="AB1" s="2" t="s">
        <v>2063</v>
      </c>
      <c r="AC1" s="2" t="s">
        <v>2063</v>
      </c>
      <c r="AD1" s="2" t="s">
        <v>2063</v>
      </c>
      <c r="AE1" s="2" t="s">
        <v>2063</v>
      </c>
      <c r="AF1" s="2" t="s">
        <v>2063</v>
      </c>
      <c r="AG1" s="2" t="s">
        <v>2063</v>
      </c>
    </row>
    <row r="2" spans="1:34">
      <c r="A2" s="38" t="s">
        <v>5149</v>
      </c>
      <c r="B2" s="38" t="s">
        <v>1461</v>
      </c>
      <c r="C2" s="37" t="s">
        <v>4506</v>
      </c>
      <c r="D2" s="38" t="s">
        <v>3094</v>
      </c>
      <c r="E2" s="38" t="s">
        <v>3371</v>
      </c>
      <c r="F2" s="38" t="s">
        <v>3346</v>
      </c>
      <c r="G2" s="38" t="s">
        <v>4110</v>
      </c>
      <c r="H2" s="60"/>
      <c r="I2" s="11">
        <v>680</v>
      </c>
      <c r="J2" s="6">
        <v>744</v>
      </c>
      <c r="K2" s="53">
        <f t="shared" ref="K2:K33" si="0">(J2-I2)/(J2+I2+12740)</f>
        <v>4.5184975995481505E-3</v>
      </c>
      <c r="L2" s="7">
        <v>98.2</v>
      </c>
      <c r="M2" s="4">
        <v>99.02</v>
      </c>
      <c r="N2" s="6">
        <v>98</v>
      </c>
      <c r="O2" s="6">
        <v>95</v>
      </c>
      <c r="P2" s="7">
        <v>240</v>
      </c>
      <c r="Q2" s="5">
        <v>37588</v>
      </c>
      <c r="R2" s="8" t="s">
        <v>887</v>
      </c>
      <c r="S2" s="38" t="s">
        <v>1462</v>
      </c>
      <c r="T2" s="4" t="s">
        <v>3994</v>
      </c>
      <c r="U2" s="4" t="s">
        <v>2671</v>
      </c>
      <c r="V2" s="4" t="s">
        <v>5640</v>
      </c>
      <c r="W2" s="8" t="s">
        <v>1451</v>
      </c>
      <c r="X2" s="33">
        <v>27559</v>
      </c>
      <c r="Y2" s="4" t="s">
        <v>1528</v>
      </c>
      <c r="Z2" s="1"/>
      <c r="AA2" s="4" t="s">
        <v>3797</v>
      </c>
      <c r="AB2" s="1" t="s">
        <v>4507</v>
      </c>
      <c r="AC2" s="1" t="s">
        <v>1450</v>
      </c>
      <c r="AD2" s="1" t="s">
        <v>1460</v>
      </c>
      <c r="AE2" s="1" t="s">
        <v>5076</v>
      </c>
      <c r="AF2" s="1" t="s">
        <v>2229</v>
      </c>
      <c r="AG2" s="1" t="s">
        <v>4507</v>
      </c>
      <c r="AH2" s="1"/>
    </row>
    <row r="3" spans="1:34">
      <c r="A3" s="38" t="s">
        <v>3639</v>
      </c>
      <c r="B3" s="38" t="s">
        <v>876</v>
      </c>
      <c r="C3" s="38" t="s">
        <v>4247</v>
      </c>
      <c r="D3" s="38" t="s">
        <v>3862</v>
      </c>
      <c r="E3" s="38" t="s">
        <v>1293</v>
      </c>
      <c r="F3" s="38" t="s">
        <v>3346</v>
      </c>
      <c r="G3" s="38" t="s">
        <v>2775</v>
      </c>
      <c r="H3" s="60"/>
      <c r="I3" s="7">
        <v>638</v>
      </c>
      <c r="J3" s="7">
        <v>644</v>
      </c>
      <c r="K3" s="53">
        <f t="shared" si="0"/>
        <v>4.2789901583226359E-4</v>
      </c>
      <c r="L3" s="7">
        <v>64.5</v>
      </c>
      <c r="M3" s="4">
        <v>97.55</v>
      </c>
      <c r="N3" s="6"/>
      <c r="O3" s="6">
        <v>12</v>
      </c>
      <c r="P3" s="7"/>
      <c r="Q3" s="5">
        <v>37610</v>
      </c>
      <c r="R3" s="4"/>
      <c r="S3" s="38" t="s">
        <v>885</v>
      </c>
      <c r="T3" s="4" t="s">
        <v>2066</v>
      </c>
      <c r="U3" s="4" t="s">
        <v>2672</v>
      </c>
      <c r="V3" s="4" t="s">
        <v>886</v>
      </c>
      <c r="W3" s="8" t="s">
        <v>884</v>
      </c>
      <c r="X3" s="33">
        <v>27612</v>
      </c>
      <c r="Y3" s="4" t="s">
        <v>4248</v>
      </c>
      <c r="Z3" s="1"/>
      <c r="AA3" s="4" t="s">
        <v>3797</v>
      </c>
      <c r="AB3" s="1" t="s">
        <v>2903</v>
      </c>
      <c r="AC3" s="1" t="s">
        <v>1587</v>
      </c>
      <c r="AD3" s="1" t="s">
        <v>4246</v>
      </c>
      <c r="AE3" s="1"/>
      <c r="AF3" s="1"/>
      <c r="AG3" s="1"/>
      <c r="AH3" s="1"/>
    </row>
    <row r="4" spans="1:34">
      <c r="A4" s="38" t="s">
        <v>3640</v>
      </c>
      <c r="B4" s="38" t="s">
        <v>876</v>
      </c>
      <c r="C4" s="38" t="s">
        <v>4247</v>
      </c>
      <c r="D4" s="38" t="s">
        <v>3862</v>
      </c>
      <c r="E4" s="38" t="s">
        <v>1293</v>
      </c>
      <c r="F4" s="38" t="s">
        <v>3346</v>
      </c>
      <c r="G4" s="38" t="s">
        <v>2775</v>
      </c>
      <c r="H4" s="60"/>
      <c r="I4" s="7">
        <v>631</v>
      </c>
      <c r="J4" s="4">
        <v>701</v>
      </c>
      <c r="K4" s="53">
        <f t="shared" si="0"/>
        <v>4.9744172825469017E-3</v>
      </c>
      <c r="L4" s="7">
        <v>64.5</v>
      </c>
      <c r="M4" s="4">
        <v>98.07</v>
      </c>
      <c r="N4" s="6"/>
      <c r="O4" s="6">
        <v>12</v>
      </c>
      <c r="P4" s="7"/>
      <c r="Q4" s="5">
        <v>37610</v>
      </c>
      <c r="R4" s="8"/>
      <c r="S4" s="38" t="s">
        <v>885</v>
      </c>
      <c r="T4" s="4" t="s">
        <v>2066</v>
      </c>
      <c r="U4" s="4" t="s">
        <v>2672</v>
      </c>
      <c r="V4" s="4" t="s">
        <v>886</v>
      </c>
      <c r="W4" s="8" t="s">
        <v>224</v>
      </c>
      <c r="X4" s="33">
        <v>27606</v>
      </c>
      <c r="Y4" s="4" t="s">
        <v>4248</v>
      </c>
      <c r="Z4" s="1"/>
      <c r="AA4" s="4" t="s">
        <v>3797</v>
      </c>
      <c r="AB4" s="1" t="s">
        <v>2903</v>
      </c>
      <c r="AC4" s="1" t="s">
        <v>1587</v>
      </c>
      <c r="AD4" s="1" t="s">
        <v>4246</v>
      </c>
      <c r="AE4" s="1"/>
      <c r="AF4" s="1"/>
      <c r="AG4" s="1"/>
      <c r="AH4" s="1"/>
    </row>
    <row r="5" spans="1:34">
      <c r="A5" s="38" t="s">
        <v>5044</v>
      </c>
      <c r="B5" s="38" t="s">
        <v>876</v>
      </c>
      <c r="C5" s="38" t="s">
        <v>4247</v>
      </c>
      <c r="D5" s="38" t="s">
        <v>3862</v>
      </c>
      <c r="E5" s="38" t="s">
        <v>3518</v>
      </c>
      <c r="F5" s="38" t="s">
        <v>3346</v>
      </c>
      <c r="G5" s="38" t="s">
        <v>4110</v>
      </c>
      <c r="H5" s="60"/>
      <c r="I5" s="7">
        <v>687</v>
      </c>
      <c r="J5" s="4">
        <v>753</v>
      </c>
      <c r="K5" s="53">
        <f t="shared" si="0"/>
        <v>4.6544428772919604E-3</v>
      </c>
      <c r="L5" s="7">
        <v>98.3</v>
      </c>
      <c r="M5" s="4">
        <v>99.5</v>
      </c>
      <c r="N5" s="6"/>
      <c r="O5" s="6">
        <v>12</v>
      </c>
      <c r="P5" s="4"/>
      <c r="Q5" s="5">
        <v>38167</v>
      </c>
      <c r="R5" s="8"/>
      <c r="S5" s="38" t="s">
        <v>3517</v>
      </c>
      <c r="T5" s="4" t="s">
        <v>876</v>
      </c>
      <c r="U5" s="4" t="s">
        <v>2672</v>
      </c>
      <c r="V5" s="4" t="s">
        <v>3630</v>
      </c>
      <c r="W5" s="8" t="s">
        <v>3182</v>
      </c>
      <c r="X5" s="33">
        <v>28372</v>
      </c>
      <c r="Y5" s="4" t="s">
        <v>3519</v>
      </c>
      <c r="Z5" s="1"/>
      <c r="AA5" s="4" t="s">
        <v>3797</v>
      </c>
      <c r="AB5" s="4" t="s">
        <v>3516</v>
      </c>
      <c r="AC5" s="1" t="s">
        <v>3508</v>
      </c>
      <c r="AD5" s="1" t="s">
        <v>3516</v>
      </c>
      <c r="AE5" s="1"/>
      <c r="AF5" s="1"/>
      <c r="AG5" s="1"/>
      <c r="AH5" s="1"/>
    </row>
    <row r="6" spans="1:34">
      <c r="A6" s="38" t="s">
        <v>5045</v>
      </c>
      <c r="B6" s="38" t="s">
        <v>876</v>
      </c>
      <c r="C6" s="38" t="s">
        <v>4247</v>
      </c>
      <c r="D6" s="38" t="s">
        <v>3862</v>
      </c>
      <c r="E6" s="38" t="s">
        <v>3518</v>
      </c>
      <c r="F6" s="38" t="s">
        <v>3346</v>
      </c>
      <c r="G6" s="38" t="s">
        <v>4110</v>
      </c>
      <c r="H6" s="60"/>
      <c r="I6" s="7">
        <v>673</v>
      </c>
      <c r="J6" s="4">
        <v>699</v>
      </c>
      <c r="K6" s="53">
        <f t="shared" si="0"/>
        <v>1.8424036281179139E-3</v>
      </c>
      <c r="L6" s="7">
        <v>98.3</v>
      </c>
      <c r="M6" s="4"/>
      <c r="N6" s="6"/>
      <c r="O6" s="6">
        <v>12</v>
      </c>
      <c r="P6" s="4"/>
      <c r="Q6" s="5">
        <v>38167</v>
      </c>
      <c r="R6" s="8"/>
      <c r="S6" s="38" t="s">
        <v>3517</v>
      </c>
      <c r="T6" s="4" t="s">
        <v>876</v>
      </c>
      <c r="U6" s="4" t="s">
        <v>2672</v>
      </c>
      <c r="V6" s="4" t="s">
        <v>3630</v>
      </c>
      <c r="W6" s="8" t="s">
        <v>3183</v>
      </c>
      <c r="X6" s="33">
        <v>28366</v>
      </c>
      <c r="Y6" s="4" t="s">
        <v>3519</v>
      </c>
      <c r="Z6" s="1"/>
      <c r="AA6" s="4" t="s">
        <v>3797</v>
      </c>
      <c r="AB6" s="4" t="s">
        <v>3516</v>
      </c>
      <c r="AC6" s="1" t="s">
        <v>3508</v>
      </c>
      <c r="AD6" s="1" t="s">
        <v>3516</v>
      </c>
      <c r="AE6" s="1"/>
      <c r="AF6" s="1"/>
      <c r="AG6" s="1"/>
      <c r="AH6" s="1"/>
    </row>
    <row r="7" spans="1:34">
      <c r="A7" s="38" t="s">
        <v>4380</v>
      </c>
      <c r="B7" s="38" t="s">
        <v>876</v>
      </c>
      <c r="C7" s="38" t="s">
        <v>4018</v>
      </c>
      <c r="D7" s="38" t="s">
        <v>3862</v>
      </c>
      <c r="E7" s="38" t="s">
        <v>1293</v>
      </c>
      <c r="F7" s="38" t="s">
        <v>1292</v>
      </c>
      <c r="G7" s="38"/>
      <c r="H7" s="60" t="s">
        <v>1855</v>
      </c>
      <c r="I7" s="11">
        <v>35768</v>
      </c>
      <c r="J7" s="6">
        <v>35805</v>
      </c>
      <c r="K7" s="53">
        <f t="shared" si="0"/>
        <v>4.3884098537592069E-4</v>
      </c>
      <c r="L7" s="7">
        <v>1.27</v>
      </c>
      <c r="M7" s="4">
        <v>1436.11</v>
      </c>
      <c r="N7" s="6">
        <v>1820</v>
      </c>
      <c r="O7" s="6">
        <v>1100</v>
      </c>
      <c r="P7" s="11">
        <v>3200</v>
      </c>
      <c r="Q7" s="5">
        <v>35460</v>
      </c>
      <c r="R7" s="8"/>
      <c r="S7" s="38" t="s">
        <v>450</v>
      </c>
      <c r="T7" s="4" t="s">
        <v>877</v>
      </c>
      <c r="U7" s="4" t="s">
        <v>2670</v>
      </c>
      <c r="V7" s="4" t="s">
        <v>1291</v>
      </c>
      <c r="W7" s="8" t="s">
        <v>4017</v>
      </c>
      <c r="X7" s="33">
        <v>24714</v>
      </c>
      <c r="Y7" s="4" t="s">
        <v>3300</v>
      </c>
      <c r="Z7" s="1"/>
      <c r="AA7" s="4" t="s">
        <v>667</v>
      </c>
      <c r="AB7" s="1" t="s">
        <v>2903</v>
      </c>
      <c r="AC7" s="1" t="s">
        <v>4016</v>
      </c>
      <c r="AD7" s="1" t="s">
        <v>4015</v>
      </c>
      <c r="AE7" s="1"/>
      <c r="AF7" s="1"/>
      <c r="AG7" s="1"/>
      <c r="AH7" s="1"/>
    </row>
    <row r="8" spans="1:34">
      <c r="A8" s="38" t="s">
        <v>1341</v>
      </c>
      <c r="B8" s="38" t="s">
        <v>2752</v>
      </c>
      <c r="C8" s="38" t="s">
        <v>2926</v>
      </c>
      <c r="D8" s="38" t="s">
        <v>1199</v>
      </c>
      <c r="E8" s="38" t="s">
        <v>1293</v>
      </c>
      <c r="F8" s="38" t="s">
        <v>1292</v>
      </c>
      <c r="G8" s="38"/>
      <c r="H8" s="60" t="s">
        <v>4608</v>
      </c>
      <c r="I8" s="11">
        <v>35773</v>
      </c>
      <c r="J8" s="6">
        <v>35799</v>
      </c>
      <c r="K8" s="53">
        <f t="shared" si="0"/>
        <v>3.0837840402315211E-4</v>
      </c>
      <c r="L8" s="7">
        <v>0.02</v>
      </c>
      <c r="M8" s="4">
        <v>1436.08</v>
      </c>
      <c r="N8" s="6">
        <v>4800</v>
      </c>
      <c r="O8" s="6">
        <v>2000</v>
      </c>
      <c r="P8" s="11">
        <v>10600</v>
      </c>
      <c r="Q8" s="5">
        <v>37784</v>
      </c>
      <c r="R8" s="8" t="s">
        <v>4575</v>
      </c>
      <c r="S8" s="38" t="s">
        <v>3448</v>
      </c>
      <c r="T8" s="4" t="s">
        <v>2066</v>
      </c>
      <c r="U8" s="4" t="s">
        <v>2670</v>
      </c>
      <c r="V8" s="4" t="s">
        <v>2056</v>
      </c>
      <c r="W8" s="8" t="s">
        <v>2899</v>
      </c>
      <c r="X8" s="33" t="s">
        <v>1342</v>
      </c>
      <c r="Y8" s="4" t="s">
        <v>2927</v>
      </c>
      <c r="Z8" s="1"/>
      <c r="AA8" s="4" t="s">
        <v>667</v>
      </c>
      <c r="AB8" s="1" t="s">
        <v>2898</v>
      </c>
      <c r="AC8" s="1" t="s">
        <v>3379</v>
      </c>
      <c r="AD8" s="1" t="s">
        <v>4603</v>
      </c>
      <c r="AE8" s="1" t="s">
        <v>2903</v>
      </c>
      <c r="AF8" s="1"/>
      <c r="AG8" s="1"/>
      <c r="AH8" s="1"/>
    </row>
    <row r="9" spans="1:34">
      <c r="A9" s="38" t="s">
        <v>4469</v>
      </c>
      <c r="B9" s="38" t="s">
        <v>2752</v>
      </c>
      <c r="C9" s="38" t="s">
        <v>688</v>
      </c>
      <c r="D9" s="38" t="s">
        <v>3862</v>
      </c>
      <c r="E9" s="38" t="s">
        <v>1293</v>
      </c>
      <c r="F9" s="38" t="s">
        <v>1292</v>
      </c>
      <c r="G9" s="38"/>
      <c r="H9" s="60" t="s">
        <v>4290</v>
      </c>
      <c r="I9" s="11">
        <v>35774</v>
      </c>
      <c r="J9" s="6">
        <v>35797</v>
      </c>
      <c r="K9" s="53">
        <f t="shared" si="0"/>
        <v>2.7279951607738016E-4</v>
      </c>
      <c r="L9" s="7">
        <v>0.02</v>
      </c>
      <c r="M9" s="4">
        <v>1436.08</v>
      </c>
      <c r="N9" s="6">
        <v>2300</v>
      </c>
      <c r="O9" s="6"/>
      <c r="P9" s="11">
        <v>4800</v>
      </c>
      <c r="Q9" s="5">
        <v>39003</v>
      </c>
      <c r="R9" s="8" t="s">
        <v>4575</v>
      </c>
      <c r="S9" s="38" t="s">
        <v>3042</v>
      </c>
      <c r="T9" s="4" t="s">
        <v>2066</v>
      </c>
      <c r="U9" s="4" t="s">
        <v>2670</v>
      </c>
      <c r="V9" s="4" t="s">
        <v>4470</v>
      </c>
      <c r="W9" s="8" t="s">
        <v>4471</v>
      </c>
      <c r="X9" s="33" t="s">
        <v>4472</v>
      </c>
      <c r="Y9" s="4" t="s">
        <v>4111</v>
      </c>
      <c r="Z9" s="1"/>
      <c r="AA9" s="4" t="s">
        <v>667</v>
      </c>
      <c r="AB9" s="1" t="s">
        <v>4473</v>
      </c>
      <c r="AC9" s="1" t="s">
        <v>4474</v>
      </c>
      <c r="AD9" s="1" t="s">
        <v>4475</v>
      </c>
      <c r="AE9" s="1"/>
      <c r="AF9" s="1"/>
      <c r="AG9" s="1"/>
      <c r="AH9" s="1"/>
    </row>
    <row r="10" spans="1:34">
      <c r="A10" s="38" t="s">
        <v>2000</v>
      </c>
      <c r="B10" s="38" t="s">
        <v>2752</v>
      </c>
      <c r="C10" s="38" t="s">
        <v>688</v>
      </c>
      <c r="D10" s="38" t="s">
        <v>3862</v>
      </c>
      <c r="E10" s="38" t="s">
        <v>1293</v>
      </c>
      <c r="F10" s="38" t="s">
        <v>1292</v>
      </c>
      <c r="G10" s="38"/>
      <c r="H10" s="60" t="s">
        <v>4303</v>
      </c>
      <c r="I10" s="11">
        <v>35774</v>
      </c>
      <c r="J10" s="6">
        <v>35799</v>
      </c>
      <c r="K10" s="53">
        <f t="shared" si="0"/>
        <v>2.9651417930805452E-4</v>
      </c>
      <c r="L10" s="7">
        <v>0.03</v>
      </c>
      <c r="M10" s="4">
        <v>1436.1</v>
      </c>
      <c r="N10" s="6">
        <v>2400</v>
      </c>
      <c r="O10" s="6"/>
      <c r="P10" s="11">
        <v>3800</v>
      </c>
      <c r="Q10" s="5">
        <v>39360</v>
      </c>
      <c r="R10" s="8" t="s">
        <v>4575</v>
      </c>
      <c r="S10" s="38" t="s">
        <v>3042</v>
      </c>
      <c r="T10" s="4" t="s">
        <v>2066</v>
      </c>
      <c r="U10" s="4" t="s">
        <v>2670</v>
      </c>
      <c r="V10" s="4" t="s">
        <v>3847</v>
      </c>
      <c r="W10" s="8" t="s">
        <v>1819</v>
      </c>
      <c r="X10" s="33" t="s">
        <v>1824</v>
      </c>
      <c r="Y10" s="4" t="s">
        <v>1817</v>
      </c>
      <c r="Z10" s="1"/>
      <c r="AA10" s="4" t="s">
        <v>667</v>
      </c>
      <c r="AB10" s="1" t="s">
        <v>5113</v>
      </c>
      <c r="AC10" s="1" t="s">
        <v>1818</v>
      </c>
      <c r="AD10" s="1"/>
      <c r="AE10" s="1"/>
      <c r="AF10" s="1"/>
      <c r="AG10" s="1"/>
      <c r="AH10" s="1"/>
    </row>
    <row r="11" spans="1:34">
      <c r="A11" s="38" t="s">
        <v>5109</v>
      </c>
      <c r="B11" s="38" t="s">
        <v>2752</v>
      </c>
      <c r="C11" s="38" t="s">
        <v>688</v>
      </c>
      <c r="D11" s="38" t="s">
        <v>3862</v>
      </c>
      <c r="E11" s="38" t="s">
        <v>1293</v>
      </c>
      <c r="F11" s="38" t="s">
        <v>1292</v>
      </c>
      <c r="G11" s="38"/>
      <c r="H11" s="60" t="s">
        <v>5110</v>
      </c>
      <c r="I11" s="11">
        <v>35775</v>
      </c>
      <c r="J11" s="6">
        <v>35795</v>
      </c>
      <c r="K11" s="53">
        <f t="shared" si="0"/>
        <v>2.3721978412999644E-4</v>
      </c>
      <c r="L11" s="7">
        <v>0.04</v>
      </c>
      <c r="M11" s="4">
        <v>1436.04</v>
      </c>
      <c r="N11" s="6">
        <v>2501</v>
      </c>
      <c r="O11" s="6"/>
      <c r="P11" s="11">
        <v>5000</v>
      </c>
      <c r="Q11" s="5">
        <v>40046</v>
      </c>
      <c r="R11" s="8" t="s">
        <v>4575</v>
      </c>
      <c r="S11" s="38" t="s">
        <v>3042</v>
      </c>
      <c r="T11" s="4" t="s">
        <v>2066</v>
      </c>
      <c r="U11" s="4" t="s">
        <v>2670</v>
      </c>
      <c r="V11" s="4" t="s">
        <v>3847</v>
      </c>
      <c r="W11" s="8" t="s">
        <v>5111</v>
      </c>
      <c r="X11" s="33" t="s">
        <v>5112</v>
      </c>
      <c r="Y11" s="4" t="s">
        <v>1817</v>
      </c>
      <c r="Z11" s="1"/>
      <c r="AA11" s="4" t="s">
        <v>5106</v>
      </c>
      <c r="AB11" s="1" t="s">
        <v>5114</v>
      </c>
      <c r="AC11" s="1" t="s">
        <v>5115</v>
      </c>
      <c r="AD11" s="1"/>
      <c r="AE11" s="1"/>
      <c r="AF11" s="1"/>
      <c r="AG11" s="1"/>
      <c r="AH11" s="1"/>
    </row>
    <row r="12" spans="1:34">
      <c r="A12" s="38" t="s">
        <v>5150</v>
      </c>
      <c r="B12" s="38" t="s">
        <v>4154</v>
      </c>
      <c r="C12" s="38" t="s">
        <v>3479</v>
      </c>
      <c r="D12" s="38" t="s">
        <v>3862</v>
      </c>
      <c r="E12" s="38" t="s">
        <v>1293</v>
      </c>
      <c r="F12" s="38" t="s">
        <v>1292</v>
      </c>
      <c r="G12" s="38"/>
      <c r="H12" s="60" t="s">
        <v>4073</v>
      </c>
      <c r="I12" s="11">
        <v>35776</v>
      </c>
      <c r="J12" s="6">
        <v>35797</v>
      </c>
      <c r="K12" s="53">
        <f t="shared" si="0"/>
        <v>2.4907191061876579E-4</v>
      </c>
      <c r="L12" s="7">
        <v>0.04</v>
      </c>
      <c r="M12" s="4">
        <v>1436.1</v>
      </c>
      <c r="N12" s="6">
        <v>4545</v>
      </c>
      <c r="O12" s="6">
        <v>2000</v>
      </c>
      <c r="P12" s="7" t="s">
        <v>3381</v>
      </c>
      <c r="Q12" s="5">
        <v>38203</v>
      </c>
      <c r="R12" s="8" t="s">
        <v>4575</v>
      </c>
      <c r="S12" s="38" t="s">
        <v>947</v>
      </c>
      <c r="T12" s="4" t="s">
        <v>1216</v>
      </c>
      <c r="U12" s="4" t="s">
        <v>2672</v>
      </c>
      <c r="V12" s="4" t="s">
        <v>5215</v>
      </c>
      <c r="W12" s="8" t="s">
        <v>728</v>
      </c>
      <c r="X12" s="33">
        <v>28393</v>
      </c>
      <c r="Y12" s="4" t="s">
        <v>4773</v>
      </c>
      <c r="Z12" s="1"/>
      <c r="AA12" s="4" t="s">
        <v>667</v>
      </c>
      <c r="AB12" s="1" t="s">
        <v>2170</v>
      </c>
      <c r="AC12" s="1" t="s">
        <v>3181</v>
      </c>
      <c r="AD12" s="1" t="s">
        <v>3138</v>
      </c>
      <c r="AE12" s="1" t="s">
        <v>2903</v>
      </c>
      <c r="AF12" s="1"/>
      <c r="AG12" s="1"/>
      <c r="AH12" s="1"/>
    </row>
    <row r="13" spans="1:34">
      <c r="A13" s="38" t="s">
        <v>154</v>
      </c>
      <c r="B13" s="38" t="s">
        <v>4154</v>
      </c>
      <c r="C13" s="38" t="s">
        <v>2135</v>
      </c>
      <c r="D13" s="38" t="s">
        <v>1199</v>
      </c>
      <c r="E13" s="38" t="s">
        <v>1293</v>
      </c>
      <c r="F13" s="38" t="s">
        <v>1292</v>
      </c>
      <c r="G13" s="38"/>
      <c r="H13" s="60" t="s">
        <v>1110</v>
      </c>
      <c r="I13" s="11">
        <v>35776</v>
      </c>
      <c r="J13" s="6">
        <v>35797</v>
      </c>
      <c r="K13" s="53">
        <f t="shared" si="0"/>
        <v>2.4907191061876579E-4</v>
      </c>
      <c r="L13" s="7">
        <v>0.84</v>
      </c>
      <c r="M13" s="4">
        <v>1436.11</v>
      </c>
      <c r="N13" s="6">
        <v>1780</v>
      </c>
      <c r="O13" s="11" t="s">
        <v>4873</v>
      </c>
      <c r="P13" s="7" t="s">
        <v>3154</v>
      </c>
      <c r="Q13" s="5">
        <v>34786</v>
      </c>
      <c r="R13" s="8" t="s">
        <v>3147</v>
      </c>
      <c r="S13" s="38" t="s">
        <v>2688</v>
      </c>
      <c r="T13" s="4" t="s">
        <v>2066</v>
      </c>
      <c r="U13" s="4" t="s">
        <v>2670</v>
      </c>
      <c r="V13" s="4" t="s">
        <v>5517</v>
      </c>
      <c r="W13" s="8" t="s">
        <v>4155</v>
      </c>
      <c r="X13" s="33">
        <v>23536</v>
      </c>
      <c r="Y13" s="4" t="s">
        <v>3744</v>
      </c>
      <c r="Z13" s="1"/>
      <c r="AA13" s="4" t="s">
        <v>667</v>
      </c>
      <c r="AB13" s="4" t="s">
        <v>2903</v>
      </c>
      <c r="AC13" s="1" t="s">
        <v>3743</v>
      </c>
      <c r="AD13" s="1" t="s">
        <v>2280</v>
      </c>
      <c r="AE13" s="1"/>
      <c r="AF13" s="1"/>
      <c r="AG13" s="1"/>
      <c r="AH13" s="1"/>
    </row>
    <row r="14" spans="1:34">
      <c r="A14" s="38" t="s">
        <v>155</v>
      </c>
      <c r="B14" s="38" t="s">
        <v>4154</v>
      </c>
      <c r="C14" s="38" t="s">
        <v>2135</v>
      </c>
      <c r="D14" s="38" t="s">
        <v>3862</v>
      </c>
      <c r="E14" s="38" t="s">
        <v>1293</v>
      </c>
      <c r="F14" s="38" t="s">
        <v>1292</v>
      </c>
      <c r="G14" s="38"/>
      <c r="H14" s="60" t="s">
        <v>1874</v>
      </c>
      <c r="I14" s="11">
        <v>35769</v>
      </c>
      <c r="J14" s="6">
        <v>35803</v>
      </c>
      <c r="K14" s="53">
        <f t="shared" si="0"/>
        <v>4.0326406679950659E-4</v>
      </c>
      <c r="L14" s="7">
        <v>0.04</v>
      </c>
      <c r="M14" s="4">
        <v>1436.07</v>
      </c>
      <c r="N14" s="6">
        <v>1780</v>
      </c>
      <c r="O14" s="11" t="s">
        <v>4873</v>
      </c>
      <c r="P14" s="7" t="s">
        <v>3154</v>
      </c>
      <c r="Q14" s="5">
        <v>35830</v>
      </c>
      <c r="R14" s="8" t="s">
        <v>3147</v>
      </c>
      <c r="S14" s="38" t="s">
        <v>2688</v>
      </c>
      <c r="T14" s="4" t="s">
        <v>2066</v>
      </c>
      <c r="U14" s="4" t="s">
        <v>2670</v>
      </c>
      <c r="V14" s="4" t="s">
        <v>5517</v>
      </c>
      <c r="W14" s="8" t="s">
        <v>4156</v>
      </c>
      <c r="X14" s="33">
        <v>25152</v>
      </c>
      <c r="Y14" s="4" t="s">
        <v>819</v>
      </c>
      <c r="Z14" s="1"/>
      <c r="AA14" s="4" t="s">
        <v>667</v>
      </c>
      <c r="AB14" s="4" t="s">
        <v>2903</v>
      </c>
      <c r="AC14" s="1" t="s">
        <v>1010</v>
      </c>
      <c r="AD14" s="1" t="s">
        <v>2280</v>
      </c>
      <c r="AE14" s="1"/>
      <c r="AF14" s="1"/>
      <c r="AG14" s="1"/>
      <c r="AH14" s="1"/>
    </row>
    <row r="15" spans="1:34">
      <c r="A15" s="38" t="s">
        <v>156</v>
      </c>
      <c r="B15" s="38" t="s">
        <v>4154</v>
      </c>
      <c r="C15" s="38" t="s">
        <v>2135</v>
      </c>
      <c r="D15" s="38" t="s">
        <v>3862</v>
      </c>
      <c r="E15" s="38" t="s">
        <v>1293</v>
      </c>
      <c r="F15" s="38" t="s">
        <v>1292</v>
      </c>
      <c r="G15" s="38"/>
      <c r="H15" s="60" t="s">
        <v>184</v>
      </c>
      <c r="I15" s="11">
        <v>35772</v>
      </c>
      <c r="J15" s="6">
        <v>35800</v>
      </c>
      <c r="K15" s="53">
        <f t="shared" si="0"/>
        <v>3.3209981971724073E-4</v>
      </c>
      <c r="L15" s="7">
        <v>7.0000000000000007E-2</v>
      </c>
      <c r="M15" s="4">
        <v>1436.09</v>
      </c>
      <c r="N15" s="6">
        <v>2495</v>
      </c>
      <c r="O15" s="11" t="s">
        <v>4873</v>
      </c>
      <c r="P15" s="7" t="s">
        <v>3154</v>
      </c>
      <c r="Q15" s="5">
        <v>36755</v>
      </c>
      <c r="R15" s="8" t="s">
        <v>3147</v>
      </c>
      <c r="S15" s="38" t="s">
        <v>2688</v>
      </c>
      <c r="T15" s="4" t="s">
        <v>2066</v>
      </c>
      <c r="U15" s="4" t="s">
        <v>2670</v>
      </c>
      <c r="V15" s="4" t="s">
        <v>5517</v>
      </c>
      <c r="W15" s="8" t="s">
        <v>2751</v>
      </c>
      <c r="X15" s="33">
        <v>26469</v>
      </c>
      <c r="Y15" s="4" t="s">
        <v>3678</v>
      </c>
      <c r="Z15" s="1"/>
      <c r="AA15" s="4" t="s">
        <v>667</v>
      </c>
      <c r="AB15" s="4" t="s">
        <v>2903</v>
      </c>
      <c r="AC15" s="1" t="s">
        <v>3677</v>
      </c>
      <c r="AD15" s="1" t="s">
        <v>1814</v>
      </c>
      <c r="AE15" s="1"/>
      <c r="AF15" s="1"/>
      <c r="AG15" s="1"/>
      <c r="AH15" s="1"/>
    </row>
    <row r="16" spans="1:34">
      <c r="A16" s="38" t="s">
        <v>4405</v>
      </c>
      <c r="B16" s="38" t="s">
        <v>4154</v>
      </c>
      <c r="C16" s="38" t="s">
        <v>4639</v>
      </c>
      <c r="D16" s="38" t="s">
        <v>3862</v>
      </c>
      <c r="E16" s="38" t="s">
        <v>1293</v>
      </c>
      <c r="F16" s="38" t="s">
        <v>1292</v>
      </c>
      <c r="G16" s="38"/>
      <c r="H16" s="60" t="s">
        <v>4622</v>
      </c>
      <c r="I16" s="11">
        <v>35783</v>
      </c>
      <c r="J16" s="6">
        <v>35789</v>
      </c>
      <c r="K16" s="53">
        <f t="shared" si="0"/>
        <v>7.1164247082265873E-5</v>
      </c>
      <c r="L16" s="7">
        <v>0.02</v>
      </c>
      <c r="M16" s="4">
        <v>1436.08</v>
      </c>
      <c r="N16" s="6">
        <v>4694</v>
      </c>
      <c r="O16" s="6"/>
      <c r="P16" s="7"/>
      <c r="Q16" s="5">
        <v>37997</v>
      </c>
      <c r="R16" s="8"/>
      <c r="S16" s="38" t="s">
        <v>3448</v>
      </c>
      <c r="T16" s="4" t="s">
        <v>2066</v>
      </c>
      <c r="U16" s="4" t="s">
        <v>5287</v>
      </c>
      <c r="V16" s="4" t="s">
        <v>4640</v>
      </c>
      <c r="W16" s="8" t="s">
        <v>4408</v>
      </c>
      <c r="X16" s="33">
        <v>28137</v>
      </c>
      <c r="Y16" s="12" t="s">
        <v>3552</v>
      </c>
      <c r="Z16" s="1"/>
      <c r="AA16" s="4" t="s">
        <v>667</v>
      </c>
      <c r="AB16" s="1" t="s">
        <v>4407</v>
      </c>
      <c r="AC16" s="1" t="s">
        <v>4406</v>
      </c>
      <c r="AD16" s="1" t="s">
        <v>3821</v>
      </c>
      <c r="AE16" s="1" t="s">
        <v>2903</v>
      </c>
      <c r="AF16" s="1"/>
      <c r="AG16" s="1"/>
      <c r="AH16" s="1"/>
    </row>
    <row r="17" spans="1:34">
      <c r="A17" s="38" t="s">
        <v>2301</v>
      </c>
      <c r="B17" s="38" t="s">
        <v>4154</v>
      </c>
      <c r="C17" s="44" t="s">
        <v>4526</v>
      </c>
      <c r="D17" s="38" t="s">
        <v>3094</v>
      </c>
      <c r="E17" s="38" t="s">
        <v>1004</v>
      </c>
      <c r="F17" s="38" t="s">
        <v>3346</v>
      </c>
      <c r="G17" s="38" t="s">
        <v>2775</v>
      </c>
      <c r="H17" s="60"/>
      <c r="I17" s="7">
        <v>742</v>
      </c>
      <c r="J17" s="4">
        <v>767</v>
      </c>
      <c r="K17" s="53">
        <f t="shared" si="0"/>
        <v>1.7545090883570777E-3</v>
      </c>
      <c r="L17" s="7">
        <v>25</v>
      </c>
      <c r="M17" s="4">
        <v>99.92</v>
      </c>
      <c r="N17" s="6">
        <v>110</v>
      </c>
      <c r="O17" s="6"/>
      <c r="P17" s="7">
        <v>70</v>
      </c>
      <c r="Q17" s="5">
        <v>36091</v>
      </c>
      <c r="R17" s="8" t="s">
        <v>3345</v>
      </c>
      <c r="S17" s="44" t="s">
        <v>4526</v>
      </c>
      <c r="T17" s="4" t="s">
        <v>4154</v>
      </c>
      <c r="U17" s="4" t="s">
        <v>3849</v>
      </c>
      <c r="V17" s="4" t="s">
        <v>3043</v>
      </c>
      <c r="W17" s="8" t="s">
        <v>3127</v>
      </c>
      <c r="X17" s="33" t="s">
        <v>2302</v>
      </c>
      <c r="Y17" s="4" t="s">
        <v>4527</v>
      </c>
      <c r="Z17" s="1"/>
      <c r="AA17" s="4" t="s">
        <v>3797</v>
      </c>
      <c r="AB17" s="4" t="s">
        <v>3733</v>
      </c>
      <c r="AC17" s="1" t="s">
        <v>2995</v>
      </c>
      <c r="AD17" s="1" t="s">
        <v>3110</v>
      </c>
      <c r="AE17" s="1"/>
      <c r="AF17" s="1"/>
      <c r="AG17" s="1"/>
      <c r="AH17" s="1"/>
    </row>
    <row r="18" spans="1:34">
      <c r="A18" s="38" t="s">
        <v>4195</v>
      </c>
      <c r="B18" s="38" t="s">
        <v>4154</v>
      </c>
      <c r="C18" s="38" t="s">
        <v>2135</v>
      </c>
      <c r="D18" s="38" t="s">
        <v>3862</v>
      </c>
      <c r="E18" s="38" t="s">
        <v>1293</v>
      </c>
      <c r="F18" s="38" t="s">
        <v>1292</v>
      </c>
      <c r="G18" s="38"/>
      <c r="H18" s="60" t="s">
        <v>4307</v>
      </c>
      <c r="I18" s="11">
        <v>35778</v>
      </c>
      <c r="J18" s="6">
        <v>35703</v>
      </c>
      <c r="K18" s="53">
        <f t="shared" si="0"/>
        <v>-8.9051424229111503E-4</v>
      </c>
      <c r="L18" s="7">
        <v>0.03</v>
      </c>
      <c r="M18" s="4">
        <v>1436</v>
      </c>
      <c r="N18" s="6">
        <v>4100</v>
      </c>
      <c r="O18" s="11">
        <v>1750</v>
      </c>
      <c r="P18" s="11">
        <v>10500</v>
      </c>
      <c r="Q18" s="5">
        <v>39400</v>
      </c>
      <c r="R18" s="8" t="s">
        <v>4575</v>
      </c>
      <c r="S18" s="38" t="s">
        <v>2482</v>
      </c>
      <c r="T18" s="4" t="s">
        <v>877</v>
      </c>
      <c r="U18" s="4" t="s">
        <v>2670</v>
      </c>
      <c r="V18" s="4" t="s">
        <v>3847</v>
      </c>
      <c r="W18" s="8" t="s">
        <v>4196</v>
      </c>
      <c r="X18" s="33" t="s">
        <v>4197</v>
      </c>
      <c r="Y18" s="4" t="s">
        <v>4199</v>
      </c>
      <c r="Z18" s="1"/>
      <c r="AA18" s="4" t="s">
        <v>667</v>
      </c>
      <c r="AB18" s="4" t="s">
        <v>4198</v>
      </c>
      <c r="AC18" s="1" t="s">
        <v>4193</v>
      </c>
      <c r="AD18" s="1" t="s">
        <v>4200</v>
      </c>
      <c r="AE18" s="1"/>
      <c r="AF18" s="1"/>
      <c r="AG18" s="1"/>
      <c r="AH18" s="1"/>
    </row>
    <row r="19" spans="1:34">
      <c r="A19" s="38" t="s">
        <v>1663</v>
      </c>
      <c r="B19" s="38" t="s">
        <v>4154</v>
      </c>
      <c r="C19" s="38" t="s">
        <v>2135</v>
      </c>
      <c r="D19" s="38" t="s">
        <v>3862</v>
      </c>
      <c r="E19" s="38" t="s">
        <v>1293</v>
      </c>
      <c r="F19" s="38" t="s">
        <v>1292</v>
      </c>
      <c r="G19" s="38"/>
      <c r="H19" s="60" t="s">
        <v>4318</v>
      </c>
      <c r="I19" s="11">
        <v>35776</v>
      </c>
      <c r="J19" s="6">
        <v>35796</v>
      </c>
      <c r="K19" s="53">
        <f t="shared" si="0"/>
        <v>2.3721415694088623E-4</v>
      </c>
      <c r="L19" s="7">
        <v>0.06</v>
      </c>
      <c r="M19" s="4">
        <v>1436.1</v>
      </c>
      <c r="N19" s="6">
        <v>4100</v>
      </c>
      <c r="O19" s="11">
        <v>1750</v>
      </c>
      <c r="P19" s="11"/>
      <c r="Q19" s="5">
        <v>39556</v>
      </c>
      <c r="R19" s="8"/>
      <c r="S19" s="38" t="s">
        <v>2482</v>
      </c>
      <c r="T19" s="4" t="s">
        <v>877</v>
      </c>
      <c r="U19" s="4" t="s">
        <v>2670</v>
      </c>
      <c r="V19" s="4" t="s">
        <v>3205</v>
      </c>
      <c r="W19" s="8" t="s">
        <v>1664</v>
      </c>
      <c r="X19" s="33" t="s">
        <v>1665</v>
      </c>
      <c r="Y19" s="4" t="s">
        <v>4199</v>
      </c>
      <c r="Z19" s="1"/>
      <c r="AA19" s="4" t="s">
        <v>667</v>
      </c>
      <c r="AB19" s="4" t="s">
        <v>1654</v>
      </c>
      <c r="AC19" s="1" t="s">
        <v>1642</v>
      </c>
      <c r="AD19" s="1"/>
      <c r="AE19" s="1"/>
      <c r="AF19" s="1"/>
      <c r="AG19" s="1"/>
      <c r="AH19" s="1"/>
    </row>
    <row r="20" spans="1:34" ht="13.5" customHeight="1">
      <c r="A20" s="38" t="s">
        <v>693</v>
      </c>
      <c r="B20" s="38" t="s">
        <v>2258</v>
      </c>
      <c r="C20" s="38" t="s">
        <v>2574</v>
      </c>
      <c r="D20" s="38" t="s">
        <v>3862</v>
      </c>
      <c r="E20" s="38" t="s">
        <v>1293</v>
      </c>
      <c r="F20" s="38" t="s">
        <v>1292</v>
      </c>
      <c r="G20" s="38"/>
      <c r="H20" s="60" t="s">
        <v>586</v>
      </c>
      <c r="I20" s="11">
        <v>35778</v>
      </c>
      <c r="J20" s="6">
        <v>35793</v>
      </c>
      <c r="K20" s="53">
        <f t="shared" si="0"/>
        <v>1.7791272787655228E-4</v>
      </c>
      <c r="L20" s="7">
        <v>0.02</v>
      </c>
      <c r="M20" s="4">
        <v>1436.08</v>
      </c>
      <c r="N20" s="6">
        <v>4710</v>
      </c>
      <c r="O20" s="6">
        <v>2950</v>
      </c>
      <c r="P20" s="7" t="s">
        <v>3153</v>
      </c>
      <c r="Q20" s="5">
        <v>36851</v>
      </c>
      <c r="R20" s="8" t="s">
        <v>4575</v>
      </c>
      <c r="S20" s="38" t="s">
        <v>2688</v>
      </c>
      <c r="T20" s="4" t="s">
        <v>2066</v>
      </c>
      <c r="U20" s="4" t="s">
        <v>2670</v>
      </c>
      <c r="V20" s="4" t="s">
        <v>1291</v>
      </c>
      <c r="W20" s="8" t="s">
        <v>4503</v>
      </c>
      <c r="X20" s="33">
        <v>26624</v>
      </c>
      <c r="Y20" s="4" t="s">
        <v>1812</v>
      </c>
      <c r="Z20" s="1"/>
      <c r="AA20" s="4" t="s">
        <v>667</v>
      </c>
      <c r="AB20" s="3"/>
      <c r="AC20" s="1" t="s">
        <v>2901</v>
      </c>
      <c r="AD20" s="1" t="s">
        <v>1854</v>
      </c>
      <c r="AE20" s="1"/>
      <c r="AF20" s="1"/>
      <c r="AG20" s="1"/>
      <c r="AH20" s="1"/>
    </row>
    <row r="21" spans="1:34">
      <c r="A21" s="38" t="s">
        <v>48</v>
      </c>
      <c r="B21" s="38" t="s">
        <v>2258</v>
      </c>
      <c r="C21" s="38" t="s">
        <v>2574</v>
      </c>
      <c r="D21" s="38" t="s">
        <v>3862</v>
      </c>
      <c r="E21" s="38" t="s">
        <v>1293</v>
      </c>
      <c r="F21" s="38" t="s">
        <v>1292</v>
      </c>
      <c r="G21" s="38"/>
      <c r="H21" s="60" t="s">
        <v>4942</v>
      </c>
      <c r="I21" s="11">
        <v>35777</v>
      </c>
      <c r="J21" s="6">
        <v>35795</v>
      </c>
      <c r="K21" s="53">
        <f t="shared" si="0"/>
        <v>2.1349274124679761E-4</v>
      </c>
      <c r="L21" s="7">
        <v>0.02</v>
      </c>
      <c r="M21" s="4">
        <v>1436.1</v>
      </c>
      <c r="N21" s="6">
        <v>4500</v>
      </c>
      <c r="O21" s="6"/>
      <c r="P21" s="11">
        <v>10000</v>
      </c>
      <c r="Q21" s="5">
        <v>38604</v>
      </c>
      <c r="R21" s="8" t="s">
        <v>4575</v>
      </c>
      <c r="S21" s="38" t="s">
        <v>947</v>
      </c>
      <c r="T21" s="4" t="s">
        <v>1216</v>
      </c>
      <c r="U21" s="4" t="s">
        <v>2672</v>
      </c>
      <c r="V21" s="4" t="s">
        <v>3299</v>
      </c>
      <c r="W21" s="8" t="s">
        <v>50</v>
      </c>
      <c r="X21" s="33" t="s">
        <v>49</v>
      </c>
      <c r="Y21" s="4" t="s">
        <v>3595</v>
      </c>
      <c r="Z21" s="1"/>
      <c r="AA21" s="4" t="s">
        <v>667</v>
      </c>
      <c r="AB21" s="3" t="s">
        <v>3202</v>
      </c>
      <c r="AC21" s="1" t="s">
        <v>149</v>
      </c>
      <c r="AD21" s="1" t="s">
        <v>150</v>
      </c>
      <c r="AE21" s="1" t="s">
        <v>151</v>
      </c>
      <c r="AF21" s="1"/>
      <c r="AG21" s="1"/>
      <c r="AH21" s="1"/>
    </row>
    <row r="22" spans="1:34">
      <c r="A22" s="38" t="s">
        <v>694</v>
      </c>
      <c r="B22" s="38" t="s">
        <v>2258</v>
      </c>
      <c r="C22" s="38" t="s">
        <v>2574</v>
      </c>
      <c r="D22" s="38" t="s">
        <v>3862</v>
      </c>
      <c r="E22" s="38" t="s">
        <v>1293</v>
      </c>
      <c r="F22" s="38" t="s">
        <v>1292</v>
      </c>
      <c r="G22" s="38"/>
      <c r="H22" s="60" t="s">
        <v>4072</v>
      </c>
      <c r="I22" s="11">
        <v>35781</v>
      </c>
      <c r="J22" s="6">
        <v>35790</v>
      </c>
      <c r="K22" s="53">
        <f t="shared" si="0"/>
        <v>1.0674763672593138E-4</v>
      </c>
      <c r="L22" s="7">
        <v>0.01</v>
      </c>
      <c r="M22" s="4">
        <v>1436.08</v>
      </c>
      <c r="N22" s="6">
        <v>5910</v>
      </c>
      <c r="O22" s="6">
        <v>3805</v>
      </c>
      <c r="P22" s="11">
        <v>16000</v>
      </c>
      <c r="Q22" s="5">
        <v>38186</v>
      </c>
      <c r="R22" s="8" t="s">
        <v>4575</v>
      </c>
      <c r="S22" s="38" t="s">
        <v>2688</v>
      </c>
      <c r="T22" s="4" t="s">
        <v>2066</v>
      </c>
      <c r="U22" s="4" t="s">
        <v>2670</v>
      </c>
      <c r="V22" s="4" t="s">
        <v>3847</v>
      </c>
      <c r="W22" s="8" t="s">
        <v>4153</v>
      </c>
      <c r="X22" s="33">
        <v>28378</v>
      </c>
      <c r="Y22" s="4" t="s">
        <v>1677</v>
      </c>
      <c r="Z22" s="1"/>
      <c r="AA22" s="4" t="s">
        <v>667</v>
      </c>
      <c r="AB22" s="3" t="s">
        <v>2903</v>
      </c>
      <c r="AC22" s="1" t="s">
        <v>3202</v>
      </c>
      <c r="AD22" s="1" t="s">
        <v>2328</v>
      </c>
      <c r="AE22" s="1" t="s">
        <v>1815</v>
      </c>
      <c r="AF22" s="1"/>
      <c r="AG22" s="1"/>
      <c r="AH22" s="1"/>
    </row>
    <row r="23" spans="1:34">
      <c r="A23" s="38" t="s">
        <v>1951</v>
      </c>
      <c r="B23" s="38" t="s">
        <v>2258</v>
      </c>
      <c r="C23" s="38" t="s">
        <v>2574</v>
      </c>
      <c r="D23" s="38" t="s">
        <v>3862</v>
      </c>
      <c r="E23" s="38" t="s">
        <v>1293</v>
      </c>
      <c r="F23" s="38" t="s">
        <v>1292</v>
      </c>
      <c r="G23" s="38"/>
      <c r="H23" s="60" t="s">
        <v>4293</v>
      </c>
      <c r="I23" s="11">
        <v>35778</v>
      </c>
      <c r="J23" s="6">
        <v>35794</v>
      </c>
      <c r="K23" s="53">
        <f t="shared" si="0"/>
        <v>1.8977132555270899E-4</v>
      </c>
      <c r="L23" s="7">
        <v>0.01</v>
      </c>
      <c r="M23" s="4">
        <v>1436.1</v>
      </c>
      <c r="N23" s="6">
        <v>4715</v>
      </c>
      <c r="O23" s="6"/>
      <c r="P23" s="11">
        <v>17500</v>
      </c>
      <c r="Q23" s="5">
        <v>39181</v>
      </c>
      <c r="R23" s="8" t="s">
        <v>4575</v>
      </c>
      <c r="S23" s="38" t="s">
        <v>947</v>
      </c>
      <c r="T23" s="4" t="s">
        <v>1216</v>
      </c>
      <c r="U23" s="4" t="s">
        <v>2672</v>
      </c>
      <c r="V23" s="4" t="s">
        <v>3299</v>
      </c>
      <c r="W23" s="8" t="s">
        <v>1952</v>
      </c>
      <c r="X23" s="33" t="s">
        <v>1953</v>
      </c>
      <c r="Y23" s="4" t="s">
        <v>262</v>
      </c>
      <c r="Z23" s="1"/>
      <c r="AA23" s="4" t="s">
        <v>667</v>
      </c>
      <c r="AB23" s="1" t="s">
        <v>263</v>
      </c>
      <c r="AC23" s="1" t="s">
        <v>264</v>
      </c>
      <c r="AD23" s="1"/>
      <c r="AE23" s="1"/>
      <c r="AF23" s="1"/>
      <c r="AG23" s="1"/>
      <c r="AH23" s="1"/>
    </row>
    <row r="24" spans="1:34">
      <c r="A24" s="38" t="s">
        <v>784</v>
      </c>
      <c r="B24" s="38" t="s">
        <v>2258</v>
      </c>
      <c r="C24" s="38" t="s">
        <v>785</v>
      </c>
      <c r="D24" s="38" t="s">
        <v>4891</v>
      </c>
      <c r="E24" s="38" t="s">
        <v>729</v>
      </c>
      <c r="F24" s="38" t="s">
        <v>3346</v>
      </c>
      <c r="G24" s="38" t="s">
        <v>4110</v>
      </c>
      <c r="H24" s="60"/>
      <c r="I24" s="7">
        <v>615</v>
      </c>
      <c r="J24" s="4">
        <v>635</v>
      </c>
      <c r="K24" s="53">
        <f t="shared" si="0"/>
        <v>1.4295925661186562E-3</v>
      </c>
      <c r="L24" s="7">
        <v>97.99</v>
      </c>
      <c r="M24" s="4">
        <v>97.21</v>
      </c>
      <c r="N24" s="6">
        <v>7</v>
      </c>
      <c r="O24" s="6"/>
      <c r="P24" s="4"/>
      <c r="Q24" s="5">
        <v>39566</v>
      </c>
      <c r="R24" s="8"/>
      <c r="S24" s="38" t="s">
        <v>785</v>
      </c>
      <c r="T24" s="4" t="s">
        <v>2258</v>
      </c>
      <c r="U24" s="4" t="s">
        <v>4026</v>
      </c>
      <c r="V24" s="4" t="s">
        <v>4173</v>
      </c>
      <c r="W24" s="8" t="s">
        <v>786</v>
      </c>
      <c r="X24" s="33" t="s">
        <v>787</v>
      </c>
      <c r="Y24" s="4" t="s">
        <v>788</v>
      </c>
      <c r="Z24" s="1"/>
      <c r="AA24" s="4" t="s">
        <v>161</v>
      </c>
      <c r="AB24" s="4" t="s">
        <v>4174</v>
      </c>
      <c r="AC24" s="1" t="s">
        <v>789</v>
      </c>
      <c r="AD24" s="1" t="s">
        <v>1642</v>
      </c>
      <c r="AE24" s="1"/>
      <c r="AF24" s="1"/>
      <c r="AG24" s="1"/>
      <c r="AH24" s="1"/>
    </row>
    <row r="25" spans="1:34">
      <c r="A25" s="38" t="s">
        <v>504</v>
      </c>
      <c r="B25" s="38" t="s">
        <v>2258</v>
      </c>
      <c r="C25" s="38" t="s">
        <v>503</v>
      </c>
      <c r="D25" s="38" t="s">
        <v>3629</v>
      </c>
      <c r="E25" s="38" t="s">
        <v>729</v>
      </c>
      <c r="F25" s="38" t="s">
        <v>3346</v>
      </c>
      <c r="G25" s="38" t="s">
        <v>4110</v>
      </c>
      <c r="H25" s="60"/>
      <c r="I25" s="11">
        <v>619</v>
      </c>
      <c r="J25" s="6">
        <v>636</v>
      </c>
      <c r="K25" s="53">
        <f t="shared" si="0"/>
        <v>1.2147195426938193E-3</v>
      </c>
      <c r="L25" s="7">
        <v>98</v>
      </c>
      <c r="M25" s="4">
        <v>97.26</v>
      </c>
      <c r="N25" s="6">
        <v>16</v>
      </c>
      <c r="O25" s="6">
        <v>6.5</v>
      </c>
      <c r="P25" s="11"/>
      <c r="Q25" s="5">
        <v>39566</v>
      </c>
      <c r="R25" s="8" t="s">
        <v>2210</v>
      </c>
      <c r="S25" s="38" t="s">
        <v>503</v>
      </c>
      <c r="T25" s="4" t="s">
        <v>2258</v>
      </c>
      <c r="U25" s="4" t="s">
        <v>4026</v>
      </c>
      <c r="V25" s="4" t="s">
        <v>4173</v>
      </c>
      <c r="W25" s="8" t="s">
        <v>5713</v>
      </c>
      <c r="X25" s="33" t="s">
        <v>506</v>
      </c>
      <c r="Y25" s="4" t="s">
        <v>505</v>
      </c>
      <c r="Z25" s="1"/>
      <c r="AA25" s="4" t="s">
        <v>161</v>
      </c>
      <c r="AB25" s="14" t="s">
        <v>502</v>
      </c>
      <c r="AC25" s="1" t="s">
        <v>4174</v>
      </c>
      <c r="AD25" s="1" t="s">
        <v>1642</v>
      </c>
      <c r="AE25" s="1"/>
      <c r="AF25" s="1"/>
      <c r="AG25" s="1"/>
      <c r="AH25" s="1"/>
    </row>
    <row r="26" spans="1:34">
      <c r="A26" s="38" t="s">
        <v>513</v>
      </c>
      <c r="B26" s="38" t="s">
        <v>2258</v>
      </c>
      <c r="C26" s="38" t="s">
        <v>514</v>
      </c>
      <c r="D26" s="38" t="s">
        <v>3862</v>
      </c>
      <c r="E26" s="38" t="s">
        <v>1293</v>
      </c>
      <c r="F26" s="38" t="s">
        <v>1292</v>
      </c>
      <c r="G26" s="38"/>
      <c r="H26" s="60" t="s">
        <v>515</v>
      </c>
      <c r="I26" s="11">
        <v>37782</v>
      </c>
      <c r="J26" s="6">
        <v>35788</v>
      </c>
      <c r="K26" s="53">
        <f t="shared" si="0"/>
        <v>-2.3102769088170549E-2</v>
      </c>
      <c r="L26" s="7">
        <v>0.05</v>
      </c>
      <c r="M26" s="4">
        <v>1436.05</v>
      </c>
      <c r="N26" s="6">
        <v>5585</v>
      </c>
      <c r="O26" s="6"/>
      <c r="P26" s="11"/>
      <c r="Q26" s="5">
        <v>39792</v>
      </c>
      <c r="R26" s="8" t="s">
        <v>4575</v>
      </c>
      <c r="S26" s="38" t="s">
        <v>2482</v>
      </c>
      <c r="T26" s="4" t="s">
        <v>877</v>
      </c>
      <c r="U26" s="4" t="s">
        <v>2672</v>
      </c>
      <c r="V26" s="4" t="s">
        <v>3299</v>
      </c>
      <c r="W26" s="8" t="s">
        <v>516</v>
      </c>
      <c r="X26" s="33" t="s">
        <v>517</v>
      </c>
      <c r="Y26" s="4" t="s">
        <v>518</v>
      </c>
      <c r="Z26" s="1"/>
      <c r="AA26" s="4" t="s">
        <v>667</v>
      </c>
      <c r="AB26" s="1" t="s">
        <v>305</v>
      </c>
      <c r="AC26" s="1" t="s">
        <v>519</v>
      </c>
      <c r="AD26" s="1"/>
      <c r="AE26" s="1"/>
      <c r="AF26" s="1"/>
      <c r="AG26" s="1"/>
      <c r="AH26" s="1"/>
    </row>
    <row r="27" spans="1:34">
      <c r="A27" s="38" t="s">
        <v>1009</v>
      </c>
      <c r="B27" s="38" t="s">
        <v>2258</v>
      </c>
      <c r="C27" s="38" t="s">
        <v>5558</v>
      </c>
      <c r="D27" s="38" t="s">
        <v>3094</v>
      </c>
      <c r="E27" s="38" t="s">
        <v>1284</v>
      </c>
      <c r="F27" s="38" t="s">
        <v>3346</v>
      </c>
      <c r="G27" s="38" t="s">
        <v>4110</v>
      </c>
      <c r="H27" s="60"/>
      <c r="I27" s="7">
        <v>831</v>
      </c>
      <c r="J27" s="4">
        <v>855</v>
      </c>
      <c r="K27" s="53">
        <f t="shared" si="0"/>
        <v>1.663662830999584E-3</v>
      </c>
      <c r="L27" s="7">
        <v>98.7</v>
      </c>
      <c r="M27" s="4">
        <v>101.4</v>
      </c>
      <c r="N27" s="6">
        <v>53</v>
      </c>
      <c r="O27" s="6">
        <v>53</v>
      </c>
      <c r="P27" s="4">
        <v>35</v>
      </c>
      <c r="Q27" s="5">
        <v>37802</v>
      </c>
      <c r="R27" s="8" t="s">
        <v>5206</v>
      </c>
      <c r="S27" s="38" t="s">
        <v>2395</v>
      </c>
      <c r="T27" s="4" t="s">
        <v>2258</v>
      </c>
      <c r="U27" s="4" t="s">
        <v>2671</v>
      </c>
      <c r="V27" s="4" t="s">
        <v>5205</v>
      </c>
      <c r="W27" s="8" t="s">
        <v>5559</v>
      </c>
      <c r="X27" s="33">
        <v>27843</v>
      </c>
      <c r="Y27" s="4" t="s">
        <v>3482</v>
      </c>
      <c r="Z27" s="1"/>
      <c r="AA27" s="4" t="s">
        <v>3797</v>
      </c>
      <c r="AB27" s="4" t="s">
        <v>2488</v>
      </c>
      <c r="AC27" s="1" t="s">
        <v>4187</v>
      </c>
      <c r="AD27" s="1" t="s">
        <v>5557</v>
      </c>
      <c r="AE27" s="1"/>
      <c r="AF27" s="1"/>
      <c r="AG27" s="1"/>
      <c r="AH27" s="1"/>
    </row>
    <row r="28" spans="1:34">
      <c r="A28" s="38" t="s">
        <v>4000</v>
      </c>
      <c r="B28" s="38" t="s">
        <v>2258</v>
      </c>
      <c r="C28" s="38" t="s">
        <v>2574</v>
      </c>
      <c r="D28" s="38" t="s">
        <v>3862</v>
      </c>
      <c r="E28" s="38" t="s">
        <v>1293</v>
      </c>
      <c r="F28" s="38" t="s">
        <v>1292</v>
      </c>
      <c r="G28" s="38"/>
      <c r="H28" s="60" t="s">
        <v>1903</v>
      </c>
      <c r="I28" s="11">
        <v>35778</v>
      </c>
      <c r="J28" s="6">
        <v>35794</v>
      </c>
      <c r="K28" s="53">
        <f t="shared" si="0"/>
        <v>1.8977132555270899E-4</v>
      </c>
      <c r="L28" s="7">
        <v>0.01</v>
      </c>
      <c r="M28" s="4">
        <v>1436.09</v>
      </c>
      <c r="N28" s="6">
        <v>3600</v>
      </c>
      <c r="O28" s="6">
        <v>1700</v>
      </c>
      <c r="P28" s="11">
        <v>8600</v>
      </c>
      <c r="Q28" s="5">
        <v>36300</v>
      </c>
      <c r="R28" s="8" t="s">
        <v>3147</v>
      </c>
      <c r="S28" s="38" t="s">
        <v>5520</v>
      </c>
      <c r="T28" s="4" t="s">
        <v>5521</v>
      </c>
      <c r="U28" s="4" t="s">
        <v>2672</v>
      </c>
      <c r="V28" s="4" t="s">
        <v>5522</v>
      </c>
      <c r="W28" s="8" t="s">
        <v>4446</v>
      </c>
      <c r="X28" s="33">
        <v>25740</v>
      </c>
      <c r="Y28" s="4" t="s">
        <v>5523</v>
      </c>
      <c r="Z28" s="1"/>
      <c r="AA28" s="4" t="s">
        <v>667</v>
      </c>
      <c r="AB28" s="3" t="s">
        <v>2903</v>
      </c>
      <c r="AC28" s="1" t="s">
        <v>3946</v>
      </c>
      <c r="AD28" s="1" t="s">
        <v>3945</v>
      </c>
      <c r="AE28" s="1"/>
      <c r="AF28" s="1"/>
      <c r="AG28" s="1"/>
      <c r="AH28" s="1"/>
    </row>
    <row r="29" spans="1:34">
      <c r="A29" s="38" t="s">
        <v>4001</v>
      </c>
      <c r="B29" s="38" t="s">
        <v>2258</v>
      </c>
      <c r="C29" s="38" t="s">
        <v>2574</v>
      </c>
      <c r="D29" s="38" t="s">
        <v>3862</v>
      </c>
      <c r="E29" s="38" t="s">
        <v>1293</v>
      </c>
      <c r="F29" s="38" t="s">
        <v>1292</v>
      </c>
      <c r="G29" s="38"/>
      <c r="H29" s="60" t="s">
        <v>704</v>
      </c>
      <c r="I29" s="11">
        <v>35779</v>
      </c>
      <c r="J29" s="6">
        <v>35793</v>
      </c>
      <c r="K29" s="53">
        <f t="shared" si="0"/>
        <v>1.6604990985862037E-4</v>
      </c>
      <c r="L29" s="7">
        <v>0.01</v>
      </c>
      <c r="M29" s="4">
        <v>1436.08</v>
      </c>
      <c r="N29" s="6">
        <v>3600</v>
      </c>
      <c r="O29" s="6">
        <v>1700</v>
      </c>
      <c r="P29" s="11">
        <v>8600</v>
      </c>
      <c r="Q29" s="5">
        <v>37619</v>
      </c>
      <c r="R29" s="8" t="s">
        <v>3147</v>
      </c>
      <c r="S29" s="38" t="s">
        <v>873</v>
      </c>
      <c r="T29" s="4" t="s">
        <v>2066</v>
      </c>
      <c r="U29" s="4" t="s">
        <v>2672</v>
      </c>
      <c r="V29" s="4" t="s">
        <v>4597</v>
      </c>
      <c r="W29" s="8" t="s">
        <v>2687</v>
      </c>
      <c r="X29" s="33">
        <v>27632</v>
      </c>
      <c r="Y29" s="4" t="s">
        <v>5613</v>
      </c>
      <c r="Z29" s="1"/>
      <c r="AA29" s="4" t="s">
        <v>667</v>
      </c>
      <c r="AB29" s="3" t="s">
        <v>2903</v>
      </c>
      <c r="AC29" s="1" t="s">
        <v>5612</v>
      </c>
      <c r="AD29" s="1" t="s">
        <v>3945</v>
      </c>
      <c r="AE29" s="1"/>
      <c r="AF29" s="1"/>
      <c r="AG29" s="1"/>
      <c r="AH29" s="1"/>
    </row>
    <row r="30" spans="1:34">
      <c r="A30" s="38" t="s">
        <v>1988</v>
      </c>
      <c r="B30" s="38" t="s">
        <v>2258</v>
      </c>
      <c r="C30" s="38" t="s">
        <v>2574</v>
      </c>
      <c r="D30" s="38" t="s">
        <v>3862</v>
      </c>
      <c r="E30" s="38" t="s">
        <v>1293</v>
      </c>
      <c r="F30" s="38" t="s">
        <v>1292</v>
      </c>
      <c r="G30" s="38"/>
      <c r="H30" s="60" t="s">
        <v>3581</v>
      </c>
      <c r="I30" s="11">
        <v>35779</v>
      </c>
      <c r="J30" s="6">
        <v>35794</v>
      </c>
      <c r="K30" s="53">
        <f t="shared" si="0"/>
        <v>1.779085075848327E-4</v>
      </c>
      <c r="L30" s="7">
        <v>0.01</v>
      </c>
      <c r="M30" s="4">
        <v>1436.1</v>
      </c>
      <c r="N30" s="6">
        <v>4850</v>
      </c>
      <c r="O30" s="6" t="s">
        <v>584</v>
      </c>
      <c r="P30" s="11">
        <v>12000</v>
      </c>
      <c r="Q30" s="5">
        <v>39710</v>
      </c>
      <c r="R30" s="8" t="s">
        <v>4575</v>
      </c>
      <c r="S30" s="38" t="s">
        <v>947</v>
      </c>
      <c r="T30" s="4" t="s">
        <v>877</v>
      </c>
      <c r="U30" s="4" t="s">
        <v>2672</v>
      </c>
      <c r="V30" s="4" t="s">
        <v>4597</v>
      </c>
      <c r="W30" s="8" t="s">
        <v>1989</v>
      </c>
      <c r="X30" s="33" t="s">
        <v>1990</v>
      </c>
      <c r="Y30" s="4" t="s">
        <v>1991</v>
      </c>
      <c r="Z30" s="1"/>
      <c r="AA30" s="4" t="s">
        <v>667</v>
      </c>
      <c r="AB30" s="3" t="s">
        <v>1992</v>
      </c>
      <c r="AC30" s="1" t="s">
        <v>1987</v>
      </c>
      <c r="AD30" s="1"/>
      <c r="AE30" s="1"/>
      <c r="AF30" s="1"/>
      <c r="AG30" s="1"/>
      <c r="AH30" s="1"/>
    </row>
    <row r="31" spans="1:34">
      <c r="A31" s="38" t="s">
        <v>349</v>
      </c>
      <c r="B31" s="38" t="s">
        <v>2258</v>
      </c>
      <c r="C31" s="38" t="s">
        <v>351</v>
      </c>
      <c r="D31" s="38" t="s">
        <v>3862</v>
      </c>
      <c r="E31" s="38" t="s">
        <v>1293</v>
      </c>
      <c r="F31" s="38" t="s">
        <v>1292</v>
      </c>
      <c r="G31" s="38"/>
      <c r="H31" s="60" t="s">
        <v>350</v>
      </c>
      <c r="I31" s="11">
        <v>35700</v>
      </c>
      <c r="J31" s="6">
        <v>35700</v>
      </c>
      <c r="K31" s="53">
        <f t="shared" si="0"/>
        <v>0</v>
      </c>
      <c r="L31" s="7">
        <v>0.01</v>
      </c>
      <c r="M31" s="4">
        <v>1436.1</v>
      </c>
      <c r="N31" s="6">
        <v>4745</v>
      </c>
      <c r="O31" s="6"/>
      <c r="P31" s="11"/>
      <c r="Q31" s="5">
        <v>40073</v>
      </c>
      <c r="R31" s="8" t="s">
        <v>4575</v>
      </c>
      <c r="S31" s="38" t="s">
        <v>3448</v>
      </c>
      <c r="T31" s="4" t="s">
        <v>2066</v>
      </c>
      <c r="U31" s="4" t="s">
        <v>2672</v>
      </c>
      <c r="V31" s="4" t="s">
        <v>105</v>
      </c>
      <c r="W31" s="8" t="s">
        <v>353</v>
      </c>
      <c r="X31" s="33" t="s">
        <v>354</v>
      </c>
      <c r="Y31" s="4" t="s">
        <v>355</v>
      </c>
      <c r="Z31" s="1"/>
      <c r="AA31" s="4"/>
      <c r="AB31" s="3" t="s">
        <v>358</v>
      </c>
      <c r="AC31" s="1" t="s">
        <v>352</v>
      </c>
      <c r="AD31" s="1" t="s">
        <v>356</v>
      </c>
      <c r="AE31" s="1" t="s">
        <v>357</v>
      </c>
      <c r="AF31" s="1"/>
      <c r="AG31" s="1"/>
      <c r="AH31" s="1"/>
    </row>
    <row r="32" spans="1:34">
      <c r="A32" s="38" t="s">
        <v>3832</v>
      </c>
      <c r="B32" s="38" t="s">
        <v>2258</v>
      </c>
      <c r="C32" s="38" t="s">
        <v>4535</v>
      </c>
      <c r="D32" s="38" t="s">
        <v>3862</v>
      </c>
      <c r="E32" s="38" t="s">
        <v>3371</v>
      </c>
      <c r="F32" s="38" t="s">
        <v>3346</v>
      </c>
      <c r="G32" s="38" t="s">
        <v>4110</v>
      </c>
      <c r="H32" s="60"/>
      <c r="I32" s="7">
        <v>789</v>
      </c>
      <c r="J32" s="6">
        <v>792</v>
      </c>
      <c r="K32" s="53">
        <f t="shared" si="0"/>
        <v>2.0948257803226031E-4</v>
      </c>
      <c r="L32" s="7">
        <v>98.5</v>
      </c>
      <c r="M32" s="4">
        <v>100.67</v>
      </c>
      <c r="N32" s="6">
        <v>2924</v>
      </c>
      <c r="O32" s="6"/>
      <c r="P32" s="11">
        <v>3400</v>
      </c>
      <c r="Q32" s="5">
        <v>35007</v>
      </c>
      <c r="R32" s="8" t="s">
        <v>887</v>
      </c>
      <c r="S32" s="38" t="s">
        <v>4530</v>
      </c>
      <c r="T32" s="4" t="s">
        <v>2258</v>
      </c>
      <c r="U32" s="4" t="s">
        <v>1294</v>
      </c>
      <c r="V32" s="4" t="s">
        <v>3694</v>
      </c>
      <c r="W32" s="8" t="s">
        <v>4534</v>
      </c>
      <c r="X32" s="33" t="s">
        <v>3833</v>
      </c>
      <c r="Y32" s="4" t="s">
        <v>4533</v>
      </c>
      <c r="Z32" s="1"/>
      <c r="AA32" s="4" t="s">
        <v>3797</v>
      </c>
      <c r="AB32" s="1" t="s">
        <v>2903</v>
      </c>
      <c r="AC32" s="3" t="s">
        <v>5556</v>
      </c>
      <c r="AD32" s="1" t="s">
        <v>4536</v>
      </c>
      <c r="AE32" s="1" t="s">
        <v>745</v>
      </c>
      <c r="AF32" s="1"/>
      <c r="AG32" s="1"/>
      <c r="AH32" s="1"/>
    </row>
    <row r="33" spans="1:34">
      <c r="A33" s="38" t="s">
        <v>5197</v>
      </c>
      <c r="B33" s="38" t="s">
        <v>2258</v>
      </c>
      <c r="C33" s="38" t="s">
        <v>4535</v>
      </c>
      <c r="D33" s="38" t="s">
        <v>3862</v>
      </c>
      <c r="E33" s="38" t="s">
        <v>3371</v>
      </c>
      <c r="F33" s="38" t="s">
        <v>3346</v>
      </c>
      <c r="G33" s="38" t="s">
        <v>4110</v>
      </c>
      <c r="H33" s="60"/>
      <c r="I33" s="7">
        <v>792</v>
      </c>
      <c r="J33" s="6">
        <v>799</v>
      </c>
      <c r="K33" s="53">
        <f t="shared" si="0"/>
        <v>4.8845160840136769E-4</v>
      </c>
      <c r="L33" s="7">
        <v>98.62</v>
      </c>
      <c r="M33" s="4">
        <v>100.77</v>
      </c>
      <c r="N33" s="6">
        <v>2924</v>
      </c>
      <c r="O33" s="6"/>
      <c r="P33" s="11"/>
      <c r="Q33" s="5">
        <v>39430</v>
      </c>
      <c r="R33" s="8" t="s">
        <v>538</v>
      </c>
      <c r="S33" s="38" t="s">
        <v>5200</v>
      </c>
      <c r="T33" s="4" t="s">
        <v>5201</v>
      </c>
      <c r="U33" s="4" t="s">
        <v>2672</v>
      </c>
      <c r="V33" s="4" t="s">
        <v>1777</v>
      </c>
      <c r="W33" s="8" t="s">
        <v>5198</v>
      </c>
      <c r="X33" s="33" t="s">
        <v>5199</v>
      </c>
      <c r="Y33" s="4" t="s">
        <v>4533</v>
      </c>
      <c r="Z33" s="1"/>
      <c r="AA33" s="4" t="s">
        <v>3797</v>
      </c>
      <c r="AB33" s="1" t="s">
        <v>5202</v>
      </c>
      <c r="AC33" s="3" t="s">
        <v>5203</v>
      </c>
      <c r="AD33" s="1"/>
      <c r="AE33" s="1" t="s">
        <v>745</v>
      </c>
      <c r="AF33" s="1"/>
      <c r="AG33" s="1"/>
      <c r="AH33" s="1"/>
    </row>
    <row r="34" spans="1:34">
      <c r="A34" s="38" t="s">
        <v>2277</v>
      </c>
      <c r="B34" s="38" t="s">
        <v>2258</v>
      </c>
      <c r="C34" s="38" t="s">
        <v>5558</v>
      </c>
      <c r="D34" s="38" t="s">
        <v>3094</v>
      </c>
      <c r="E34" s="38" t="s">
        <v>4157</v>
      </c>
      <c r="F34" s="38" t="s">
        <v>3346</v>
      </c>
      <c r="G34" s="38" t="s">
        <v>2775</v>
      </c>
      <c r="H34" s="60"/>
      <c r="I34" s="7">
        <v>641</v>
      </c>
      <c r="J34" s="4">
        <v>654</v>
      </c>
      <c r="K34" s="53">
        <f t="shared" ref="K34:K65" si="1">(J34-I34)/(J34+I34+12740)</f>
        <v>9.2625578909868187E-4</v>
      </c>
      <c r="L34" s="7">
        <v>73.900000000000006</v>
      </c>
      <c r="M34" s="4">
        <v>97.67</v>
      </c>
      <c r="N34" s="6">
        <v>150</v>
      </c>
      <c r="O34" s="6"/>
      <c r="P34" s="7">
        <v>80</v>
      </c>
      <c r="Q34" s="5">
        <v>37845</v>
      </c>
      <c r="R34" s="8"/>
      <c r="S34" s="38" t="s">
        <v>3500</v>
      </c>
      <c r="T34" s="4" t="s">
        <v>2258</v>
      </c>
      <c r="U34" s="4" t="s">
        <v>1294</v>
      </c>
      <c r="V34" s="4" t="s">
        <v>4394</v>
      </c>
      <c r="W34" s="8" t="s">
        <v>3502</v>
      </c>
      <c r="X34" s="33" t="s">
        <v>2278</v>
      </c>
      <c r="Y34" s="4" t="s">
        <v>3501</v>
      </c>
      <c r="Z34" s="1"/>
      <c r="AA34" s="4" t="s">
        <v>3797</v>
      </c>
      <c r="AB34" s="4" t="s">
        <v>2803</v>
      </c>
      <c r="AC34" s="1" t="s">
        <v>5736</v>
      </c>
      <c r="AD34" s="1" t="s">
        <v>3499</v>
      </c>
      <c r="AE34" s="1"/>
      <c r="AF34" s="1"/>
      <c r="AG34" s="1"/>
      <c r="AH34" s="1"/>
    </row>
    <row r="35" spans="1:34">
      <c r="A35" s="38" t="s">
        <v>1713</v>
      </c>
      <c r="B35" s="38" t="s">
        <v>2258</v>
      </c>
      <c r="C35" s="38" t="s">
        <v>2574</v>
      </c>
      <c r="D35" s="38" t="s">
        <v>3862</v>
      </c>
      <c r="E35" s="38" t="s">
        <v>1293</v>
      </c>
      <c r="F35" s="38" t="s">
        <v>1292</v>
      </c>
      <c r="G35" s="38"/>
      <c r="H35" s="60" t="s">
        <v>1714</v>
      </c>
      <c r="I35" s="11">
        <v>35774</v>
      </c>
      <c r="J35" s="6">
        <v>35801</v>
      </c>
      <c r="K35" s="53">
        <f t="shared" si="1"/>
        <v>3.2022771748799146E-4</v>
      </c>
      <c r="L35" s="7">
        <v>0.04</v>
      </c>
      <c r="M35" s="4">
        <v>1436.13</v>
      </c>
      <c r="N35" s="6">
        <v>4010</v>
      </c>
      <c r="O35" s="6"/>
      <c r="P35" s="7"/>
      <c r="Q35" s="5">
        <v>39870</v>
      </c>
      <c r="R35" s="8" t="s">
        <v>4575</v>
      </c>
      <c r="S35" s="38" t="s">
        <v>3448</v>
      </c>
      <c r="T35" s="4" t="s">
        <v>2066</v>
      </c>
      <c r="U35" s="4" t="s">
        <v>5287</v>
      </c>
      <c r="V35" s="4" t="s">
        <v>1715</v>
      </c>
      <c r="W35" s="8" t="s">
        <v>1716</v>
      </c>
      <c r="X35" s="33" t="s">
        <v>1717</v>
      </c>
      <c r="Y35" s="12" t="s">
        <v>1719</v>
      </c>
      <c r="Z35" s="1"/>
      <c r="AA35" s="4" t="s">
        <v>161</v>
      </c>
      <c r="AB35" s="1" t="s">
        <v>1709</v>
      </c>
      <c r="AC35" s="1" t="s">
        <v>1718</v>
      </c>
      <c r="AD35" s="1"/>
      <c r="AE35" s="1"/>
      <c r="AF35" s="1"/>
      <c r="AG35" s="1"/>
      <c r="AH35" s="1"/>
    </row>
    <row r="36" spans="1:34">
      <c r="A36" s="38" t="s">
        <v>695</v>
      </c>
      <c r="B36" s="38" t="s">
        <v>1941</v>
      </c>
      <c r="C36" s="38" t="s">
        <v>1832</v>
      </c>
      <c r="D36" s="38" t="s">
        <v>3862</v>
      </c>
      <c r="E36" s="38" t="s">
        <v>1293</v>
      </c>
      <c r="F36" s="38" t="s">
        <v>1292</v>
      </c>
      <c r="G36" s="38"/>
      <c r="H36" s="60" t="s">
        <v>1869</v>
      </c>
      <c r="I36" s="11">
        <v>35769</v>
      </c>
      <c r="J36" s="6">
        <v>35803</v>
      </c>
      <c r="K36" s="53">
        <f t="shared" si="1"/>
        <v>4.0326406679950659E-4</v>
      </c>
      <c r="L36" s="7">
        <v>0.03</v>
      </c>
      <c r="M36" s="4">
        <v>1436.1</v>
      </c>
      <c r="N36" s="6">
        <v>3750</v>
      </c>
      <c r="O36" s="6">
        <v>2000</v>
      </c>
      <c r="P36" s="11">
        <v>8300</v>
      </c>
      <c r="Q36" s="5">
        <v>35720</v>
      </c>
      <c r="R36" s="8" t="s">
        <v>4575</v>
      </c>
      <c r="S36" s="38" t="s">
        <v>3448</v>
      </c>
      <c r="T36" s="4" t="s">
        <v>2066</v>
      </c>
      <c r="U36" s="4" t="s">
        <v>2673</v>
      </c>
      <c r="V36" s="4" t="s">
        <v>1943</v>
      </c>
      <c r="W36" s="8" t="s">
        <v>1942</v>
      </c>
      <c r="X36" s="33">
        <v>25010</v>
      </c>
      <c r="Y36" s="4" t="s">
        <v>4969</v>
      </c>
      <c r="Z36" s="1"/>
      <c r="AA36" s="4" t="s">
        <v>667</v>
      </c>
      <c r="AB36" s="1" t="s">
        <v>2903</v>
      </c>
      <c r="AC36" s="1"/>
      <c r="AD36" s="1" t="s">
        <v>1976</v>
      </c>
      <c r="AE36" s="1"/>
      <c r="AF36" s="1"/>
      <c r="AG36" s="1"/>
      <c r="AH36" s="1"/>
    </row>
    <row r="37" spans="1:34">
      <c r="A37" s="38" t="s">
        <v>1286</v>
      </c>
      <c r="B37" s="38" t="s">
        <v>1941</v>
      </c>
      <c r="C37" s="38" t="s">
        <v>3306</v>
      </c>
      <c r="D37" s="38" t="s">
        <v>3862</v>
      </c>
      <c r="E37" s="38" t="s">
        <v>1293</v>
      </c>
      <c r="F37" s="38" t="s">
        <v>1292</v>
      </c>
      <c r="G37" s="38"/>
      <c r="H37" s="60" t="s">
        <v>4086</v>
      </c>
      <c r="I37" s="11">
        <v>35778</v>
      </c>
      <c r="J37" s="6">
        <v>35794</v>
      </c>
      <c r="K37" s="53">
        <f t="shared" si="1"/>
        <v>1.8977132555270899E-4</v>
      </c>
      <c r="L37" s="7">
        <v>0.01</v>
      </c>
      <c r="M37" s="4">
        <v>1436.08</v>
      </c>
      <c r="N37" s="6">
        <v>4680</v>
      </c>
      <c r="O37" s="6"/>
      <c r="P37" s="7"/>
      <c r="Q37" s="5">
        <v>38454</v>
      </c>
      <c r="R37" s="8"/>
      <c r="S37" s="38" t="s">
        <v>218</v>
      </c>
      <c r="T37" s="4" t="s">
        <v>877</v>
      </c>
      <c r="U37" s="4" t="s">
        <v>2673</v>
      </c>
      <c r="V37" s="4" t="s">
        <v>1943</v>
      </c>
      <c r="W37" s="8" t="s">
        <v>1287</v>
      </c>
      <c r="X37" s="33" t="s">
        <v>1288</v>
      </c>
      <c r="Y37" s="4"/>
      <c r="Z37" s="1"/>
      <c r="AA37" s="4" t="s">
        <v>667</v>
      </c>
      <c r="AB37" s="1" t="s">
        <v>2748</v>
      </c>
      <c r="AC37" s="1" t="s">
        <v>2749</v>
      </c>
      <c r="AD37" s="1" t="s">
        <v>2738</v>
      </c>
      <c r="AE37" s="1"/>
      <c r="AF37" s="1"/>
      <c r="AG37" s="1"/>
      <c r="AH37" s="1"/>
    </row>
    <row r="38" spans="1:34">
      <c r="A38" s="38" t="s">
        <v>1567</v>
      </c>
      <c r="B38" s="38" t="s">
        <v>1941</v>
      </c>
      <c r="C38" s="38" t="s">
        <v>3652</v>
      </c>
      <c r="D38" s="38" t="s">
        <v>3862</v>
      </c>
      <c r="E38" s="38" t="s">
        <v>1293</v>
      </c>
      <c r="F38" s="38" t="s">
        <v>1292</v>
      </c>
      <c r="G38" s="38"/>
      <c r="H38" s="60" t="s">
        <v>1118</v>
      </c>
      <c r="I38" s="11">
        <v>35779</v>
      </c>
      <c r="J38" s="6">
        <v>35794</v>
      </c>
      <c r="K38" s="53">
        <f t="shared" si="1"/>
        <v>1.779085075848327E-4</v>
      </c>
      <c r="L38" s="7">
        <v>0.04</v>
      </c>
      <c r="M38" s="4">
        <v>1436.11</v>
      </c>
      <c r="N38" s="6">
        <v>3460</v>
      </c>
      <c r="O38" s="6">
        <v>1500</v>
      </c>
      <c r="P38" s="11">
        <v>7100</v>
      </c>
      <c r="Q38" s="5">
        <v>35031</v>
      </c>
      <c r="R38" s="8" t="s">
        <v>2918</v>
      </c>
      <c r="S38" s="38" t="s">
        <v>5233</v>
      </c>
      <c r="T38" s="4" t="s">
        <v>2066</v>
      </c>
      <c r="U38" s="4" t="s">
        <v>2673</v>
      </c>
      <c r="V38" s="4" t="s">
        <v>2058</v>
      </c>
      <c r="W38" s="8" t="s">
        <v>2452</v>
      </c>
      <c r="X38" s="33">
        <v>23723</v>
      </c>
      <c r="Y38" s="4" t="s">
        <v>442</v>
      </c>
      <c r="Z38" s="1"/>
      <c r="AA38" s="4" t="s">
        <v>667</v>
      </c>
      <c r="AB38" s="4" t="s">
        <v>2903</v>
      </c>
      <c r="AC38" s="1" t="s">
        <v>5503</v>
      </c>
      <c r="AD38" s="1" t="s">
        <v>2949</v>
      </c>
      <c r="AE38" s="1"/>
      <c r="AF38" s="1"/>
      <c r="AG38" s="1"/>
      <c r="AH38" s="1"/>
    </row>
    <row r="39" spans="1:34">
      <c r="A39" s="38" t="s">
        <v>1568</v>
      </c>
      <c r="B39" s="38" t="s">
        <v>1941</v>
      </c>
      <c r="C39" s="38" t="s">
        <v>3652</v>
      </c>
      <c r="D39" s="38" t="s">
        <v>3862</v>
      </c>
      <c r="E39" s="38" t="s">
        <v>1293</v>
      </c>
      <c r="F39" s="38" t="s">
        <v>1292</v>
      </c>
      <c r="G39" s="38"/>
      <c r="H39" s="60" t="s">
        <v>1900</v>
      </c>
      <c r="I39" s="11">
        <v>35780</v>
      </c>
      <c r="J39" s="6">
        <v>35792</v>
      </c>
      <c r="K39" s="53">
        <f t="shared" si="1"/>
        <v>1.4232849416453175E-4</v>
      </c>
      <c r="L39" s="7">
        <v>0.02</v>
      </c>
      <c r="M39" s="4">
        <v>1436.07</v>
      </c>
      <c r="N39" s="6">
        <v>3480</v>
      </c>
      <c r="O39" s="6">
        <v>2500</v>
      </c>
      <c r="P39" s="11">
        <v>10000</v>
      </c>
      <c r="Q39" s="5">
        <v>36240</v>
      </c>
      <c r="R39" s="8" t="s">
        <v>4575</v>
      </c>
      <c r="S39" s="38" t="s">
        <v>2688</v>
      </c>
      <c r="T39" s="4" t="s">
        <v>2066</v>
      </c>
      <c r="U39" s="4" t="s">
        <v>2672</v>
      </c>
      <c r="V39" s="4" t="s">
        <v>4581</v>
      </c>
      <c r="W39" s="8" t="s">
        <v>4504</v>
      </c>
      <c r="X39" s="33">
        <v>25657</v>
      </c>
      <c r="Y39" s="4" t="s">
        <v>1406</v>
      </c>
      <c r="Z39" s="1"/>
      <c r="AA39" s="4" t="s">
        <v>667</v>
      </c>
      <c r="AB39" s="4" t="s">
        <v>2903</v>
      </c>
      <c r="AC39" s="1" t="s">
        <v>1850</v>
      </c>
      <c r="AD39" s="1" t="s">
        <v>2949</v>
      </c>
      <c r="AE39" s="1"/>
      <c r="AF39" s="1"/>
      <c r="AG39" s="1"/>
      <c r="AH39" s="1"/>
    </row>
    <row r="40" spans="1:34">
      <c r="A40" s="38" t="s">
        <v>5492</v>
      </c>
      <c r="B40" s="38" t="s">
        <v>1941</v>
      </c>
      <c r="C40" s="38" t="s">
        <v>3652</v>
      </c>
      <c r="D40" s="38" t="s">
        <v>3862</v>
      </c>
      <c r="E40" s="38" t="s">
        <v>1293</v>
      </c>
      <c r="F40" s="38" t="s">
        <v>1292</v>
      </c>
      <c r="G40" s="38"/>
      <c r="H40" s="60" t="s">
        <v>710</v>
      </c>
      <c r="I40" s="11">
        <v>35784</v>
      </c>
      <c r="J40" s="6">
        <v>35789</v>
      </c>
      <c r="K40" s="53">
        <f t="shared" si="1"/>
        <v>5.9302835861610899E-5</v>
      </c>
      <c r="L40" s="7">
        <v>0</v>
      </c>
      <c r="M40" s="4">
        <v>1436.1</v>
      </c>
      <c r="N40" s="6">
        <v>4137</v>
      </c>
      <c r="O40" s="6">
        <v>2275</v>
      </c>
      <c r="P40" s="11">
        <v>9500</v>
      </c>
      <c r="Q40" s="5">
        <v>37723</v>
      </c>
      <c r="R40" s="8" t="s">
        <v>4575</v>
      </c>
      <c r="S40" s="38" t="s">
        <v>2688</v>
      </c>
      <c r="T40" s="4" t="s">
        <v>2066</v>
      </c>
      <c r="U40" s="4" t="s">
        <v>3849</v>
      </c>
      <c r="V40" s="4" t="s">
        <v>5235</v>
      </c>
      <c r="W40" s="8" t="s">
        <v>1408</v>
      </c>
      <c r="X40" s="33">
        <v>27718</v>
      </c>
      <c r="Y40" s="4" t="s">
        <v>427</v>
      </c>
      <c r="Z40" s="1"/>
      <c r="AA40" s="4" t="s">
        <v>667</v>
      </c>
      <c r="AB40" s="4" t="s">
        <v>2903</v>
      </c>
      <c r="AC40" s="1" t="s">
        <v>1407</v>
      </c>
      <c r="AD40" s="1" t="s">
        <v>2949</v>
      </c>
      <c r="AE40" s="1"/>
      <c r="AF40" s="1"/>
      <c r="AG40" s="1"/>
      <c r="AH40" s="1"/>
    </row>
    <row r="41" spans="1:34">
      <c r="A41" s="38" t="s">
        <v>5089</v>
      </c>
      <c r="B41" s="38" t="s">
        <v>1941</v>
      </c>
      <c r="C41" s="38" t="s">
        <v>3652</v>
      </c>
      <c r="D41" s="38" t="s">
        <v>3862</v>
      </c>
      <c r="E41" s="38" t="s">
        <v>1293</v>
      </c>
      <c r="F41" s="38" t="s">
        <v>1292</v>
      </c>
      <c r="G41" s="38"/>
      <c r="H41" s="60" t="s">
        <v>5090</v>
      </c>
      <c r="I41" s="11">
        <v>35778</v>
      </c>
      <c r="J41" s="6">
        <v>35795</v>
      </c>
      <c r="K41" s="53">
        <f t="shared" si="1"/>
        <v>2.0162964192947707E-4</v>
      </c>
      <c r="L41" s="7">
        <v>0</v>
      </c>
      <c r="M41" s="4">
        <v>1436.11</v>
      </c>
      <c r="N41" s="6">
        <v>3760</v>
      </c>
      <c r="O41" s="6"/>
      <c r="P41" s="11"/>
      <c r="Q41" s="5">
        <v>40036</v>
      </c>
      <c r="R41" s="8" t="s">
        <v>4575</v>
      </c>
      <c r="S41" s="38" t="s">
        <v>3448</v>
      </c>
      <c r="T41" s="4" t="s">
        <v>2066</v>
      </c>
      <c r="U41" s="4" t="s">
        <v>2672</v>
      </c>
      <c r="V41" s="4" t="s">
        <v>105</v>
      </c>
      <c r="W41" s="8" t="s">
        <v>5092</v>
      </c>
      <c r="X41" s="33" t="s">
        <v>5093</v>
      </c>
      <c r="Y41" s="4" t="s">
        <v>5094</v>
      </c>
      <c r="Z41" s="1"/>
      <c r="AA41" s="4" t="s">
        <v>5095</v>
      </c>
      <c r="AB41" s="4" t="s">
        <v>5091</v>
      </c>
      <c r="AC41" s="1" t="s">
        <v>5096</v>
      </c>
      <c r="AD41" s="1" t="s">
        <v>5097</v>
      </c>
      <c r="AE41" s="1"/>
      <c r="AF41" s="1"/>
      <c r="AG41" s="1"/>
      <c r="AH41" s="1"/>
    </row>
    <row r="42" spans="1:34">
      <c r="A42" s="38" t="s">
        <v>1471</v>
      </c>
      <c r="B42" s="38" t="s">
        <v>1941</v>
      </c>
      <c r="C42" s="38" t="s">
        <v>1927</v>
      </c>
      <c r="D42" s="38" t="s">
        <v>5515</v>
      </c>
      <c r="E42" s="38" t="s">
        <v>999</v>
      </c>
      <c r="F42" s="38" t="s">
        <v>1292</v>
      </c>
      <c r="G42" s="38"/>
      <c r="H42" s="60" t="s">
        <v>589</v>
      </c>
      <c r="I42" s="11">
        <v>35764</v>
      </c>
      <c r="J42" s="6">
        <v>35809</v>
      </c>
      <c r="K42" s="53">
        <f t="shared" si="1"/>
        <v>5.3372552275449809E-4</v>
      </c>
      <c r="L42" s="7">
        <v>1.52</v>
      </c>
      <c r="M42" s="4">
        <v>1436.1</v>
      </c>
      <c r="N42" s="6">
        <v>2200</v>
      </c>
      <c r="O42" s="6"/>
      <c r="P42" s="4"/>
      <c r="Q42" s="5">
        <v>36880</v>
      </c>
      <c r="R42" s="8"/>
      <c r="S42" s="38" t="s">
        <v>1352</v>
      </c>
      <c r="T42" s="4" t="s">
        <v>1941</v>
      </c>
      <c r="U42" s="4" t="s">
        <v>2673</v>
      </c>
      <c r="V42" s="4" t="s">
        <v>2078</v>
      </c>
      <c r="W42" s="8" t="s">
        <v>3757</v>
      </c>
      <c r="X42" s="33">
        <v>26643</v>
      </c>
      <c r="Y42" s="4" t="s">
        <v>1174</v>
      </c>
      <c r="Z42" s="1"/>
      <c r="AA42" s="4" t="s">
        <v>667</v>
      </c>
      <c r="AB42" s="1" t="s">
        <v>3756</v>
      </c>
      <c r="AC42" s="1" t="s">
        <v>3755</v>
      </c>
      <c r="AD42" s="1" t="s">
        <v>402</v>
      </c>
      <c r="AE42" s="1" t="s">
        <v>2903</v>
      </c>
      <c r="AF42" s="1"/>
      <c r="AG42" s="1"/>
      <c r="AH42" s="1"/>
    </row>
    <row r="43" spans="1:34">
      <c r="A43" s="38" t="s">
        <v>1520</v>
      </c>
      <c r="B43" s="38" t="s">
        <v>1941</v>
      </c>
      <c r="C43" s="38" t="s">
        <v>1927</v>
      </c>
      <c r="D43" s="38" t="s">
        <v>5515</v>
      </c>
      <c r="E43" s="38" t="s">
        <v>999</v>
      </c>
      <c r="F43" s="38" t="s">
        <v>1292</v>
      </c>
      <c r="G43" s="38"/>
      <c r="H43" s="60" t="s">
        <v>1884</v>
      </c>
      <c r="I43" s="11">
        <v>35769</v>
      </c>
      <c r="J43" s="6">
        <v>35802</v>
      </c>
      <c r="K43" s="53">
        <f t="shared" si="1"/>
        <v>3.9140800132841502E-4</v>
      </c>
      <c r="L43" s="7">
        <v>0.14000000000000001</v>
      </c>
      <c r="M43" s="4">
        <v>1436.08</v>
      </c>
      <c r="N43" s="6">
        <v>2200</v>
      </c>
      <c r="O43" s="6"/>
      <c r="P43" s="4"/>
      <c r="Q43" s="5">
        <v>37765</v>
      </c>
      <c r="R43" s="8"/>
      <c r="S43" s="38" t="s">
        <v>1352</v>
      </c>
      <c r="T43" s="4" t="s">
        <v>1941</v>
      </c>
      <c r="U43" s="4" t="s">
        <v>2673</v>
      </c>
      <c r="V43" s="4" t="s">
        <v>2078</v>
      </c>
      <c r="W43" s="8" t="s">
        <v>3760</v>
      </c>
      <c r="X43" s="33">
        <v>27813</v>
      </c>
      <c r="Y43" s="4" t="s">
        <v>1519</v>
      </c>
      <c r="Z43" s="1"/>
      <c r="AA43" s="4" t="s">
        <v>667</v>
      </c>
      <c r="AB43" s="1" t="s">
        <v>1925</v>
      </c>
      <c r="AC43" s="1" t="s">
        <v>3759</v>
      </c>
      <c r="AD43" s="1" t="s">
        <v>3758</v>
      </c>
      <c r="AE43" s="1" t="s">
        <v>2903</v>
      </c>
      <c r="AF43" s="1"/>
      <c r="AG43" s="1"/>
      <c r="AH43" s="1"/>
    </row>
    <row r="44" spans="1:34">
      <c r="A44" s="38" t="s">
        <v>36</v>
      </c>
      <c r="B44" s="38" t="s">
        <v>1941</v>
      </c>
      <c r="C44" s="38" t="s">
        <v>1927</v>
      </c>
      <c r="D44" s="38" t="s">
        <v>5515</v>
      </c>
      <c r="E44" s="38" t="s">
        <v>999</v>
      </c>
      <c r="F44" s="38" t="s">
        <v>1292</v>
      </c>
      <c r="G44" s="38"/>
      <c r="H44" s="60" t="s">
        <v>37</v>
      </c>
      <c r="I44" s="11">
        <v>35781</v>
      </c>
      <c r="J44" s="6">
        <v>35798</v>
      </c>
      <c r="K44" s="53">
        <f t="shared" si="1"/>
        <v>2.0161529429903107E-4</v>
      </c>
      <c r="L44" s="7">
        <v>0.79</v>
      </c>
      <c r="M44" s="4">
        <v>1436.26</v>
      </c>
      <c r="N44" s="6">
        <v>2200</v>
      </c>
      <c r="O44" s="6"/>
      <c r="P44" s="4"/>
      <c r="Q44" s="5">
        <v>39917</v>
      </c>
      <c r="R44" s="8"/>
      <c r="S44" s="38" t="s">
        <v>1352</v>
      </c>
      <c r="T44" s="4" t="s">
        <v>1941</v>
      </c>
      <c r="U44" s="4" t="s">
        <v>2673</v>
      </c>
      <c r="V44" s="4" t="s">
        <v>1666</v>
      </c>
      <c r="W44" s="8" t="s">
        <v>38</v>
      </c>
      <c r="X44" s="33" t="s">
        <v>39</v>
      </c>
      <c r="Y44" s="4" t="s">
        <v>40</v>
      </c>
      <c r="Z44" s="1"/>
      <c r="AA44" s="4" t="s">
        <v>41</v>
      </c>
      <c r="AB44" s="1" t="s">
        <v>42</v>
      </c>
      <c r="AC44" s="1" t="s">
        <v>1235</v>
      </c>
      <c r="AD44" s="1" t="s">
        <v>1236</v>
      </c>
      <c r="AE44" s="1"/>
      <c r="AF44" s="1"/>
      <c r="AG44" s="1"/>
      <c r="AH44" s="1"/>
    </row>
    <row r="45" spans="1:34">
      <c r="A45" s="38" t="s">
        <v>3467</v>
      </c>
      <c r="B45" s="38" t="s">
        <v>1941</v>
      </c>
      <c r="C45" s="38" t="s">
        <v>1927</v>
      </c>
      <c r="D45" s="38" t="s">
        <v>5515</v>
      </c>
      <c r="E45" s="38" t="s">
        <v>999</v>
      </c>
      <c r="F45" s="38" t="s">
        <v>4996</v>
      </c>
      <c r="G45" s="38"/>
      <c r="H45" s="60"/>
      <c r="I45" s="11">
        <v>21519</v>
      </c>
      <c r="J45" s="6">
        <v>21545</v>
      </c>
      <c r="K45" s="53">
        <f t="shared" si="1"/>
        <v>4.6591642176188088E-4</v>
      </c>
      <c r="L45" s="7">
        <v>55.26</v>
      </c>
      <c r="M45" s="4">
        <v>773.39</v>
      </c>
      <c r="N45" s="6">
        <v>2200</v>
      </c>
      <c r="O45" s="6"/>
      <c r="P45" s="4"/>
      <c r="Q45" s="5">
        <v>39185</v>
      </c>
      <c r="R45" s="8"/>
      <c r="S45" s="38" t="s">
        <v>1352</v>
      </c>
      <c r="T45" s="4" t="s">
        <v>1941</v>
      </c>
      <c r="U45" s="4" t="s">
        <v>2673</v>
      </c>
      <c r="V45" s="4" t="s">
        <v>5618</v>
      </c>
      <c r="W45" s="8" t="s">
        <v>3468</v>
      </c>
      <c r="X45" s="33" t="s">
        <v>3469</v>
      </c>
      <c r="Y45" s="4" t="s">
        <v>3470</v>
      </c>
      <c r="Z45" s="1"/>
      <c r="AA45" s="4"/>
      <c r="AB45" s="1" t="s">
        <v>3472</v>
      </c>
      <c r="AC45" s="1" t="s">
        <v>3471</v>
      </c>
      <c r="AD45" s="1"/>
      <c r="AE45" s="1"/>
      <c r="AF45" s="1"/>
      <c r="AG45" s="1"/>
      <c r="AH45" s="1"/>
    </row>
    <row r="46" spans="1:34" ht="38.25">
      <c r="A46" s="38" t="s">
        <v>4135</v>
      </c>
      <c r="B46" s="38" t="s">
        <v>1941</v>
      </c>
      <c r="C46" s="46" t="s">
        <v>418</v>
      </c>
      <c r="D46" s="38" t="s">
        <v>4891</v>
      </c>
      <c r="E46" s="38" t="s">
        <v>3371</v>
      </c>
      <c r="F46" s="38" t="s">
        <v>3346</v>
      </c>
      <c r="G46" s="38" t="s">
        <v>4110</v>
      </c>
      <c r="H46" s="60"/>
      <c r="I46" s="11">
        <v>682</v>
      </c>
      <c r="J46" s="6">
        <v>705</v>
      </c>
      <c r="K46" s="53">
        <f t="shared" si="1"/>
        <v>1.6280880583280242E-3</v>
      </c>
      <c r="L46" s="7">
        <v>98.18</v>
      </c>
      <c r="M46" s="4">
        <v>98.64</v>
      </c>
      <c r="N46" s="6">
        <v>166</v>
      </c>
      <c r="O46" s="6">
        <v>155</v>
      </c>
      <c r="P46" s="7">
        <v>50</v>
      </c>
      <c r="Q46" s="5">
        <v>38652</v>
      </c>
      <c r="R46" s="8" t="s">
        <v>538</v>
      </c>
      <c r="S46" s="38" t="s">
        <v>1296</v>
      </c>
      <c r="T46" s="4" t="s">
        <v>2879</v>
      </c>
      <c r="U46" s="4" t="s">
        <v>2671</v>
      </c>
      <c r="V46" s="4" t="s">
        <v>5640</v>
      </c>
      <c r="W46" s="8" t="s">
        <v>399</v>
      </c>
      <c r="X46" s="33" t="s">
        <v>400</v>
      </c>
      <c r="Y46" s="4" t="s">
        <v>420</v>
      </c>
      <c r="Z46" s="1"/>
      <c r="AA46" s="4" t="s">
        <v>161</v>
      </c>
      <c r="AB46" s="4" t="s">
        <v>5504</v>
      </c>
      <c r="AC46" s="1" t="s">
        <v>419</v>
      </c>
      <c r="AD46" s="1" t="s">
        <v>51</v>
      </c>
      <c r="AE46" s="1" t="s">
        <v>1958</v>
      </c>
      <c r="AF46" s="1"/>
      <c r="AG46" s="1"/>
      <c r="AH46" s="1"/>
    </row>
    <row r="47" spans="1:34">
      <c r="A47" s="38" t="s">
        <v>2978</v>
      </c>
      <c r="B47" s="38" t="s">
        <v>1941</v>
      </c>
      <c r="C47" s="38" t="s">
        <v>3307</v>
      </c>
      <c r="D47" s="38" t="s">
        <v>2007</v>
      </c>
      <c r="E47" s="38" t="s">
        <v>1293</v>
      </c>
      <c r="F47" s="38" t="s">
        <v>1292</v>
      </c>
      <c r="G47" s="38"/>
      <c r="H47" s="60" t="s">
        <v>4297</v>
      </c>
      <c r="I47" s="11">
        <v>35777</v>
      </c>
      <c r="J47" s="6">
        <v>35797</v>
      </c>
      <c r="K47" s="53">
        <f t="shared" si="1"/>
        <v>2.3720853001873946E-4</v>
      </c>
      <c r="L47" s="7">
        <v>0.05</v>
      </c>
      <c r="M47" s="4">
        <v>1436.1</v>
      </c>
      <c r="N47" s="6">
        <v>4600</v>
      </c>
      <c r="O47" s="6"/>
      <c r="P47" s="11">
        <v>9500</v>
      </c>
      <c r="Q47" s="5">
        <v>39269</v>
      </c>
      <c r="R47" s="8" t="s">
        <v>4575</v>
      </c>
      <c r="S47" s="37" t="s">
        <v>2482</v>
      </c>
      <c r="T47" s="4" t="s">
        <v>5243</v>
      </c>
      <c r="U47" s="4" t="s">
        <v>2673</v>
      </c>
      <c r="V47" s="4" t="s">
        <v>1943</v>
      </c>
      <c r="W47" s="8" t="s">
        <v>1444</v>
      </c>
      <c r="X47" s="33" t="s">
        <v>1445</v>
      </c>
      <c r="Y47" s="4" t="s">
        <v>1446</v>
      </c>
      <c r="Z47" s="1"/>
      <c r="AA47" s="4" t="s">
        <v>667</v>
      </c>
      <c r="AB47" s="4" t="s">
        <v>1443</v>
      </c>
      <c r="AC47" s="1" t="s">
        <v>2979</v>
      </c>
      <c r="AD47" s="1"/>
      <c r="AE47" s="1"/>
      <c r="AF47" s="1"/>
      <c r="AG47" s="1"/>
      <c r="AH47" s="1"/>
    </row>
    <row r="48" spans="1:34">
      <c r="A48" s="38" t="s">
        <v>1442</v>
      </c>
      <c r="B48" s="38" t="s">
        <v>1941</v>
      </c>
      <c r="C48" s="38" t="s">
        <v>3307</v>
      </c>
      <c r="D48" s="38" t="s">
        <v>2007</v>
      </c>
      <c r="E48" s="38" t="s">
        <v>1293</v>
      </c>
      <c r="F48" s="38" t="s">
        <v>1292</v>
      </c>
      <c r="G48" s="38"/>
      <c r="H48" s="60" t="s">
        <v>1881</v>
      </c>
      <c r="I48" s="11">
        <v>35778</v>
      </c>
      <c r="J48" s="6">
        <v>35795</v>
      </c>
      <c r="K48" s="53">
        <f t="shared" si="1"/>
        <v>2.0162964192947707E-4</v>
      </c>
      <c r="L48" s="7">
        <v>0.02</v>
      </c>
      <c r="M48" s="4">
        <v>1436.12</v>
      </c>
      <c r="N48" s="6">
        <v>3000</v>
      </c>
      <c r="O48" s="6">
        <v>1418</v>
      </c>
      <c r="P48" s="7" t="s">
        <v>3156</v>
      </c>
      <c r="Q48" s="5">
        <v>35945</v>
      </c>
      <c r="R48" s="8" t="s">
        <v>4575</v>
      </c>
      <c r="S48" s="38" t="s">
        <v>873</v>
      </c>
      <c r="T48" s="4" t="s">
        <v>2066</v>
      </c>
      <c r="U48" s="4" t="s">
        <v>2673</v>
      </c>
      <c r="V48" s="4" t="s">
        <v>1943</v>
      </c>
      <c r="W48" s="8" t="s">
        <v>3309</v>
      </c>
      <c r="X48" s="33">
        <v>25354</v>
      </c>
      <c r="Y48" s="4" t="s">
        <v>3310</v>
      </c>
      <c r="Z48" s="1"/>
      <c r="AA48" s="4" t="s">
        <v>667</v>
      </c>
      <c r="AB48" s="4" t="s">
        <v>3308</v>
      </c>
      <c r="AC48" s="1" t="s">
        <v>1584</v>
      </c>
      <c r="AD48" s="1" t="s">
        <v>2903</v>
      </c>
      <c r="AE48" s="1"/>
      <c r="AF48" s="1"/>
      <c r="AG48" s="1"/>
      <c r="AH48" s="1"/>
    </row>
    <row r="49" spans="1:34">
      <c r="A49" s="38" t="s">
        <v>282</v>
      </c>
      <c r="B49" s="38" t="s">
        <v>1941</v>
      </c>
      <c r="C49" s="38" t="s">
        <v>5730</v>
      </c>
      <c r="D49" s="38" t="s">
        <v>3094</v>
      </c>
      <c r="E49" s="38" t="s">
        <v>1293</v>
      </c>
      <c r="F49" s="38" t="s">
        <v>3346</v>
      </c>
      <c r="G49" s="38" t="s">
        <v>4110</v>
      </c>
      <c r="H49" s="60"/>
      <c r="I49" s="11">
        <v>686</v>
      </c>
      <c r="J49" s="6">
        <v>758</v>
      </c>
      <c r="K49" s="53">
        <f t="shared" si="1"/>
        <v>5.076142131979695E-3</v>
      </c>
      <c r="L49" s="7">
        <v>98.5</v>
      </c>
      <c r="M49" s="4">
        <v>99.23</v>
      </c>
      <c r="N49" s="6">
        <v>100</v>
      </c>
      <c r="O49" s="6"/>
      <c r="P49" s="7"/>
      <c r="Q49" s="5">
        <v>37915</v>
      </c>
      <c r="R49" s="8"/>
      <c r="S49" s="38" t="s">
        <v>5729</v>
      </c>
      <c r="T49" s="4" t="s">
        <v>1941</v>
      </c>
      <c r="U49" s="4" t="s">
        <v>2338</v>
      </c>
      <c r="V49" s="4" t="s">
        <v>1943</v>
      </c>
      <c r="W49" s="8" t="s">
        <v>5728</v>
      </c>
      <c r="X49" s="33">
        <v>28058</v>
      </c>
      <c r="Y49" s="4" t="s">
        <v>5731</v>
      </c>
      <c r="Z49" s="1"/>
      <c r="AA49" s="4" t="s">
        <v>2707</v>
      </c>
      <c r="AB49" s="1" t="s">
        <v>2903</v>
      </c>
      <c r="AC49" s="1" t="s">
        <v>5732</v>
      </c>
      <c r="AD49" s="1" t="s">
        <v>2639</v>
      </c>
      <c r="AE49" s="1"/>
      <c r="AF49" s="1"/>
      <c r="AG49" s="1"/>
      <c r="AH49" s="1"/>
    </row>
    <row r="50" spans="1:34">
      <c r="A50" s="38" t="s">
        <v>126</v>
      </c>
      <c r="B50" s="38" t="s">
        <v>1941</v>
      </c>
      <c r="C50" s="38" t="s">
        <v>5730</v>
      </c>
      <c r="D50" s="38" t="s">
        <v>3094</v>
      </c>
      <c r="E50" s="38" t="s">
        <v>1293</v>
      </c>
      <c r="F50" s="38" t="s">
        <v>3346</v>
      </c>
      <c r="G50" s="38" t="s">
        <v>4110</v>
      </c>
      <c r="H50" s="60"/>
      <c r="I50" s="11">
        <v>786</v>
      </c>
      <c r="J50" s="6">
        <v>805</v>
      </c>
      <c r="K50" s="53">
        <f t="shared" si="1"/>
        <v>1.3257972228037122E-3</v>
      </c>
      <c r="L50" s="7">
        <v>98.5</v>
      </c>
      <c r="M50" s="4">
        <v>100.78</v>
      </c>
      <c r="N50" s="6">
        <v>100</v>
      </c>
      <c r="O50" s="6"/>
      <c r="P50" s="7"/>
      <c r="Q50" s="5">
        <v>39757</v>
      </c>
      <c r="R50" s="8"/>
      <c r="S50" s="38" t="s">
        <v>5729</v>
      </c>
      <c r="T50" s="4" t="s">
        <v>1941</v>
      </c>
      <c r="U50" s="4" t="s">
        <v>1046</v>
      </c>
      <c r="V50" s="4" t="s">
        <v>1047</v>
      </c>
      <c r="W50" s="8" t="s">
        <v>128</v>
      </c>
      <c r="X50" s="33" t="s">
        <v>129</v>
      </c>
      <c r="Y50" s="1" t="s">
        <v>127</v>
      </c>
      <c r="Z50" s="1"/>
      <c r="AA50" s="4" t="s">
        <v>3575</v>
      </c>
      <c r="AB50" s="1" t="s">
        <v>305</v>
      </c>
      <c r="AC50" s="1"/>
      <c r="AD50" s="1"/>
      <c r="AE50" s="1"/>
      <c r="AF50" s="1"/>
      <c r="AG50" s="1"/>
      <c r="AH50" s="1"/>
    </row>
    <row r="51" spans="1:34">
      <c r="A51" s="38" t="s">
        <v>2223</v>
      </c>
      <c r="B51" s="38" t="s">
        <v>1941</v>
      </c>
      <c r="C51" s="38" t="s">
        <v>1309</v>
      </c>
      <c r="D51" s="38" t="s">
        <v>3094</v>
      </c>
      <c r="E51" s="38" t="s">
        <v>3347</v>
      </c>
      <c r="F51" s="38" t="s">
        <v>3346</v>
      </c>
      <c r="G51" s="38" t="s">
        <v>4110</v>
      </c>
      <c r="H51" s="60"/>
      <c r="I51" s="7">
        <v>851</v>
      </c>
      <c r="J51" s="4">
        <v>871</v>
      </c>
      <c r="K51" s="53">
        <f t="shared" si="1"/>
        <v>1.3829345871940258E-3</v>
      </c>
      <c r="L51" s="7">
        <v>98.8</v>
      </c>
      <c r="M51" s="4">
        <v>102.17</v>
      </c>
      <c r="N51" s="6">
        <v>956</v>
      </c>
      <c r="O51" s="6"/>
      <c r="P51" s="7"/>
      <c r="Q51" s="5">
        <v>37391</v>
      </c>
      <c r="R51" s="8" t="s">
        <v>3345</v>
      </c>
      <c r="S51" s="38" t="s">
        <v>5528</v>
      </c>
      <c r="T51" s="4" t="s">
        <v>1941</v>
      </c>
      <c r="U51" s="4" t="s">
        <v>2673</v>
      </c>
      <c r="V51" s="4" t="s">
        <v>216</v>
      </c>
      <c r="W51" s="8" t="s">
        <v>1308</v>
      </c>
      <c r="X51" s="33">
        <v>27431</v>
      </c>
      <c r="Y51" s="4" t="s">
        <v>869</v>
      </c>
      <c r="Z51" s="1"/>
      <c r="AA51" s="4" t="s">
        <v>3797</v>
      </c>
      <c r="AB51" s="1" t="s">
        <v>4401</v>
      </c>
      <c r="AC51" s="1" t="s">
        <v>4656</v>
      </c>
      <c r="AD51" s="1" t="s">
        <v>1390</v>
      </c>
      <c r="AE51" s="1" t="s">
        <v>2903</v>
      </c>
      <c r="AF51" s="1"/>
      <c r="AG51" s="1"/>
      <c r="AH51" s="1"/>
    </row>
    <row r="52" spans="1:34">
      <c r="A52" s="38" t="s">
        <v>2222</v>
      </c>
      <c r="B52" s="38" t="s">
        <v>1941</v>
      </c>
      <c r="C52" s="38" t="s">
        <v>1309</v>
      </c>
      <c r="D52" s="38" t="s">
        <v>3094</v>
      </c>
      <c r="E52" s="38" t="s">
        <v>3347</v>
      </c>
      <c r="F52" s="38" t="s">
        <v>1292</v>
      </c>
      <c r="G52" s="38"/>
      <c r="H52" s="60" t="s">
        <v>4076</v>
      </c>
      <c r="I52" s="11">
        <v>35783</v>
      </c>
      <c r="J52" s="11">
        <v>35793</v>
      </c>
      <c r="K52" s="53">
        <f t="shared" si="1"/>
        <v>1.1860145168176859E-4</v>
      </c>
      <c r="L52" s="7">
        <v>0.91</v>
      </c>
      <c r="M52" s="7">
        <v>1436.2</v>
      </c>
      <c r="N52" s="6">
        <v>1250</v>
      </c>
      <c r="O52" s="6">
        <v>623</v>
      </c>
      <c r="P52" s="7">
        <v>300</v>
      </c>
      <c r="Q52" s="5">
        <v>38279</v>
      </c>
      <c r="R52" s="8" t="s">
        <v>3345</v>
      </c>
      <c r="S52" s="38" t="s">
        <v>5528</v>
      </c>
      <c r="T52" s="4" t="s">
        <v>1941</v>
      </c>
      <c r="U52" s="4" t="s">
        <v>2673</v>
      </c>
      <c r="V52" s="4" t="s">
        <v>5618</v>
      </c>
      <c r="W52" s="8" t="s">
        <v>2333</v>
      </c>
      <c r="X52" s="33">
        <v>28451</v>
      </c>
      <c r="Y52" s="4" t="s">
        <v>1345</v>
      </c>
      <c r="Z52" s="1"/>
      <c r="AA52" s="4" t="s">
        <v>667</v>
      </c>
      <c r="AB52" s="1" t="s">
        <v>2335</v>
      </c>
      <c r="AC52" s="1" t="s">
        <v>1346</v>
      </c>
      <c r="AD52" s="1" t="s">
        <v>2334</v>
      </c>
      <c r="AE52" s="1" t="s">
        <v>4555</v>
      </c>
      <c r="AF52" s="1" t="s">
        <v>4556</v>
      </c>
      <c r="AG52" s="1"/>
      <c r="AH52" s="1"/>
    </row>
    <row r="53" spans="1:34">
      <c r="A53" s="38" t="s">
        <v>5672</v>
      </c>
      <c r="B53" s="38" t="s">
        <v>1941</v>
      </c>
      <c r="C53" s="38" t="s">
        <v>1309</v>
      </c>
      <c r="D53" s="38" t="s">
        <v>3094</v>
      </c>
      <c r="E53" s="38" t="s">
        <v>3347</v>
      </c>
      <c r="F53" s="38" t="s">
        <v>1292</v>
      </c>
      <c r="G53" s="38"/>
      <c r="H53" s="60" t="s">
        <v>3566</v>
      </c>
      <c r="I53" s="11">
        <v>35777</v>
      </c>
      <c r="J53" s="11">
        <v>35791</v>
      </c>
      <c r="K53" s="53">
        <f t="shared" si="1"/>
        <v>1.6605778811026238E-4</v>
      </c>
      <c r="L53" s="7">
        <v>0.77</v>
      </c>
      <c r="M53" s="7">
        <v>1436</v>
      </c>
      <c r="N53" s="6">
        <v>1390</v>
      </c>
      <c r="O53" s="6">
        <v>620</v>
      </c>
      <c r="P53" s="7"/>
      <c r="Q53" s="5">
        <v>39059</v>
      </c>
      <c r="R53" s="8" t="s">
        <v>3345</v>
      </c>
      <c r="S53" s="38" t="s">
        <v>5528</v>
      </c>
      <c r="T53" s="4" t="s">
        <v>1941</v>
      </c>
      <c r="U53" s="4" t="s">
        <v>2673</v>
      </c>
      <c r="V53" s="4" t="s">
        <v>5618</v>
      </c>
      <c r="W53" s="8" t="s">
        <v>5670</v>
      </c>
      <c r="X53" s="33" t="s">
        <v>5671</v>
      </c>
      <c r="Y53" s="4" t="s">
        <v>2224</v>
      </c>
      <c r="Z53" s="1"/>
      <c r="AA53" s="4" t="s">
        <v>667</v>
      </c>
      <c r="AB53" s="1" t="s">
        <v>2225</v>
      </c>
      <c r="AC53" s="1" t="s">
        <v>948</v>
      </c>
      <c r="AD53" s="1"/>
      <c r="AE53" s="1"/>
      <c r="AF53" s="1"/>
      <c r="AG53" s="1"/>
      <c r="AH53" s="1"/>
    </row>
    <row r="54" spans="1:34">
      <c r="A54" s="38" t="s">
        <v>665</v>
      </c>
      <c r="B54" s="38" t="s">
        <v>1941</v>
      </c>
      <c r="C54" s="38" t="s">
        <v>1309</v>
      </c>
      <c r="D54" s="38" t="s">
        <v>3094</v>
      </c>
      <c r="E54" s="38" t="s">
        <v>3347</v>
      </c>
      <c r="F54" s="38" t="s">
        <v>1292</v>
      </c>
      <c r="G54" s="38"/>
      <c r="H54" s="60" t="s">
        <v>666</v>
      </c>
      <c r="I54" s="11">
        <v>35767</v>
      </c>
      <c r="J54" s="11">
        <v>35803</v>
      </c>
      <c r="K54" s="53">
        <f t="shared" si="1"/>
        <v>4.2699561143399361E-4</v>
      </c>
      <c r="L54" s="7">
        <v>2.61</v>
      </c>
      <c r="M54" s="7">
        <v>1436.04</v>
      </c>
      <c r="N54" s="6">
        <v>1390</v>
      </c>
      <c r="O54" s="6">
        <v>620</v>
      </c>
      <c r="P54" s="7"/>
      <c r="Q54" s="5">
        <v>39805</v>
      </c>
      <c r="R54" s="8"/>
      <c r="S54" s="37" t="s">
        <v>806</v>
      </c>
      <c r="T54" s="4" t="s">
        <v>1941</v>
      </c>
      <c r="U54" s="4" t="s">
        <v>2673</v>
      </c>
      <c r="V54" s="4" t="s">
        <v>5618</v>
      </c>
      <c r="W54" s="8" t="s">
        <v>668</v>
      </c>
      <c r="X54" s="33" t="s">
        <v>669</v>
      </c>
      <c r="Y54" s="4" t="s">
        <v>670</v>
      </c>
      <c r="Z54" s="1"/>
      <c r="AA54" s="4" t="s">
        <v>667</v>
      </c>
      <c r="AB54" s="1" t="s">
        <v>671</v>
      </c>
      <c r="AC54" s="1"/>
      <c r="AD54" s="1"/>
      <c r="AE54" s="1"/>
      <c r="AF54" s="1"/>
      <c r="AG54" s="1"/>
      <c r="AH54" s="1"/>
    </row>
    <row r="55" spans="1:34">
      <c r="A55" s="38" t="s">
        <v>3430</v>
      </c>
      <c r="B55" s="38" t="s">
        <v>1941</v>
      </c>
      <c r="C55" s="38" t="s">
        <v>1309</v>
      </c>
      <c r="D55" s="38" t="s">
        <v>3094</v>
      </c>
      <c r="E55" s="38" t="s">
        <v>3347</v>
      </c>
      <c r="F55" s="38" t="s">
        <v>3346</v>
      </c>
      <c r="G55" s="38" t="s">
        <v>4110</v>
      </c>
      <c r="H55" s="60"/>
      <c r="I55" s="11">
        <v>825</v>
      </c>
      <c r="J55" s="11">
        <v>829</v>
      </c>
      <c r="K55" s="53">
        <f t="shared" si="1"/>
        <v>2.7789356676392944E-4</v>
      </c>
      <c r="L55" s="7">
        <v>98.8</v>
      </c>
      <c r="M55" s="7">
        <v>101.44</v>
      </c>
      <c r="N55" s="6">
        <v>2300</v>
      </c>
      <c r="O55" s="6"/>
      <c r="P55" s="7"/>
      <c r="Q55" s="5">
        <v>39595</v>
      </c>
      <c r="R55" s="8"/>
      <c r="S55" s="37" t="s">
        <v>806</v>
      </c>
      <c r="T55" s="4" t="s">
        <v>1941</v>
      </c>
      <c r="U55" s="4" t="s">
        <v>2338</v>
      </c>
      <c r="V55" s="4" t="s">
        <v>5525</v>
      </c>
      <c r="W55" s="8" t="s">
        <v>3431</v>
      </c>
      <c r="X55" s="33" t="s">
        <v>5526</v>
      </c>
      <c r="Y55" s="4" t="s">
        <v>2224</v>
      </c>
      <c r="Z55" s="1"/>
      <c r="AA55" s="4" t="s">
        <v>161</v>
      </c>
      <c r="AB55" s="1" t="s">
        <v>5527</v>
      </c>
      <c r="AC55" s="1" t="s">
        <v>3419</v>
      </c>
      <c r="AD55" s="1" t="s">
        <v>3586</v>
      </c>
      <c r="AE55" s="1"/>
      <c r="AF55" s="1"/>
      <c r="AG55" s="1"/>
      <c r="AH55" s="1"/>
    </row>
    <row r="56" spans="1:34">
      <c r="A56" s="38" t="s">
        <v>68</v>
      </c>
      <c r="B56" s="38" t="s">
        <v>1941</v>
      </c>
      <c r="C56" s="37" t="s">
        <v>1596</v>
      </c>
      <c r="D56" s="38" t="s">
        <v>3094</v>
      </c>
      <c r="E56" s="38" t="s">
        <v>1003</v>
      </c>
      <c r="F56" s="38" t="s">
        <v>3346</v>
      </c>
      <c r="G56" s="38"/>
      <c r="H56" s="60"/>
      <c r="I56" s="11">
        <v>783</v>
      </c>
      <c r="J56" s="6">
        <v>813</v>
      </c>
      <c r="K56" s="53">
        <f t="shared" si="1"/>
        <v>2.0926339285714285E-3</v>
      </c>
      <c r="L56" s="7">
        <v>98.6</v>
      </c>
      <c r="M56" s="4">
        <v>100.84</v>
      </c>
      <c r="N56" s="6">
        <v>500</v>
      </c>
      <c r="O56" s="6"/>
      <c r="P56" s="7">
        <v>450</v>
      </c>
      <c r="Q56" s="5">
        <v>39183</v>
      </c>
      <c r="R56" s="8" t="s">
        <v>3345</v>
      </c>
      <c r="S56" s="37" t="s">
        <v>67</v>
      </c>
      <c r="T56" s="4" t="s">
        <v>1941</v>
      </c>
      <c r="U56" s="4" t="s">
        <v>2338</v>
      </c>
      <c r="V56" s="4" t="s">
        <v>782</v>
      </c>
      <c r="W56" s="8" t="s">
        <v>265</v>
      </c>
      <c r="X56" s="33" t="s">
        <v>266</v>
      </c>
      <c r="Y56" s="4" t="s">
        <v>267</v>
      </c>
      <c r="Z56" s="1"/>
      <c r="AA56" s="4"/>
      <c r="AB56" s="4"/>
      <c r="AC56" s="1" t="s">
        <v>263</v>
      </c>
      <c r="AD56" s="1" t="s">
        <v>268</v>
      </c>
      <c r="AE56" s="1"/>
      <c r="AF56" s="1"/>
      <c r="AG56" s="1"/>
      <c r="AH56" s="1"/>
    </row>
    <row r="57" spans="1:34">
      <c r="A57" s="38" t="s">
        <v>1597</v>
      </c>
      <c r="B57" s="38" t="s">
        <v>1941</v>
      </c>
      <c r="C57" s="38" t="s">
        <v>1598</v>
      </c>
      <c r="D57" s="38" t="s">
        <v>3094</v>
      </c>
      <c r="E57" s="38" t="s">
        <v>3746</v>
      </c>
      <c r="F57" s="38" t="s">
        <v>3346</v>
      </c>
      <c r="G57" s="38" t="s">
        <v>2777</v>
      </c>
      <c r="H57" s="60"/>
      <c r="I57" s="11">
        <v>625</v>
      </c>
      <c r="J57" s="6">
        <v>661</v>
      </c>
      <c r="K57" s="53">
        <f t="shared" si="1"/>
        <v>2.5666619135890491E-3</v>
      </c>
      <c r="L57" s="7">
        <v>98.1</v>
      </c>
      <c r="M57" s="4">
        <v>97.58</v>
      </c>
      <c r="N57" s="6">
        <v>470</v>
      </c>
      <c r="O57" s="6"/>
      <c r="P57" s="11"/>
      <c r="Q57" s="5">
        <v>39696</v>
      </c>
      <c r="R57" s="8" t="s">
        <v>3345</v>
      </c>
      <c r="S57" s="38" t="s">
        <v>4460</v>
      </c>
      <c r="T57" s="4" t="s">
        <v>1941</v>
      </c>
      <c r="U57" s="4" t="s">
        <v>2338</v>
      </c>
      <c r="V57" s="4" t="s">
        <v>782</v>
      </c>
      <c r="W57" s="8" t="s">
        <v>1599</v>
      </c>
      <c r="X57" s="33" t="s">
        <v>1600</v>
      </c>
      <c r="Y57" s="4" t="s">
        <v>1601</v>
      </c>
      <c r="Z57" s="1"/>
      <c r="AA57" s="4" t="s">
        <v>161</v>
      </c>
      <c r="AB57" s="4" t="s">
        <v>1602</v>
      </c>
      <c r="AC57" s="3" t="s">
        <v>1603</v>
      </c>
      <c r="AD57" s="14" t="s">
        <v>1604</v>
      </c>
      <c r="AE57" s="1"/>
      <c r="AF57" s="1"/>
      <c r="AG57" s="1"/>
      <c r="AH57" s="1"/>
    </row>
    <row r="58" spans="1:34">
      <c r="A58" s="38" t="s">
        <v>1605</v>
      </c>
      <c r="B58" s="38" t="s">
        <v>1941</v>
      </c>
      <c r="C58" s="38" t="s">
        <v>1598</v>
      </c>
      <c r="D58" s="38" t="s">
        <v>3094</v>
      </c>
      <c r="E58" s="38" t="s">
        <v>3746</v>
      </c>
      <c r="F58" s="38" t="s">
        <v>3346</v>
      </c>
      <c r="G58" s="38" t="s">
        <v>2777</v>
      </c>
      <c r="H58" s="60"/>
      <c r="I58" s="11">
        <v>629</v>
      </c>
      <c r="J58" s="6">
        <v>669</v>
      </c>
      <c r="K58" s="53">
        <f t="shared" si="1"/>
        <v>2.8494087476848553E-3</v>
      </c>
      <c r="L58" s="7">
        <v>98.1</v>
      </c>
      <c r="M58" s="4">
        <v>97.71</v>
      </c>
      <c r="N58" s="6">
        <v>470</v>
      </c>
      <c r="O58" s="6"/>
      <c r="P58" s="11"/>
      <c r="Q58" s="5">
        <v>39696</v>
      </c>
      <c r="R58" s="8" t="s">
        <v>3345</v>
      </c>
      <c r="S58" s="38" t="s">
        <v>4460</v>
      </c>
      <c r="T58" s="4" t="s">
        <v>1941</v>
      </c>
      <c r="U58" s="4" t="s">
        <v>2338</v>
      </c>
      <c r="V58" s="4" t="s">
        <v>782</v>
      </c>
      <c r="W58" s="8" t="s">
        <v>1606</v>
      </c>
      <c r="X58" s="33" t="s">
        <v>1607</v>
      </c>
      <c r="Y58" s="4" t="s">
        <v>1601</v>
      </c>
      <c r="Z58" s="1"/>
      <c r="AA58" s="4" t="s">
        <v>161</v>
      </c>
      <c r="AB58" s="4" t="s">
        <v>1602</v>
      </c>
      <c r="AC58" s="1" t="s">
        <v>1603</v>
      </c>
      <c r="AD58" s="14" t="s">
        <v>1604</v>
      </c>
      <c r="AE58" s="1"/>
      <c r="AF58" s="1"/>
      <c r="AG58" s="1"/>
      <c r="AH58" s="1"/>
    </row>
    <row r="59" spans="1:34">
      <c r="A59" s="38" t="s">
        <v>3634</v>
      </c>
      <c r="B59" s="38" t="s">
        <v>1941</v>
      </c>
      <c r="C59" s="38" t="s">
        <v>4125</v>
      </c>
      <c r="D59" s="38" t="s">
        <v>5515</v>
      </c>
      <c r="E59" s="38" t="s">
        <v>3746</v>
      </c>
      <c r="F59" s="38" t="s">
        <v>3346</v>
      </c>
      <c r="G59" s="38" t="s">
        <v>4110</v>
      </c>
      <c r="H59" s="60"/>
      <c r="I59" s="7">
        <v>474</v>
      </c>
      <c r="J59" s="4">
        <v>492</v>
      </c>
      <c r="K59" s="53">
        <f t="shared" si="1"/>
        <v>1.3132934481249088E-3</v>
      </c>
      <c r="L59" s="7">
        <v>97.4</v>
      </c>
      <c r="M59" s="4">
        <v>94.26</v>
      </c>
      <c r="N59" s="6">
        <v>1500</v>
      </c>
      <c r="O59" s="6"/>
      <c r="P59" s="7"/>
      <c r="Q59" s="5">
        <v>36770</v>
      </c>
      <c r="R59" s="8" t="s">
        <v>3410</v>
      </c>
      <c r="S59" s="38" t="s">
        <v>4125</v>
      </c>
      <c r="T59" s="4" t="s">
        <v>1941</v>
      </c>
      <c r="U59" s="4" t="s">
        <v>2338</v>
      </c>
      <c r="V59" s="4" t="s">
        <v>2339</v>
      </c>
      <c r="W59" s="8" t="s">
        <v>2468</v>
      </c>
      <c r="X59" s="33">
        <v>26481</v>
      </c>
      <c r="Y59" s="4" t="s">
        <v>92</v>
      </c>
      <c r="Z59" s="1"/>
      <c r="AA59" s="4" t="s">
        <v>3797</v>
      </c>
      <c r="AB59" s="1" t="s">
        <v>4958</v>
      </c>
      <c r="AC59" s="1" t="s">
        <v>3162</v>
      </c>
      <c r="AD59" s="1" t="s">
        <v>2467</v>
      </c>
      <c r="AE59" s="1" t="s">
        <v>91</v>
      </c>
      <c r="AF59" s="1"/>
      <c r="AG59" s="1"/>
      <c r="AH59" s="1"/>
    </row>
    <row r="60" spans="1:34">
      <c r="A60" s="38" t="s">
        <v>3996</v>
      </c>
      <c r="B60" s="38" t="s">
        <v>1941</v>
      </c>
      <c r="C60" s="38" t="s">
        <v>5478</v>
      </c>
      <c r="D60" s="38" t="s">
        <v>3094</v>
      </c>
      <c r="E60" s="38" t="s">
        <v>4467</v>
      </c>
      <c r="F60" s="38" t="s">
        <v>3346</v>
      </c>
      <c r="G60" s="38" t="s">
        <v>4110</v>
      </c>
      <c r="H60" s="60"/>
      <c r="I60" s="7">
        <v>600</v>
      </c>
      <c r="J60" s="4">
        <v>615</v>
      </c>
      <c r="K60" s="53">
        <f t="shared" si="1"/>
        <v>1.0748835542816195E-3</v>
      </c>
      <c r="L60" s="7">
        <v>97.7</v>
      </c>
      <c r="M60" s="4">
        <v>96.84</v>
      </c>
      <c r="N60" s="6">
        <v>25</v>
      </c>
      <c r="O60" s="6"/>
      <c r="P60" s="4"/>
      <c r="Q60" s="5">
        <v>38095</v>
      </c>
      <c r="R60" s="8"/>
      <c r="S60" s="38" t="s">
        <v>5478</v>
      </c>
      <c r="T60" s="4" t="s">
        <v>1941</v>
      </c>
      <c r="U60" s="4" t="s">
        <v>2673</v>
      </c>
      <c r="V60" s="4" t="s">
        <v>782</v>
      </c>
      <c r="W60" s="8" t="s">
        <v>4249</v>
      </c>
      <c r="X60" s="33">
        <v>28221</v>
      </c>
      <c r="Y60" s="4" t="s">
        <v>5479</v>
      </c>
      <c r="Z60" s="1"/>
      <c r="AA60" s="4" t="s">
        <v>2707</v>
      </c>
      <c r="AB60" s="4" t="s">
        <v>4979</v>
      </c>
      <c r="AC60" s="1" t="s">
        <v>3312</v>
      </c>
      <c r="AD60" s="1" t="s">
        <v>1926</v>
      </c>
      <c r="AE60" s="1" t="s">
        <v>4425</v>
      </c>
      <c r="AF60" s="1"/>
      <c r="AG60" s="1"/>
      <c r="AH60" s="1"/>
    </row>
    <row r="61" spans="1:34">
      <c r="A61" s="38" t="s">
        <v>5320</v>
      </c>
      <c r="B61" s="38" t="s">
        <v>1941</v>
      </c>
      <c r="C61" s="38" t="s">
        <v>2747</v>
      </c>
      <c r="D61" s="38" t="s">
        <v>3094</v>
      </c>
      <c r="E61" s="38" t="s">
        <v>3150</v>
      </c>
      <c r="F61" s="38" t="s">
        <v>3346</v>
      </c>
      <c r="G61" s="38" t="s">
        <v>4110</v>
      </c>
      <c r="H61" s="60"/>
      <c r="I61" s="11">
        <v>690</v>
      </c>
      <c r="J61" s="6">
        <v>704</v>
      </c>
      <c r="K61" s="53">
        <f t="shared" si="1"/>
        <v>9.9051931512664487E-4</v>
      </c>
      <c r="L61" s="7">
        <v>98.28</v>
      </c>
      <c r="M61" s="4">
        <v>98.7</v>
      </c>
      <c r="N61" s="18"/>
      <c r="O61" s="18"/>
      <c r="P61" s="7"/>
      <c r="Q61" s="17">
        <v>40129</v>
      </c>
      <c r="R61" s="2" t="s">
        <v>3345</v>
      </c>
      <c r="S61" s="38" t="s">
        <v>5324</v>
      </c>
      <c r="T61" s="4" t="s">
        <v>1941</v>
      </c>
      <c r="U61" s="4" t="s">
        <v>1046</v>
      </c>
      <c r="V61" s="4" t="s">
        <v>782</v>
      </c>
      <c r="W61" s="8" t="s">
        <v>5322</v>
      </c>
      <c r="X61" s="33" t="s">
        <v>5323</v>
      </c>
      <c r="Y61" s="1" t="s">
        <v>1050</v>
      </c>
      <c r="Z61" s="1"/>
      <c r="AA61" s="4" t="s">
        <v>161</v>
      </c>
      <c r="AB61" s="1" t="s">
        <v>5326</v>
      </c>
      <c r="AC61" s="1" t="s">
        <v>5325</v>
      </c>
      <c r="AD61" s="1" t="s">
        <v>5321</v>
      </c>
      <c r="AE61" s="1"/>
      <c r="AF61" s="1"/>
      <c r="AG61" s="1"/>
      <c r="AH61" s="1"/>
    </row>
    <row r="62" spans="1:34" ht="114.75">
      <c r="A62" s="38" t="s">
        <v>3504</v>
      </c>
      <c r="B62" s="38" t="s">
        <v>1941</v>
      </c>
      <c r="C62" s="38" t="s">
        <v>2747</v>
      </c>
      <c r="D62" s="38" t="s">
        <v>3094</v>
      </c>
      <c r="E62" s="38" t="s">
        <v>3150</v>
      </c>
      <c r="F62" s="38" t="s">
        <v>3346</v>
      </c>
      <c r="G62" s="38" t="s">
        <v>4110</v>
      </c>
      <c r="H62" s="60"/>
      <c r="I62" s="11">
        <v>588</v>
      </c>
      <c r="J62" s="6">
        <v>606</v>
      </c>
      <c r="K62" s="53">
        <f t="shared" si="1"/>
        <v>1.291804219893785E-3</v>
      </c>
      <c r="L62" s="7">
        <v>97.7</v>
      </c>
      <c r="M62" s="4">
        <v>96.63</v>
      </c>
      <c r="N62" s="18"/>
      <c r="O62" s="18"/>
      <c r="P62" s="7"/>
      <c r="Q62" s="17">
        <v>38238</v>
      </c>
      <c r="R62" s="2" t="s">
        <v>3410</v>
      </c>
      <c r="S62" s="46" t="s">
        <v>5278</v>
      </c>
      <c r="T62" s="4" t="s">
        <v>1941</v>
      </c>
      <c r="U62" s="4" t="s">
        <v>2338</v>
      </c>
      <c r="V62" s="4" t="s">
        <v>216</v>
      </c>
      <c r="W62" s="8" t="s">
        <v>5276</v>
      </c>
      <c r="X62" s="33" t="s">
        <v>1478</v>
      </c>
      <c r="Y62" s="1" t="s">
        <v>5279</v>
      </c>
      <c r="Z62" s="1"/>
      <c r="AA62" s="4" t="s">
        <v>161</v>
      </c>
      <c r="AB62" s="1" t="s">
        <v>4024</v>
      </c>
      <c r="AC62" s="1" t="s">
        <v>5280</v>
      </c>
      <c r="AD62" s="1" t="s">
        <v>5275</v>
      </c>
      <c r="AE62" s="1"/>
      <c r="AF62" s="1"/>
      <c r="AG62" s="1"/>
      <c r="AH62" s="1"/>
    </row>
    <row r="63" spans="1:34">
      <c r="A63" s="38" t="s">
        <v>4963</v>
      </c>
      <c r="B63" s="38" t="s">
        <v>1941</v>
      </c>
      <c r="C63" s="38" t="s">
        <v>2747</v>
      </c>
      <c r="D63" s="38" t="s">
        <v>3094</v>
      </c>
      <c r="E63" s="38" t="s">
        <v>3150</v>
      </c>
      <c r="F63" s="38" t="s">
        <v>3346</v>
      </c>
      <c r="G63" s="38" t="s">
        <v>4110</v>
      </c>
      <c r="H63" s="60"/>
      <c r="I63" s="11">
        <v>593</v>
      </c>
      <c r="J63" s="6">
        <v>602</v>
      </c>
      <c r="K63" s="53">
        <f t="shared" si="1"/>
        <v>6.4585575888051667E-4</v>
      </c>
      <c r="L63" s="7">
        <v>97.7</v>
      </c>
      <c r="M63" s="4">
        <v>96.64</v>
      </c>
      <c r="N63" s="18"/>
      <c r="O63" s="18"/>
      <c r="P63" s="7"/>
      <c r="Q63" s="17">
        <v>38238</v>
      </c>
      <c r="R63" s="2" t="s">
        <v>3410</v>
      </c>
      <c r="S63" s="38" t="s">
        <v>5278</v>
      </c>
      <c r="T63" s="4" t="s">
        <v>1941</v>
      </c>
      <c r="U63" s="4" t="s">
        <v>2338</v>
      </c>
      <c r="V63" s="4" t="s">
        <v>216</v>
      </c>
      <c r="W63" s="8" t="s">
        <v>5277</v>
      </c>
      <c r="X63" s="33" t="s">
        <v>1479</v>
      </c>
      <c r="Y63" s="1" t="s">
        <v>5279</v>
      </c>
      <c r="Z63" s="1"/>
      <c r="AA63" s="4" t="s">
        <v>161</v>
      </c>
      <c r="AB63" s="1" t="s">
        <v>3551</v>
      </c>
      <c r="AC63" s="3" t="s">
        <v>5280</v>
      </c>
      <c r="AD63" s="1" t="s">
        <v>5275</v>
      </c>
      <c r="AE63" s="1"/>
      <c r="AF63" s="1"/>
      <c r="AG63" s="1"/>
      <c r="AH63" s="1"/>
    </row>
    <row r="64" spans="1:34">
      <c r="A64" s="38" t="s">
        <v>4819</v>
      </c>
      <c r="B64" s="38" t="s">
        <v>1941</v>
      </c>
      <c r="C64" s="38" t="s">
        <v>2747</v>
      </c>
      <c r="D64" s="38" t="s">
        <v>3094</v>
      </c>
      <c r="E64" s="38" t="s">
        <v>3150</v>
      </c>
      <c r="F64" s="38" t="s">
        <v>3346</v>
      </c>
      <c r="G64" s="38" t="s">
        <v>4110</v>
      </c>
      <c r="H64" s="60"/>
      <c r="I64" s="11">
        <v>593</v>
      </c>
      <c r="J64" s="6">
        <v>600</v>
      </c>
      <c r="K64" s="53">
        <f t="shared" si="1"/>
        <v>5.0240436374075932E-4</v>
      </c>
      <c r="L64" s="7">
        <v>97.7</v>
      </c>
      <c r="M64" s="4">
        <v>96.62</v>
      </c>
      <c r="N64" s="18"/>
      <c r="O64" s="18"/>
      <c r="P64" s="7"/>
      <c r="Q64" s="17">
        <v>39013</v>
      </c>
      <c r="R64" s="2"/>
      <c r="S64" s="38" t="s">
        <v>4460</v>
      </c>
      <c r="T64" s="4" t="s">
        <v>1941</v>
      </c>
      <c r="U64" s="4" t="s">
        <v>2338</v>
      </c>
      <c r="V64" s="4" t="s">
        <v>216</v>
      </c>
      <c r="W64" s="8" t="s">
        <v>4820</v>
      </c>
      <c r="X64" s="33" t="s">
        <v>4821</v>
      </c>
      <c r="Y64" s="1" t="s">
        <v>4799</v>
      </c>
      <c r="Z64" s="1"/>
      <c r="AA64" s="4" t="s">
        <v>161</v>
      </c>
      <c r="AB64" s="1" t="s">
        <v>4461</v>
      </c>
      <c r="AC64" s="3" t="s">
        <v>4834</v>
      </c>
      <c r="AD64" s="1"/>
      <c r="AE64" s="1"/>
      <c r="AF64" s="1"/>
      <c r="AG64" s="1"/>
      <c r="AH64" s="1"/>
    </row>
    <row r="65" spans="1:34">
      <c r="A65" s="38" t="s">
        <v>4800</v>
      </c>
      <c r="B65" s="38" t="s">
        <v>1941</v>
      </c>
      <c r="C65" s="38" t="s">
        <v>2747</v>
      </c>
      <c r="D65" s="38" t="s">
        <v>3094</v>
      </c>
      <c r="E65" s="38" t="s">
        <v>3150</v>
      </c>
      <c r="F65" s="38" t="s">
        <v>3346</v>
      </c>
      <c r="G65" s="38" t="s">
        <v>4110</v>
      </c>
      <c r="H65" s="60"/>
      <c r="I65" s="11">
        <v>596</v>
      </c>
      <c r="J65" s="6">
        <v>601</v>
      </c>
      <c r="K65" s="53">
        <f t="shared" si="1"/>
        <v>3.5875726483461292E-4</v>
      </c>
      <c r="L65" s="7">
        <v>97.7</v>
      </c>
      <c r="M65" s="4">
        <v>96.66</v>
      </c>
      <c r="N65" s="18"/>
      <c r="O65" s="18"/>
      <c r="P65" s="7"/>
      <c r="Q65" s="17">
        <v>39013</v>
      </c>
      <c r="R65" s="2"/>
      <c r="S65" s="38" t="s">
        <v>4460</v>
      </c>
      <c r="T65" s="4" t="s">
        <v>1941</v>
      </c>
      <c r="U65" s="4" t="s">
        <v>2338</v>
      </c>
      <c r="V65" s="4" t="s">
        <v>216</v>
      </c>
      <c r="W65" s="8" t="s">
        <v>4822</v>
      </c>
      <c r="X65" s="33" t="s">
        <v>4823</v>
      </c>
      <c r="Y65" s="1" t="s">
        <v>4799</v>
      </c>
      <c r="Z65" s="1"/>
      <c r="AA65" s="4" t="s">
        <v>161</v>
      </c>
      <c r="AB65" s="1" t="s">
        <v>4801</v>
      </c>
      <c r="AC65" s="3" t="s">
        <v>4834</v>
      </c>
      <c r="AD65" s="1"/>
      <c r="AE65" s="1"/>
      <c r="AF65" s="1"/>
      <c r="AG65" s="1"/>
      <c r="AH65" s="1"/>
    </row>
    <row r="66" spans="1:34">
      <c r="A66" s="38" t="s">
        <v>559</v>
      </c>
      <c r="B66" s="38" t="s">
        <v>1941</v>
      </c>
      <c r="C66" s="38" t="s">
        <v>2747</v>
      </c>
      <c r="D66" s="38" t="s">
        <v>3094</v>
      </c>
      <c r="E66" s="38" t="s">
        <v>3150</v>
      </c>
      <c r="F66" s="38" t="s">
        <v>3346</v>
      </c>
      <c r="G66" s="38" t="s">
        <v>4110</v>
      </c>
      <c r="H66" s="60"/>
      <c r="I66" s="11">
        <v>585</v>
      </c>
      <c r="J66" s="6">
        <v>602</v>
      </c>
      <c r="K66" s="53">
        <f t="shared" ref="K66:K92" si="2">(J66-I66)/(J66+I66+12740)</f>
        <v>1.2206505349321461E-3</v>
      </c>
      <c r="L66" s="7">
        <v>97.74</v>
      </c>
      <c r="M66" s="4">
        <v>96.55</v>
      </c>
      <c r="N66" s="18"/>
      <c r="O66" s="18"/>
      <c r="P66" s="7"/>
      <c r="Q66" s="17">
        <v>39746</v>
      </c>
      <c r="R66" s="2" t="s">
        <v>3345</v>
      </c>
      <c r="S66" s="38" t="s">
        <v>5278</v>
      </c>
      <c r="T66" s="4" t="s">
        <v>1941</v>
      </c>
      <c r="U66" s="4" t="s">
        <v>2338</v>
      </c>
      <c r="V66" s="4" t="s">
        <v>216</v>
      </c>
      <c r="W66" s="8" t="s">
        <v>555</v>
      </c>
      <c r="X66" s="33" t="s">
        <v>556</v>
      </c>
      <c r="Y66" s="1" t="s">
        <v>1050</v>
      </c>
      <c r="Z66" s="1"/>
      <c r="AA66" s="4" t="s">
        <v>3575</v>
      </c>
      <c r="AB66" s="1" t="s">
        <v>557</v>
      </c>
      <c r="AC66" s="1"/>
      <c r="AD66" s="1"/>
      <c r="AE66" s="1"/>
      <c r="AF66" s="1"/>
      <c r="AG66" s="1"/>
      <c r="AH66" s="1"/>
    </row>
    <row r="67" spans="1:34">
      <c r="A67" s="38" t="s">
        <v>558</v>
      </c>
      <c r="B67" s="38" t="s">
        <v>1941</v>
      </c>
      <c r="C67" s="38" t="s">
        <v>2747</v>
      </c>
      <c r="D67" s="38" t="s">
        <v>3094</v>
      </c>
      <c r="E67" s="38" t="s">
        <v>3150</v>
      </c>
      <c r="F67" s="38" t="s">
        <v>3346</v>
      </c>
      <c r="G67" s="38" t="s">
        <v>4110</v>
      </c>
      <c r="H67" s="60"/>
      <c r="I67" s="11">
        <v>583</v>
      </c>
      <c r="J67" s="6">
        <v>604</v>
      </c>
      <c r="K67" s="53">
        <f t="shared" si="2"/>
        <v>1.5078624255044158E-3</v>
      </c>
      <c r="L67" s="7">
        <v>97.74</v>
      </c>
      <c r="M67" s="4">
        <v>96.55</v>
      </c>
      <c r="N67" s="18"/>
      <c r="O67" s="18"/>
      <c r="P67" s="7"/>
      <c r="Q67" s="17">
        <v>39746</v>
      </c>
      <c r="R67" s="2" t="s">
        <v>3345</v>
      </c>
      <c r="S67" s="38" t="s">
        <v>5278</v>
      </c>
      <c r="T67" s="4" t="s">
        <v>1941</v>
      </c>
      <c r="U67" s="4" t="s">
        <v>2338</v>
      </c>
      <c r="V67" s="4" t="s">
        <v>216</v>
      </c>
      <c r="W67" s="8" t="s">
        <v>560</v>
      </c>
      <c r="X67" s="33" t="s">
        <v>561</v>
      </c>
      <c r="Y67" s="1" t="s">
        <v>1050</v>
      </c>
      <c r="Z67" s="1"/>
      <c r="AA67" s="4" t="s">
        <v>3575</v>
      </c>
      <c r="AB67" s="1" t="s">
        <v>305</v>
      </c>
      <c r="AC67" s="1"/>
      <c r="AD67" s="1"/>
      <c r="AE67" s="1"/>
      <c r="AF67" s="1"/>
      <c r="AG67" s="1"/>
      <c r="AH67" s="1"/>
    </row>
    <row r="68" spans="1:34">
      <c r="A68" s="38" t="s">
        <v>2048</v>
      </c>
      <c r="B68" s="38" t="s">
        <v>1941</v>
      </c>
      <c r="C68" s="38" t="s">
        <v>2747</v>
      </c>
      <c r="D68" s="38" t="s">
        <v>3094</v>
      </c>
      <c r="E68" s="38" t="s">
        <v>3150</v>
      </c>
      <c r="F68" s="38" t="s">
        <v>3346</v>
      </c>
      <c r="G68" s="38" t="s">
        <v>4110</v>
      </c>
      <c r="H68" s="60"/>
      <c r="I68" s="11">
        <v>555</v>
      </c>
      <c r="J68" s="6">
        <v>570</v>
      </c>
      <c r="K68" s="53">
        <f t="shared" si="2"/>
        <v>1.0818608005769925E-3</v>
      </c>
      <c r="L68" s="7">
        <v>97.58</v>
      </c>
      <c r="M68" s="4">
        <v>95.91</v>
      </c>
      <c r="N68" s="18"/>
      <c r="O68" s="18"/>
      <c r="P68" s="7"/>
      <c r="Q68" s="17">
        <v>38538</v>
      </c>
      <c r="R68" s="2" t="s">
        <v>3345</v>
      </c>
      <c r="S68" s="38" t="s">
        <v>5278</v>
      </c>
      <c r="T68" s="4" t="s">
        <v>1941</v>
      </c>
      <c r="U68" s="4" t="s">
        <v>1046</v>
      </c>
      <c r="V68" s="4" t="s">
        <v>1047</v>
      </c>
      <c r="W68" s="8" t="s">
        <v>1048</v>
      </c>
      <c r="X68" s="33" t="s">
        <v>1049</v>
      </c>
      <c r="Y68" s="1" t="s">
        <v>1050</v>
      </c>
      <c r="Z68" s="1"/>
      <c r="AA68" s="4" t="s">
        <v>161</v>
      </c>
      <c r="AB68" s="1" t="s">
        <v>1051</v>
      </c>
      <c r="AC68" s="1" t="s">
        <v>3142</v>
      </c>
      <c r="AD68" s="1" t="s">
        <v>1499</v>
      </c>
      <c r="AE68" s="1"/>
      <c r="AF68" s="1"/>
      <c r="AG68" s="1"/>
      <c r="AH68" s="1"/>
    </row>
    <row r="69" spans="1:34">
      <c r="A69" s="38" t="s">
        <v>4554</v>
      </c>
      <c r="B69" s="38" t="s">
        <v>1941</v>
      </c>
      <c r="C69" s="38" t="s">
        <v>720</v>
      </c>
      <c r="D69" s="38" t="s">
        <v>3094</v>
      </c>
      <c r="E69" s="38" t="s">
        <v>3746</v>
      </c>
      <c r="F69" s="38" t="s">
        <v>3346</v>
      </c>
      <c r="G69" s="38" t="s">
        <v>4110</v>
      </c>
      <c r="H69" s="60"/>
      <c r="I69" s="7">
        <v>599</v>
      </c>
      <c r="J69" s="4">
        <v>613</v>
      </c>
      <c r="K69" s="53">
        <f t="shared" si="2"/>
        <v>1.0034403669724771E-3</v>
      </c>
      <c r="L69" s="7">
        <v>97.7</v>
      </c>
      <c r="M69" s="4">
        <v>96.82</v>
      </c>
      <c r="N69" s="6">
        <v>204</v>
      </c>
      <c r="O69" s="6"/>
      <c r="P69" s="4"/>
      <c r="Q69" s="5">
        <v>38095</v>
      </c>
      <c r="R69" s="8"/>
      <c r="S69" s="38" t="s">
        <v>3086</v>
      </c>
      <c r="T69" s="4" t="s">
        <v>1941</v>
      </c>
      <c r="U69" s="4" t="s">
        <v>2673</v>
      </c>
      <c r="V69" s="4" t="s">
        <v>782</v>
      </c>
      <c r="W69" s="8" t="s">
        <v>4250</v>
      </c>
      <c r="X69" s="33" t="s">
        <v>1274</v>
      </c>
      <c r="Y69" s="4" t="s">
        <v>4041</v>
      </c>
      <c r="Z69" s="1"/>
      <c r="AA69" s="4" t="s">
        <v>2707</v>
      </c>
      <c r="AB69" s="4" t="s">
        <v>4979</v>
      </c>
      <c r="AC69" s="1" t="s">
        <v>3312</v>
      </c>
      <c r="AD69" s="1" t="s">
        <v>1926</v>
      </c>
      <c r="AE69" s="1" t="s">
        <v>3733</v>
      </c>
      <c r="AF69" s="1" t="s">
        <v>2852</v>
      </c>
      <c r="AG69" s="1"/>
      <c r="AH69" s="1"/>
    </row>
    <row r="70" spans="1:34">
      <c r="A70" s="38" t="s">
        <v>4553</v>
      </c>
      <c r="B70" s="38" t="s">
        <v>1941</v>
      </c>
      <c r="C70" s="38" t="s">
        <v>720</v>
      </c>
      <c r="D70" s="38" t="s">
        <v>3094</v>
      </c>
      <c r="E70" s="38" t="s">
        <v>4751</v>
      </c>
      <c r="F70" s="38" t="s">
        <v>3346</v>
      </c>
      <c r="G70" s="38" t="s">
        <v>4110</v>
      </c>
      <c r="H70" s="60"/>
      <c r="I70" s="7">
        <v>694</v>
      </c>
      <c r="J70" s="4">
        <v>711</v>
      </c>
      <c r="K70" s="53">
        <f t="shared" si="2"/>
        <v>1.201838105337575E-3</v>
      </c>
      <c r="L70" s="7">
        <v>98.1</v>
      </c>
      <c r="M70" s="4">
        <v>98.82</v>
      </c>
      <c r="N70" s="6">
        <v>300</v>
      </c>
      <c r="O70" s="6"/>
      <c r="P70" s="4"/>
      <c r="Q70" s="5">
        <v>38309</v>
      </c>
      <c r="R70" s="8"/>
      <c r="S70" s="38" t="s">
        <v>4977</v>
      </c>
      <c r="T70" s="4" t="s">
        <v>1941</v>
      </c>
      <c r="U70" s="4" t="s">
        <v>2673</v>
      </c>
      <c r="V70" s="4" t="s">
        <v>782</v>
      </c>
      <c r="W70" s="8" t="s">
        <v>4748</v>
      </c>
      <c r="X70" s="33" t="s">
        <v>4749</v>
      </c>
      <c r="Y70" s="4" t="s">
        <v>4750</v>
      </c>
      <c r="Z70" s="1"/>
      <c r="AA70" s="4" t="s">
        <v>161</v>
      </c>
      <c r="AB70" s="4" t="s">
        <v>1800</v>
      </c>
      <c r="AC70" s="1" t="s">
        <v>4978</v>
      </c>
      <c r="AD70" s="1" t="s">
        <v>4976</v>
      </c>
      <c r="AE70" s="1"/>
      <c r="AF70" s="1"/>
      <c r="AG70" s="1"/>
      <c r="AH70" s="1"/>
    </row>
    <row r="71" spans="1:34">
      <c r="A71" s="38" t="s">
        <v>524</v>
      </c>
      <c r="B71" s="38" t="s">
        <v>1941</v>
      </c>
      <c r="C71" s="38" t="s">
        <v>2747</v>
      </c>
      <c r="D71" s="38" t="s">
        <v>3094</v>
      </c>
      <c r="E71" s="38" t="s">
        <v>4751</v>
      </c>
      <c r="F71" s="38" t="s">
        <v>3346</v>
      </c>
      <c r="G71" s="38" t="s">
        <v>4110</v>
      </c>
      <c r="H71" s="60"/>
      <c r="I71" s="7">
        <v>788</v>
      </c>
      <c r="J71" s="4">
        <v>803</v>
      </c>
      <c r="K71" s="53">
        <f t="shared" si="2"/>
        <v>1.0466820180029307E-3</v>
      </c>
      <c r="L71" s="7">
        <v>98.4</v>
      </c>
      <c r="M71" s="4">
        <v>100.78</v>
      </c>
      <c r="N71" s="6">
        <v>300</v>
      </c>
      <c r="O71" s="6"/>
      <c r="P71" s="4"/>
      <c r="Q71" s="5">
        <v>39757</v>
      </c>
      <c r="R71" s="8"/>
      <c r="S71" s="38" t="s">
        <v>525</v>
      </c>
      <c r="T71" s="4" t="s">
        <v>1941</v>
      </c>
      <c r="U71" s="4" t="s">
        <v>1046</v>
      </c>
      <c r="V71" s="4" t="s">
        <v>1047</v>
      </c>
      <c r="W71" s="8" t="s">
        <v>526</v>
      </c>
      <c r="X71" s="33" t="s">
        <v>527</v>
      </c>
      <c r="Y71" s="4" t="s">
        <v>125</v>
      </c>
      <c r="Z71" s="1"/>
      <c r="AA71" s="4" t="s">
        <v>3575</v>
      </c>
      <c r="AB71" s="4"/>
      <c r="AC71" s="1" t="s">
        <v>305</v>
      </c>
      <c r="AD71" s="1"/>
      <c r="AE71" s="1"/>
      <c r="AF71" s="1"/>
      <c r="AG71" s="1"/>
      <c r="AH71" s="1"/>
    </row>
    <row r="72" spans="1:34">
      <c r="A72" s="38" t="s">
        <v>1276</v>
      </c>
      <c r="B72" s="38" t="s">
        <v>1941</v>
      </c>
      <c r="C72" s="38" t="s">
        <v>1359</v>
      </c>
      <c r="D72" s="38" t="s">
        <v>3862</v>
      </c>
      <c r="E72" s="38" t="s">
        <v>1293</v>
      </c>
      <c r="F72" s="38" t="s">
        <v>1292</v>
      </c>
      <c r="G72" s="38"/>
      <c r="H72" s="60" t="s">
        <v>1884</v>
      </c>
      <c r="I72" s="11">
        <v>35770</v>
      </c>
      <c r="J72" s="6">
        <v>35803</v>
      </c>
      <c r="K72" s="53">
        <f t="shared" si="2"/>
        <v>3.9139871668663197E-4</v>
      </c>
      <c r="L72" s="7">
        <v>0.03</v>
      </c>
      <c r="M72" s="4">
        <v>1436.13</v>
      </c>
      <c r="N72" s="6">
        <v>2840</v>
      </c>
      <c r="O72" s="6">
        <v>1600</v>
      </c>
      <c r="P72" s="11">
        <v>5100</v>
      </c>
      <c r="Q72" s="5">
        <v>35994</v>
      </c>
      <c r="R72" s="8" t="s">
        <v>2941</v>
      </c>
      <c r="S72" s="38" t="s">
        <v>3448</v>
      </c>
      <c r="T72" s="4" t="s">
        <v>2066</v>
      </c>
      <c r="U72" s="4" t="s">
        <v>2670</v>
      </c>
      <c r="V72" s="4" t="s">
        <v>1291</v>
      </c>
      <c r="W72" s="8" t="s">
        <v>80</v>
      </c>
      <c r="X72" s="33" t="s">
        <v>1277</v>
      </c>
      <c r="Y72" s="4" t="s">
        <v>4178</v>
      </c>
      <c r="Z72" s="1"/>
      <c r="AA72" s="4" t="s">
        <v>667</v>
      </c>
      <c r="AB72" s="4" t="s">
        <v>1472</v>
      </c>
      <c r="AC72" s="1" t="s">
        <v>1358</v>
      </c>
      <c r="AD72" s="1" t="s">
        <v>3840</v>
      </c>
      <c r="AE72" s="1" t="s">
        <v>3733</v>
      </c>
      <c r="AF72" s="1" t="s">
        <v>4810</v>
      </c>
      <c r="AG72" s="1"/>
      <c r="AH72" s="1"/>
    </row>
    <row r="73" spans="1:34">
      <c r="A73" s="38" t="s">
        <v>3644</v>
      </c>
      <c r="B73" s="38" t="s">
        <v>1941</v>
      </c>
      <c r="C73" s="38" t="s">
        <v>1359</v>
      </c>
      <c r="D73" s="38" t="s">
        <v>3862</v>
      </c>
      <c r="E73" s="38" t="s">
        <v>1293</v>
      </c>
      <c r="F73" s="38" t="s">
        <v>1292</v>
      </c>
      <c r="G73" s="38"/>
      <c r="H73" s="60" t="s">
        <v>4296</v>
      </c>
      <c r="I73" s="11">
        <v>35778</v>
      </c>
      <c r="J73" s="6">
        <v>35793</v>
      </c>
      <c r="K73" s="53">
        <f t="shared" si="2"/>
        <v>1.7791272787655228E-4</v>
      </c>
      <c r="L73" s="7">
        <v>0.01</v>
      </c>
      <c r="M73" s="4">
        <v>1436.08</v>
      </c>
      <c r="N73" s="6">
        <v>2200</v>
      </c>
      <c r="O73" s="6"/>
      <c r="P73" s="4"/>
      <c r="Q73" s="5">
        <v>39233</v>
      </c>
      <c r="R73" s="8" t="s">
        <v>539</v>
      </c>
      <c r="S73" s="38" t="s">
        <v>2747</v>
      </c>
      <c r="T73" s="4" t="s">
        <v>1941</v>
      </c>
      <c r="U73" s="4" t="s">
        <v>2673</v>
      </c>
      <c r="V73" s="4" t="s">
        <v>5618</v>
      </c>
      <c r="W73" s="8" t="s">
        <v>5486</v>
      </c>
      <c r="X73" s="33" t="s">
        <v>5487</v>
      </c>
      <c r="Y73" s="4" t="s">
        <v>5488</v>
      </c>
      <c r="Z73" s="1"/>
      <c r="AA73" s="4" t="s">
        <v>667</v>
      </c>
      <c r="AB73" s="1" t="s">
        <v>5489</v>
      </c>
      <c r="AC73" s="1" t="s">
        <v>5490</v>
      </c>
      <c r="AD73" s="1" t="s">
        <v>3648</v>
      </c>
      <c r="AE73" s="1" t="s">
        <v>2112</v>
      </c>
      <c r="AF73" s="1" t="s">
        <v>5185</v>
      </c>
      <c r="AG73" s="1"/>
      <c r="AH73" s="1"/>
    </row>
    <row r="74" spans="1:34">
      <c r="A74" s="38" t="s">
        <v>1671</v>
      </c>
      <c r="B74" s="38" t="s">
        <v>1941</v>
      </c>
      <c r="C74" s="38" t="s">
        <v>2747</v>
      </c>
      <c r="D74" s="38" t="s">
        <v>3094</v>
      </c>
      <c r="E74" s="38" t="s">
        <v>1293</v>
      </c>
      <c r="F74" s="38" t="s">
        <v>1292</v>
      </c>
      <c r="G74" s="38"/>
      <c r="H74" s="60" t="s">
        <v>4320</v>
      </c>
      <c r="I74" s="11">
        <v>35769</v>
      </c>
      <c r="J74" s="6">
        <v>35813</v>
      </c>
      <c r="K74" s="53">
        <f t="shared" si="2"/>
        <v>5.2180925499869548E-4</v>
      </c>
      <c r="L74" s="7">
        <v>0.06</v>
      </c>
      <c r="M74" s="4">
        <v>1436.08</v>
      </c>
      <c r="N74" s="6">
        <v>3750</v>
      </c>
      <c r="O74" s="6"/>
      <c r="P74" s="11"/>
      <c r="Q74" s="5">
        <v>39563</v>
      </c>
      <c r="R74" s="8"/>
      <c r="S74" s="38" t="s">
        <v>2747</v>
      </c>
      <c r="T74" s="4" t="s">
        <v>1941</v>
      </c>
      <c r="U74" s="4" t="s">
        <v>2673</v>
      </c>
      <c r="V74" s="4" t="s">
        <v>1666</v>
      </c>
      <c r="W74" s="8" t="s">
        <v>1667</v>
      </c>
      <c r="X74" s="33" t="s">
        <v>1668</v>
      </c>
      <c r="Y74" s="4" t="s">
        <v>1669</v>
      </c>
      <c r="Z74" s="1"/>
      <c r="AA74" s="4" t="s">
        <v>667</v>
      </c>
      <c r="AB74" s="1" t="s">
        <v>1654</v>
      </c>
      <c r="AC74" s="1" t="s">
        <v>1670</v>
      </c>
      <c r="AD74" s="1" t="s">
        <v>1672</v>
      </c>
      <c r="AE74" s="1"/>
      <c r="AF74" s="1"/>
      <c r="AG74" s="1"/>
      <c r="AH74" s="1"/>
    </row>
    <row r="75" spans="1:34">
      <c r="A75" s="38" t="s">
        <v>5398</v>
      </c>
      <c r="B75" s="38" t="s">
        <v>1941</v>
      </c>
      <c r="C75" s="38" t="s">
        <v>5402</v>
      </c>
      <c r="D75" s="38" t="s">
        <v>4891</v>
      </c>
      <c r="E75" s="38" t="s">
        <v>1293</v>
      </c>
      <c r="F75" s="38" t="s">
        <v>3346</v>
      </c>
      <c r="G75" s="38" t="s">
        <v>4110</v>
      </c>
      <c r="H75" s="60"/>
      <c r="I75" s="11">
        <v>1192</v>
      </c>
      <c r="J75" s="6">
        <v>2206</v>
      </c>
      <c r="K75" s="53">
        <f t="shared" si="2"/>
        <v>6.283306481596232E-2</v>
      </c>
      <c r="L75" s="7">
        <v>100.5</v>
      </c>
      <c r="M75" s="63">
        <v>109.4</v>
      </c>
      <c r="N75" s="6">
        <v>60</v>
      </c>
      <c r="O75" s="6"/>
      <c r="P75" s="4"/>
      <c r="Q75" s="5">
        <v>40162</v>
      </c>
      <c r="R75" s="8"/>
      <c r="S75" s="38" t="s">
        <v>5400</v>
      </c>
      <c r="T75" s="4" t="s">
        <v>1941</v>
      </c>
      <c r="U75" s="4" t="s">
        <v>2338</v>
      </c>
      <c r="V75" s="4" t="s">
        <v>5525</v>
      </c>
      <c r="W75" s="8" t="s">
        <v>5395</v>
      </c>
      <c r="X75" s="33" t="s">
        <v>5396</v>
      </c>
      <c r="Y75" s="4" t="s">
        <v>5394</v>
      </c>
      <c r="Z75" s="1"/>
      <c r="AA75" s="4" t="s">
        <v>161</v>
      </c>
      <c r="AB75" s="4" t="s">
        <v>5393</v>
      </c>
      <c r="AC75" s="1" t="s">
        <v>5397</v>
      </c>
      <c r="AD75" s="1" t="s">
        <v>5399</v>
      </c>
      <c r="AE75" s="1" t="s">
        <v>5401</v>
      </c>
      <c r="AF75" s="1"/>
      <c r="AG75" s="1"/>
      <c r="AH75" s="1"/>
    </row>
    <row r="76" spans="1:34">
      <c r="A76" s="38" t="s">
        <v>5071</v>
      </c>
      <c r="B76" s="38" t="s">
        <v>1941</v>
      </c>
      <c r="C76" s="38" t="s">
        <v>2883</v>
      </c>
      <c r="D76" s="38" t="s">
        <v>5515</v>
      </c>
      <c r="E76" s="38" t="s">
        <v>3746</v>
      </c>
      <c r="F76" s="38" t="s">
        <v>3346</v>
      </c>
      <c r="G76" s="38" t="s">
        <v>4110</v>
      </c>
      <c r="H76" s="60"/>
      <c r="I76" s="11">
        <v>623</v>
      </c>
      <c r="J76" s="6">
        <v>626</v>
      </c>
      <c r="K76" s="53">
        <f t="shared" si="2"/>
        <v>2.1445421402530561E-4</v>
      </c>
      <c r="L76" s="7">
        <v>97.79</v>
      </c>
      <c r="M76" s="4">
        <v>97.2</v>
      </c>
      <c r="N76" s="6">
        <v>2700</v>
      </c>
      <c r="O76" s="6"/>
      <c r="P76" s="7"/>
      <c r="Q76" s="5">
        <v>38833</v>
      </c>
      <c r="R76" s="8"/>
      <c r="S76" s="38" t="s">
        <v>806</v>
      </c>
      <c r="T76" s="4" t="s">
        <v>1941</v>
      </c>
      <c r="U76" s="4" t="s">
        <v>2338</v>
      </c>
      <c r="V76" s="4" t="s">
        <v>216</v>
      </c>
      <c r="W76" s="8" t="s">
        <v>803</v>
      </c>
      <c r="X76" s="33" t="s">
        <v>804</v>
      </c>
      <c r="Y76" s="1" t="s">
        <v>1678</v>
      </c>
      <c r="Z76" s="1"/>
      <c r="AA76" s="4" t="s">
        <v>161</v>
      </c>
      <c r="AB76" s="1" t="s">
        <v>805</v>
      </c>
      <c r="AC76" s="1" t="s">
        <v>1679</v>
      </c>
      <c r="AD76" s="1"/>
      <c r="AE76" s="1"/>
      <c r="AF76" s="1"/>
      <c r="AG76" s="1"/>
      <c r="AH76" s="1"/>
    </row>
    <row r="77" spans="1:34">
      <c r="A77" s="38" t="s">
        <v>2502</v>
      </c>
      <c r="B77" s="38" t="s">
        <v>1941</v>
      </c>
      <c r="C77" s="38" t="s">
        <v>2883</v>
      </c>
      <c r="D77" s="38" t="s">
        <v>5515</v>
      </c>
      <c r="E77" s="38" t="s">
        <v>3746</v>
      </c>
      <c r="F77" s="38" t="s">
        <v>3346</v>
      </c>
      <c r="G77" s="38" t="s">
        <v>4110</v>
      </c>
      <c r="H77" s="60"/>
      <c r="I77" s="7">
        <v>630</v>
      </c>
      <c r="J77" s="4">
        <v>655</v>
      </c>
      <c r="K77" s="53">
        <f t="shared" si="2"/>
        <v>1.7825311942959001E-3</v>
      </c>
      <c r="L77" s="7">
        <v>97.85</v>
      </c>
      <c r="M77" s="4">
        <v>97.57</v>
      </c>
      <c r="N77" s="6">
        <v>2700</v>
      </c>
      <c r="O77" s="6"/>
      <c r="P77" s="4"/>
      <c r="Q77" s="5">
        <v>39227</v>
      </c>
      <c r="R77" s="8"/>
      <c r="S77" s="38" t="s">
        <v>2747</v>
      </c>
      <c r="T77" s="4" t="s">
        <v>1941</v>
      </c>
      <c r="U77" s="59" t="s">
        <v>1046</v>
      </c>
      <c r="V77" s="4" t="s">
        <v>3645</v>
      </c>
      <c r="W77" s="8" t="s">
        <v>3646</v>
      </c>
      <c r="X77" s="33" t="s">
        <v>3647</v>
      </c>
      <c r="Y77" s="4" t="s">
        <v>2794</v>
      </c>
      <c r="Z77" s="1"/>
      <c r="AA77" s="4" t="s">
        <v>161</v>
      </c>
      <c r="AB77" s="4" t="s">
        <v>3648</v>
      </c>
      <c r="AC77" s="1" t="s">
        <v>2793</v>
      </c>
      <c r="AD77" s="1" t="s">
        <v>2503</v>
      </c>
      <c r="AE77" s="1"/>
      <c r="AF77" s="1"/>
      <c r="AG77" s="1"/>
      <c r="AH77" s="1"/>
    </row>
    <row r="78" spans="1:34">
      <c r="A78" s="38" t="s">
        <v>4204</v>
      </c>
      <c r="B78" s="38" t="s">
        <v>1941</v>
      </c>
      <c r="C78" s="38" t="s">
        <v>2883</v>
      </c>
      <c r="D78" s="38" t="s">
        <v>5515</v>
      </c>
      <c r="E78" s="38" t="s">
        <v>3746</v>
      </c>
      <c r="F78" s="38" t="s">
        <v>3346</v>
      </c>
      <c r="G78" s="38" t="s">
        <v>4110</v>
      </c>
      <c r="H78" s="60"/>
      <c r="I78" s="7">
        <v>627</v>
      </c>
      <c r="J78" s="4">
        <v>630</v>
      </c>
      <c r="K78" s="53">
        <f t="shared" si="2"/>
        <v>2.1433164249482032E-4</v>
      </c>
      <c r="L78" s="7">
        <v>97.81</v>
      </c>
      <c r="M78" s="4">
        <v>97.28</v>
      </c>
      <c r="N78" s="6">
        <v>2700</v>
      </c>
      <c r="O78" s="6"/>
      <c r="P78" s="4"/>
      <c r="Q78" s="5">
        <v>39397</v>
      </c>
      <c r="R78" s="8"/>
      <c r="S78" s="38" t="s">
        <v>2747</v>
      </c>
      <c r="T78" s="4" t="s">
        <v>1941</v>
      </c>
      <c r="U78" s="59" t="s">
        <v>2338</v>
      </c>
      <c r="V78" s="4" t="s">
        <v>2885</v>
      </c>
      <c r="W78" s="8" t="s">
        <v>4205</v>
      </c>
      <c r="X78" s="33" t="s">
        <v>4206</v>
      </c>
      <c r="Y78" s="4" t="s">
        <v>4207</v>
      </c>
      <c r="Z78" s="1"/>
      <c r="AA78" s="4"/>
      <c r="AB78" s="4" t="s">
        <v>4208</v>
      </c>
      <c r="AC78" s="1" t="s">
        <v>4193</v>
      </c>
      <c r="AD78" s="1"/>
      <c r="AE78" s="1"/>
      <c r="AF78" s="1"/>
      <c r="AG78" s="1"/>
      <c r="AH78" s="1"/>
    </row>
    <row r="79" spans="1:34">
      <c r="A79" s="38" t="s">
        <v>508</v>
      </c>
      <c r="B79" s="38" t="s">
        <v>1941</v>
      </c>
      <c r="C79" s="38" t="s">
        <v>2747</v>
      </c>
      <c r="D79" s="38" t="s">
        <v>3094</v>
      </c>
      <c r="E79" s="38" t="s">
        <v>3746</v>
      </c>
      <c r="F79" s="38" t="s">
        <v>3346</v>
      </c>
      <c r="G79" s="38" t="s">
        <v>4110</v>
      </c>
      <c r="H79" s="60"/>
      <c r="I79" s="7">
        <v>633</v>
      </c>
      <c r="J79" s="4">
        <v>653</v>
      </c>
      <c r="K79" s="53">
        <f t="shared" si="2"/>
        <v>1.4259232853272494E-3</v>
      </c>
      <c r="L79" s="7">
        <v>97.92</v>
      </c>
      <c r="M79" s="4">
        <v>97.58</v>
      </c>
      <c r="N79" s="6">
        <v>2700</v>
      </c>
      <c r="O79" s="6"/>
      <c r="P79" s="4"/>
      <c r="Q79" s="5">
        <v>39783</v>
      </c>
      <c r="R79" s="8"/>
      <c r="S79" s="38" t="s">
        <v>2747</v>
      </c>
      <c r="T79" s="4" t="s">
        <v>1941</v>
      </c>
      <c r="U79" s="59" t="s">
        <v>1046</v>
      </c>
      <c r="V79" s="4" t="s">
        <v>1047</v>
      </c>
      <c r="W79" s="8" t="s">
        <v>511</v>
      </c>
      <c r="X79" s="33" t="s">
        <v>512</v>
      </c>
      <c r="Y79" s="1" t="s">
        <v>509</v>
      </c>
      <c r="Z79" s="1"/>
      <c r="AA79" s="4" t="s">
        <v>3575</v>
      </c>
      <c r="AB79" s="4" t="s">
        <v>305</v>
      </c>
      <c r="AC79" s="1" t="s">
        <v>510</v>
      </c>
      <c r="AD79" s="1"/>
      <c r="AE79" s="1"/>
      <c r="AF79" s="1"/>
      <c r="AG79" s="1"/>
      <c r="AH79" s="1"/>
    </row>
    <row r="80" spans="1:34">
      <c r="A80" s="38" t="s">
        <v>1211</v>
      </c>
      <c r="B80" s="38" t="s">
        <v>1941</v>
      </c>
      <c r="C80" s="38" t="s">
        <v>2747</v>
      </c>
      <c r="D80" s="38" t="s">
        <v>3094</v>
      </c>
      <c r="E80" s="38" t="s">
        <v>3746</v>
      </c>
      <c r="F80" s="38" t="s">
        <v>3346</v>
      </c>
      <c r="G80" s="38" t="s">
        <v>4110</v>
      </c>
      <c r="H80" s="60"/>
      <c r="I80" s="7">
        <v>488</v>
      </c>
      <c r="J80" s="4">
        <v>494</v>
      </c>
      <c r="K80" s="53">
        <f t="shared" si="2"/>
        <v>4.3725404459991256E-4</v>
      </c>
      <c r="L80" s="7">
        <v>97.39</v>
      </c>
      <c r="M80" s="4">
        <v>94.44</v>
      </c>
      <c r="N80" s="6">
        <v>2700</v>
      </c>
      <c r="O80" s="6"/>
      <c r="P80" s="4"/>
      <c r="Q80" s="5">
        <v>39797</v>
      </c>
      <c r="R80" s="8"/>
      <c r="S80" s="37" t="s">
        <v>302</v>
      </c>
      <c r="T80" s="4" t="s">
        <v>1941</v>
      </c>
      <c r="U80" s="59" t="s">
        <v>2338</v>
      </c>
      <c r="V80" s="4" t="s">
        <v>216</v>
      </c>
      <c r="W80" s="8" t="s">
        <v>303</v>
      </c>
      <c r="X80" s="33" t="s">
        <v>304</v>
      </c>
      <c r="Y80" s="1" t="s">
        <v>300</v>
      </c>
      <c r="Z80" s="1"/>
      <c r="AA80" s="4" t="s">
        <v>3575</v>
      </c>
      <c r="AB80" s="4" t="s">
        <v>301</v>
      </c>
      <c r="AC80" s="1" t="s">
        <v>305</v>
      </c>
      <c r="AD80" s="1"/>
      <c r="AE80" s="1"/>
      <c r="AF80" s="1"/>
      <c r="AG80" s="1"/>
      <c r="AH80" s="1"/>
    </row>
    <row r="81" spans="1:34">
      <c r="A81" s="38" t="s">
        <v>1</v>
      </c>
      <c r="B81" s="38" t="s">
        <v>1941</v>
      </c>
      <c r="C81" s="38" t="s">
        <v>2747</v>
      </c>
      <c r="D81" s="38" t="s">
        <v>3094</v>
      </c>
      <c r="E81" s="38" t="s">
        <v>3746</v>
      </c>
      <c r="F81" s="38" t="s">
        <v>3346</v>
      </c>
      <c r="G81" s="38" t="s">
        <v>4110</v>
      </c>
      <c r="H81" s="60"/>
      <c r="I81" s="7">
        <v>511</v>
      </c>
      <c r="J81" s="4">
        <v>513</v>
      </c>
      <c r="K81" s="53">
        <f t="shared" si="2"/>
        <v>1.4530659691950015E-4</v>
      </c>
      <c r="L81" s="7">
        <v>97.6</v>
      </c>
      <c r="M81" s="4">
        <v>94.87</v>
      </c>
      <c r="N81" s="6">
        <v>2700</v>
      </c>
      <c r="O81" s="6"/>
      <c r="P81" s="4"/>
      <c r="Q81" s="5">
        <v>39925</v>
      </c>
      <c r="R81" s="8"/>
      <c r="S81" s="37" t="s">
        <v>2747</v>
      </c>
      <c r="T81" s="4" t="s">
        <v>1941</v>
      </c>
      <c r="U81" s="59" t="s">
        <v>2338</v>
      </c>
      <c r="V81" s="4" t="s">
        <v>782</v>
      </c>
      <c r="W81" s="8" t="s">
        <v>1212</v>
      </c>
      <c r="X81" s="33" t="s">
        <v>1213</v>
      </c>
      <c r="Y81" s="1" t="s">
        <v>0</v>
      </c>
      <c r="Z81" s="1"/>
      <c r="AA81" s="4" t="s">
        <v>161</v>
      </c>
      <c r="AB81" s="4" t="s">
        <v>2</v>
      </c>
      <c r="AC81" s="1" t="s">
        <v>3</v>
      </c>
      <c r="AD81" s="1" t="s">
        <v>4</v>
      </c>
      <c r="AE81" s="1"/>
      <c r="AF81" s="1"/>
      <c r="AG81" s="1"/>
      <c r="AH81" s="1"/>
    </row>
    <row r="82" spans="1:34">
      <c r="A82" s="38" t="s">
        <v>5382</v>
      </c>
      <c r="B82" s="38" t="s">
        <v>1941</v>
      </c>
      <c r="C82" s="38" t="s">
        <v>2747</v>
      </c>
      <c r="D82" s="38" t="s">
        <v>3094</v>
      </c>
      <c r="E82" s="38" t="s">
        <v>3746</v>
      </c>
      <c r="F82" s="38" t="s">
        <v>3346</v>
      </c>
      <c r="G82" s="38" t="s">
        <v>4110</v>
      </c>
      <c r="H82" s="60"/>
      <c r="I82" s="7">
        <v>623</v>
      </c>
      <c r="J82" s="4">
        <v>659</v>
      </c>
      <c r="K82" s="53">
        <f t="shared" si="2"/>
        <v>2.5673940949935813E-3</v>
      </c>
      <c r="L82" s="7">
        <v>97.8</v>
      </c>
      <c r="M82" s="4">
        <v>97.54</v>
      </c>
      <c r="N82" s="6">
        <v>2700</v>
      </c>
      <c r="O82" s="6"/>
      <c r="P82" s="4"/>
      <c r="Q82" s="5">
        <v>40156</v>
      </c>
      <c r="R82" s="8"/>
      <c r="S82" s="37" t="s">
        <v>2747</v>
      </c>
      <c r="T82" s="4" t="s">
        <v>1941</v>
      </c>
      <c r="U82" s="59" t="s">
        <v>1046</v>
      </c>
      <c r="V82" s="4" t="s">
        <v>1047</v>
      </c>
      <c r="W82" s="8" t="s">
        <v>5390</v>
      </c>
      <c r="X82" s="33" t="s">
        <v>5391</v>
      </c>
      <c r="Y82" s="1" t="s">
        <v>0</v>
      </c>
      <c r="Z82" s="1"/>
      <c r="AA82" s="4" t="s">
        <v>161</v>
      </c>
      <c r="AB82" s="4" t="s">
        <v>5389</v>
      </c>
      <c r="AC82" s="1" t="s">
        <v>5392</v>
      </c>
      <c r="AD82" s="1"/>
      <c r="AE82" s="1"/>
      <c r="AF82" s="1"/>
      <c r="AG82" s="1"/>
      <c r="AH82" s="1"/>
    </row>
    <row r="83" spans="1:34">
      <c r="A83" s="38" t="s">
        <v>5383</v>
      </c>
      <c r="B83" s="38" t="s">
        <v>1941</v>
      </c>
      <c r="C83" s="38" t="s">
        <v>2747</v>
      </c>
      <c r="D83" s="38" t="s">
        <v>3094</v>
      </c>
      <c r="E83" s="38" t="s">
        <v>3746</v>
      </c>
      <c r="F83" s="38" t="s">
        <v>3346</v>
      </c>
      <c r="G83" s="38" t="s">
        <v>4110</v>
      </c>
      <c r="H83" s="60"/>
      <c r="I83" s="11">
        <v>1192</v>
      </c>
      <c r="J83" s="6">
        <v>1205</v>
      </c>
      <c r="K83" s="53">
        <f t="shared" si="2"/>
        <v>8.5882275219660434E-4</v>
      </c>
      <c r="L83" s="7">
        <v>100.5</v>
      </c>
      <c r="M83" s="4">
        <v>109.39</v>
      </c>
      <c r="N83" s="6"/>
      <c r="O83" s="6"/>
      <c r="P83" s="4"/>
      <c r="Q83" s="5">
        <v>40162</v>
      </c>
      <c r="R83" s="8"/>
      <c r="S83" s="37" t="s">
        <v>2747</v>
      </c>
      <c r="T83" s="4" t="s">
        <v>1941</v>
      </c>
      <c r="U83" s="59" t="s">
        <v>2338</v>
      </c>
      <c r="V83" s="4" t="s">
        <v>5525</v>
      </c>
      <c r="W83" s="8" t="s">
        <v>5384</v>
      </c>
      <c r="X83" s="33" t="s">
        <v>5385</v>
      </c>
      <c r="Y83" s="1" t="s">
        <v>0</v>
      </c>
      <c r="Z83" s="1"/>
      <c r="AA83" s="4" t="s">
        <v>5387</v>
      </c>
      <c r="AB83" s="4" t="s">
        <v>5388</v>
      </c>
      <c r="AC83" s="1" t="s">
        <v>5386</v>
      </c>
      <c r="AD83" s="1"/>
      <c r="AE83" s="1"/>
      <c r="AF83" s="1"/>
      <c r="AG83" s="1"/>
      <c r="AH83" s="1"/>
    </row>
    <row r="84" spans="1:34">
      <c r="A84" s="38" t="s">
        <v>530</v>
      </c>
      <c r="B84" s="38" t="s">
        <v>1941</v>
      </c>
      <c r="C84" s="38" t="s">
        <v>4125</v>
      </c>
      <c r="D84" s="38" t="s">
        <v>5515</v>
      </c>
      <c r="E84" s="38" t="s">
        <v>3746</v>
      </c>
      <c r="F84" s="38" t="s">
        <v>3346</v>
      </c>
      <c r="G84" s="38" t="s">
        <v>4110</v>
      </c>
      <c r="H84" s="60"/>
      <c r="I84" s="7">
        <v>470</v>
      </c>
      <c r="J84" s="7">
        <v>483</v>
      </c>
      <c r="K84" s="53">
        <f t="shared" si="2"/>
        <v>9.4939019937194185E-4</v>
      </c>
      <c r="L84" s="7">
        <v>97.4</v>
      </c>
      <c r="M84" s="7">
        <v>94.13</v>
      </c>
      <c r="N84" s="6">
        <v>1500</v>
      </c>
      <c r="O84" s="6"/>
      <c r="P84" s="7"/>
      <c r="Q84" s="5">
        <v>37556</v>
      </c>
      <c r="R84" s="8" t="s">
        <v>3798</v>
      </c>
      <c r="S84" s="38" t="s">
        <v>2747</v>
      </c>
      <c r="T84" s="4" t="s">
        <v>1941</v>
      </c>
      <c r="U84" s="4" t="s">
        <v>2338</v>
      </c>
      <c r="V84" s="4" t="s">
        <v>2339</v>
      </c>
      <c r="W84" s="8" t="s">
        <v>4683</v>
      </c>
      <c r="X84" s="33" t="s">
        <v>531</v>
      </c>
      <c r="Y84" s="4" t="s">
        <v>3649</v>
      </c>
      <c r="Z84" s="1"/>
      <c r="AA84" s="4" t="s">
        <v>3797</v>
      </c>
      <c r="AB84" s="1" t="s">
        <v>4682</v>
      </c>
      <c r="AC84" s="1" t="s">
        <v>4681</v>
      </c>
      <c r="AD84" s="1" t="s">
        <v>4999</v>
      </c>
      <c r="AE84" s="1" t="s">
        <v>2903</v>
      </c>
      <c r="AF84" s="1"/>
      <c r="AG84" s="1"/>
      <c r="AH84" s="1"/>
    </row>
    <row r="85" spans="1:34">
      <c r="A85" s="38" t="s">
        <v>532</v>
      </c>
      <c r="B85" s="38" t="s">
        <v>1941</v>
      </c>
      <c r="C85" s="38" t="s">
        <v>4125</v>
      </c>
      <c r="D85" s="38" t="s">
        <v>5515</v>
      </c>
      <c r="E85" s="38" t="s">
        <v>1697</v>
      </c>
      <c r="F85" s="38" t="s">
        <v>3346</v>
      </c>
      <c r="G85" s="38" t="s">
        <v>4110</v>
      </c>
      <c r="H85" s="60"/>
      <c r="I85" s="7">
        <v>479</v>
      </c>
      <c r="J85" s="7">
        <v>503</v>
      </c>
      <c r="K85" s="53">
        <f t="shared" si="2"/>
        <v>1.7490161783996502E-3</v>
      </c>
      <c r="L85" s="7">
        <v>97.3</v>
      </c>
      <c r="M85" s="7">
        <v>94.14</v>
      </c>
      <c r="N85" s="6"/>
      <c r="O85" s="6"/>
      <c r="P85" s="7"/>
      <c r="Q85" s="5">
        <v>38295</v>
      </c>
      <c r="R85" s="8" t="s">
        <v>3798</v>
      </c>
      <c r="S85" s="38" t="s">
        <v>2747</v>
      </c>
      <c r="T85" s="4" t="s">
        <v>1941</v>
      </c>
      <c r="U85" s="4" t="s">
        <v>2338</v>
      </c>
      <c r="V85" s="4" t="s">
        <v>690</v>
      </c>
      <c r="W85" s="8" t="s">
        <v>689</v>
      </c>
      <c r="X85" s="33" t="s">
        <v>534</v>
      </c>
      <c r="Y85" s="4" t="s">
        <v>691</v>
      </c>
      <c r="Z85" s="1"/>
      <c r="AA85" s="4" t="s">
        <v>161</v>
      </c>
      <c r="AB85" s="1" t="s">
        <v>160</v>
      </c>
      <c r="AC85" s="1"/>
      <c r="AD85" s="1" t="s">
        <v>692</v>
      </c>
      <c r="AE85" s="1"/>
      <c r="AF85" s="1"/>
      <c r="AG85" s="1"/>
      <c r="AH85" s="1"/>
    </row>
    <row r="86" spans="1:34">
      <c r="A86" s="37" t="s">
        <v>3391</v>
      </c>
      <c r="B86" s="38" t="s">
        <v>1941</v>
      </c>
      <c r="C86" s="37" t="s">
        <v>2505</v>
      </c>
      <c r="D86" s="38" t="s">
        <v>4891</v>
      </c>
      <c r="E86" s="38" t="s">
        <v>5178</v>
      </c>
      <c r="F86" s="38" t="s">
        <v>3346</v>
      </c>
      <c r="G86" s="38" t="s">
        <v>4110</v>
      </c>
      <c r="H86" s="60"/>
      <c r="I86" s="7">
        <v>633</v>
      </c>
      <c r="J86" s="4">
        <v>654</v>
      </c>
      <c r="K86" s="53">
        <f t="shared" si="2"/>
        <v>1.4971127111998289E-3</v>
      </c>
      <c r="L86" s="7">
        <v>97.84</v>
      </c>
      <c r="M86" s="4">
        <v>97.58</v>
      </c>
      <c r="N86" s="6">
        <v>2.5</v>
      </c>
      <c r="O86" s="6"/>
      <c r="P86" s="4"/>
      <c r="Q86" s="5">
        <v>39227</v>
      </c>
      <c r="R86" s="8"/>
      <c r="S86" s="37" t="s">
        <v>2505</v>
      </c>
      <c r="T86" s="4" t="s">
        <v>1941</v>
      </c>
      <c r="U86" s="4" t="s">
        <v>1046</v>
      </c>
      <c r="V86" s="4" t="s">
        <v>3645</v>
      </c>
      <c r="W86" s="8" t="s">
        <v>1911</v>
      </c>
      <c r="X86" s="33" t="s">
        <v>1912</v>
      </c>
      <c r="Y86" s="4" t="s">
        <v>3393</v>
      </c>
      <c r="Z86" s="1"/>
      <c r="AA86" s="4" t="s">
        <v>161</v>
      </c>
      <c r="AB86" s="4" t="s">
        <v>3390</v>
      </c>
      <c r="AC86" s="1" t="s">
        <v>3392</v>
      </c>
      <c r="AD86" s="1"/>
      <c r="AE86" s="1"/>
      <c r="AF86" s="1"/>
      <c r="AG86" s="1"/>
      <c r="AH86" s="1"/>
    </row>
    <row r="87" spans="1:34">
      <c r="A87" s="38" t="s">
        <v>3401</v>
      </c>
      <c r="B87" s="38" t="s">
        <v>1941</v>
      </c>
      <c r="C87" s="38" t="s">
        <v>2883</v>
      </c>
      <c r="D87" s="38" t="s">
        <v>5515</v>
      </c>
      <c r="E87" s="38" t="s">
        <v>1293</v>
      </c>
      <c r="F87" s="38" t="s">
        <v>1292</v>
      </c>
      <c r="G87" s="38"/>
      <c r="H87" s="60" t="s">
        <v>4616</v>
      </c>
      <c r="I87" s="11">
        <v>35761</v>
      </c>
      <c r="J87" s="6">
        <v>35809</v>
      </c>
      <c r="K87" s="53">
        <f t="shared" si="2"/>
        <v>5.6932748191199144E-4</v>
      </c>
      <c r="L87" s="7">
        <v>0.08</v>
      </c>
      <c r="M87" s="4">
        <v>1436.02</v>
      </c>
      <c r="N87" s="6">
        <v>2300</v>
      </c>
      <c r="O87" s="6"/>
      <c r="P87" s="7"/>
      <c r="Q87" s="5">
        <v>37939</v>
      </c>
      <c r="R87" s="8"/>
      <c r="S87" s="38" t="s">
        <v>2747</v>
      </c>
      <c r="T87" s="4" t="s">
        <v>1941</v>
      </c>
      <c r="U87" s="4" t="s">
        <v>2673</v>
      </c>
      <c r="V87" s="4" t="s">
        <v>5618</v>
      </c>
      <c r="W87" s="8" t="s">
        <v>5166</v>
      </c>
      <c r="X87" s="33" t="s">
        <v>533</v>
      </c>
      <c r="Y87" s="4" t="s">
        <v>2884</v>
      </c>
      <c r="Z87" s="1"/>
      <c r="AA87" s="4" t="s">
        <v>667</v>
      </c>
      <c r="AB87" s="1" t="s">
        <v>2903</v>
      </c>
      <c r="AC87" s="1" t="s">
        <v>2341</v>
      </c>
      <c r="AD87" s="1" t="s">
        <v>5165</v>
      </c>
      <c r="AE87" s="1"/>
      <c r="AF87" s="1"/>
      <c r="AG87" s="1"/>
      <c r="AH87" s="1"/>
    </row>
    <row r="88" spans="1:34">
      <c r="A88" s="38" t="s">
        <v>2211</v>
      </c>
      <c r="B88" s="38" t="s">
        <v>1941</v>
      </c>
      <c r="C88" s="38" t="s">
        <v>3402</v>
      </c>
      <c r="D88" s="38" t="s">
        <v>5515</v>
      </c>
      <c r="E88" s="38" t="s">
        <v>1293</v>
      </c>
      <c r="F88" s="38" t="s">
        <v>1292</v>
      </c>
      <c r="G88" s="38"/>
      <c r="H88" s="60" t="s">
        <v>4288</v>
      </c>
      <c r="I88" s="11">
        <v>35767</v>
      </c>
      <c r="J88" s="6">
        <v>35807</v>
      </c>
      <c r="K88" s="53">
        <f t="shared" si="2"/>
        <v>4.7441706003747893E-4</v>
      </c>
      <c r="L88" s="7">
        <v>7.0000000000000007E-2</v>
      </c>
      <c r="M88" s="4">
        <v>1436.1</v>
      </c>
      <c r="N88" s="6">
        <v>2300</v>
      </c>
      <c r="O88" s="6"/>
      <c r="P88" s="4"/>
      <c r="Q88" s="5">
        <v>38972</v>
      </c>
      <c r="R88" s="8"/>
      <c r="S88" s="38" t="s">
        <v>2747</v>
      </c>
      <c r="T88" s="4" t="s">
        <v>1941</v>
      </c>
      <c r="U88" s="4" t="s">
        <v>2673</v>
      </c>
      <c r="V88" s="4" t="s">
        <v>5618</v>
      </c>
      <c r="W88" s="8" t="s">
        <v>3403</v>
      </c>
      <c r="X88" s="33" t="s">
        <v>3404</v>
      </c>
      <c r="Y88" s="4" t="s">
        <v>2156</v>
      </c>
      <c r="Z88" s="1"/>
      <c r="AA88" s="4" t="s">
        <v>667</v>
      </c>
      <c r="AB88" s="4" t="s">
        <v>3405</v>
      </c>
      <c r="AC88" s="3" t="s">
        <v>3406</v>
      </c>
      <c r="AD88" s="1"/>
      <c r="AE88" s="1"/>
      <c r="AF88" s="1"/>
      <c r="AG88" s="1"/>
      <c r="AH88" s="1"/>
    </row>
    <row r="89" spans="1:34">
      <c r="A89" s="38" t="s">
        <v>5531</v>
      </c>
      <c r="B89" s="38" t="s">
        <v>1941</v>
      </c>
      <c r="C89" s="38" t="s">
        <v>3402</v>
      </c>
      <c r="D89" s="38" t="s">
        <v>3094</v>
      </c>
      <c r="E89" s="38" t="s">
        <v>1293</v>
      </c>
      <c r="F89" s="38" t="s">
        <v>1292</v>
      </c>
      <c r="G89" s="38"/>
      <c r="H89" s="60" t="s">
        <v>3572</v>
      </c>
      <c r="I89" s="11">
        <v>35759</v>
      </c>
      <c r="J89" s="6">
        <v>35812</v>
      </c>
      <c r="K89" s="53">
        <f t="shared" si="2"/>
        <v>6.2862497183048473E-4</v>
      </c>
      <c r="L89" s="7">
        <v>0.03</v>
      </c>
      <c r="M89" s="4">
        <v>1436.1</v>
      </c>
      <c r="N89" s="6"/>
      <c r="O89" s="6"/>
      <c r="P89" s="4"/>
      <c r="Q89" s="5">
        <v>39608</v>
      </c>
      <c r="R89" s="8"/>
      <c r="S89" s="38" t="s">
        <v>2482</v>
      </c>
      <c r="T89" s="4" t="s">
        <v>877</v>
      </c>
      <c r="U89" s="4" t="s">
        <v>2673</v>
      </c>
      <c r="V89" s="4" t="s">
        <v>1943</v>
      </c>
      <c r="W89" s="8" t="s">
        <v>5529</v>
      </c>
      <c r="X89" s="33" t="s">
        <v>5530</v>
      </c>
      <c r="Y89" s="4" t="s">
        <v>2156</v>
      </c>
      <c r="Z89" s="1"/>
      <c r="AA89" s="4" t="s">
        <v>667</v>
      </c>
      <c r="AB89" s="4" t="s">
        <v>5533</v>
      </c>
      <c r="AC89" s="1"/>
      <c r="AD89" s="1" t="s">
        <v>5532</v>
      </c>
      <c r="AE89" s="1"/>
      <c r="AF89" s="1"/>
      <c r="AG89" s="1"/>
      <c r="AH89" s="1"/>
    </row>
    <row r="90" spans="1:34">
      <c r="A90" s="38" t="s">
        <v>1324</v>
      </c>
      <c r="B90" s="38" t="s">
        <v>2362</v>
      </c>
      <c r="C90" s="38" t="s">
        <v>2361</v>
      </c>
      <c r="D90" s="38" t="s">
        <v>2337</v>
      </c>
      <c r="E90" s="38" t="s">
        <v>3746</v>
      </c>
      <c r="F90" s="38" t="s">
        <v>3346</v>
      </c>
      <c r="G90" s="38" t="s">
        <v>4110</v>
      </c>
      <c r="H90" s="60"/>
      <c r="I90" s="7">
        <v>773</v>
      </c>
      <c r="J90" s="4">
        <v>774</v>
      </c>
      <c r="K90" s="53">
        <f t="shared" si="2"/>
        <v>6.9993700566948981E-5</v>
      </c>
      <c r="L90" s="7">
        <v>98.5</v>
      </c>
      <c r="M90" s="4">
        <v>100.31</v>
      </c>
      <c r="N90" s="6">
        <v>1447</v>
      </c>
      <c r="O90" s="6"/>
      <c r="P90" s="11">
        <v>1100</v>
      </c>
      <c r="Q90" s="5">
        <v>37915</v>
      </c>
      <c r="R90" s="8" t="s">
        <v>3345</v>
      </c>
      <c r="S90" s="38" t="s">
        <v>2363</v>
      </c>
      <c r="T90" s="4" t="s">
        <v>2362</v>
      </c>
      <c r="U90" s="4" t="s">
        <v>2338</v>
      </c>
      <c r="V90" s="4" t="s">
        <v>216</v>
      </c>
      <c r="W90" s="8" t="s">
        <v>4188</v>
      </c>
      <c r="X90" s="33">
        <v>28057</v>
      </c>
      <c r="Y90" s="4" t="s">
        <v>3650</v>
      </c>
      <c r="Z90" s="1"/>
      <c r="AA90" s="4" t="s">
        <v>2707</v>
      </c>
      <c r="AB90" s="1" t="s">
        <v>2903</v>
      </c>
      <c r="AC90" s="1" t="s">
        <v>3651</v>
      </c>
      <c r="AD90" s="1" t="s">
        <v>2639</v>
      </c>
      <c r="AE90" s="1"/>
      <c r="AF90" s="1"/>
      <c r="AG90" s="1"/>
      <c r="AH90" s="1"/>
    </row>
    <row r="91" spans="1:34">
      <c r="A91" s="38" t="s">
        <v>3822</v>
      </c>
      <c r="B91" s="38" t="s">
        <v>2362</v>
      </c>
      <c r="C91" s="38" t="s">
        <v>2361</v>
      </c>
      <c r="D91" s="38" t="s">
        <v>2337</v>
      </c>
      <c r="E91" s="38" t="s">
        <v>3746</v>
      </c>
      <c r="F91" s="38" t="s">
        <v>3346</v>
      </c>
      <c r="G91" s="38" t="s">
        <v>4110</v>
      </c>
      <c r="H91" s="60"/>
      <c r="I91" s="7">
        <v>778</v>
      </c>
      <c r="J91" s="4">
        <v>778</v>
      </c>
      <c r="K91" s="53">
        <f t="shared" si="2"/>
        <v>0</v>
      </c>
      <c r="L91" s="7">
        <v>98.5</v>
      </c>
      <c r="M91" s="4">
        <v>100.26</v>
      </c>
      <c r="N91" s="6">
        <v>1450</v>
      </c>
      <c r="O91" s="6"/>
      <c r="P91" s="11">
        <v>1100</v>
      </c>
      <c r="Q91" s="5">
        <v>39344</v>
      </c>
      <c r="R91" s="8" t="s">
        <v>3410</v>
      </c>
      <c r="S91" s="38" t="s">
        <v>2363</v>
      </c>
      <c r="T91" s="4" t="s">
        <v>2362</v>
      </c>
      <c r="U91" s="4" t="s">
        <v>2338</v>
      </c>
      <c r="V91" s="4" t="s">
        <v>216</v>
      </c>
      <c r="W91" s="8" t="s">
        <v>3558</v>
      </c>
      <c r="X91" s="33" t="s">
        <v>3559</v>
      </c>
      <c r="Y91" s="4" t="s">
        <v>2944</v>
      </c>
      <c r="Z91" s="1"/>
      <c r="AA91" s="4"/>
      <c r="AB91" s="1" t="s">
        <v>3556</v>
      </c>
      <c r="AC91" s="1" t="s">
        <v>3557</v>
      </c>
      <c r="AD91" s="1"/>
      <c r="AE91" s="1"/>
      <c r="AF91" s="1"/>
      <c r="AG91" s="1"/>
      <c r="AH91" s="1"/>
    </row>
    <row r="92" spans="1:34">
      <c r="A92" s="38" t="s">
        <v>3084</v>
      </c>
      <c r="B92" s="38" t="s">
        <v>2904</v>
      </c>
      <c r="C92" s="38" t="s">
        <v>2745</v>
      </c>
      <c r="D92" s="38" t="s">
        <v>3094</v>
      </c>
      <c r="E92" s="38" t="s">
        <v>4467</v>
      </c>
      <c r="F92" s="38" t="s">
        <v>2057</v>
      </c>
      <c r="G92" s="38"/>
      <c r="H92" s="60"/>
      <c r="I92" s="7">
        <v>272</v>
      </c>
      <c r="J92" s="6">
        <v>38352</v>
      </c>
      <c r="K92" s="53">
        <f t="shared" si="2"/>
        <v>0.74137528229888638</v>
      </c>
      <c r="L92" s="7">
        <v>89.27</v>
      </c>
      <c r="M92" s="4">
        <v>682.98</v>
      </c>
      <c r="N92" s="6">
        <v>660</v>
      </c>
      <c r="O92" s="6">
        <v>343</v>
      </c>
      <c r="P92" s="4"/>
      <c r="Q92" s="5">
        <v>38193</v>
      </c>
      <c r="R92" s="8"/>
      <c r="S92" s="38" t="s">
        <v>2745</v>
      </c>
      <c r="T92" s="4" t="s">
        <v>2857</v>
      </c>
      <c r="U92" s="4" t="s">
        <v>2338</v>
      </c>
      <c r="V92" s="4" t="s">
        <v>782</v>
      </c>
      <c r="W92" s="8" t="s">
        <v>739</v>
      </c>
      <c r="X92" s="33">
        <v>28382</v>
      </c>
      <c r="Y92" s="4" t="s">
        <v>4123</v>
      </c>
      <c r="Z92" s="1"/>
      <c r="AA92" s="4" t="s">
        <v>161</v>
      </c>
      <c r="AB92" s="4" t="s">
        <v>5177</v>
      </c>
      <c r="AC92" s="1" t="s">
        <v>4152</v>
      </c>
      <c r="AD92" s="1" t="s">
        <v>740</v>
      </c>
      <c r="AE92" s="1" t="s">
        <v>2903</v>
      </c>
      <c r="AF92" s="1" t="s">
        <v>4842</v>
      </c>
      <c r="AG92" s="1" t="s">
        <v>255</v>
      </c>
      <c r="AH92" s="1"/>
    </row>
    <row r="93" spans="1:34">
      <c r="A93" s="37" t="s">
        <v>924</v>
      </c>
      <c r="B93" s="37" t="s">
        <v>2528</v>
      </c>
      <c r="C93" s="37" t="s">
        <v>2527</v>
      </c>
      <c r="D93" s="37" t="s">
        <v>2530</v>
      </c>
      <c r="E93" s="37" t="s">
        <v>838</v>
      </c>
      <c r="F93" s="37" t="s">
        <v>2773</v>
      </c>
      <c r="G93" s="37" t="s">
        <v>839</v>
      </c>
      <c r="H93" s="34" t="s">
        <v>4940</v>
      </c>
      <c r="I93" s="40" t="s">
        <v>2765</v>
      </c>
      <c r="J93" s="2" t="s">
        <v>2766</v>
      </c>
      <c r="K93" s="57" t="s">
        <v>4067</v>
      </c>
      <c r="L93" s="2" t="s">
        <v>3217</v>
      </c>
      <c r="M93" s="2" t="s">
        <v>4040</v>
      </c>
      <c r="N93" s="13" t="s">
        <v>3377</v>
      </c>
      <c r="O93" s="13" t="s">
        <v>840</v>
      </c>
      <c r="P93" s="2" t="s">
        <v>2767</v>
      </c>
      <c r="Q93" s="2" t="s">
        <v>4039</v>
      </c>
      <c r="R93" s="2" t="s">
        <v>2529</v>
      </c>
      <c r="S93" s="37" t="s">
        <v>4037</v>
      </c>
      <c r="T93" s="2" t="s">
        <v>249</v>
      </c>
      <c r="U93" s="2" t="s">
        <v>4038</v>
      </c>
      <c r="V93" s="2" t="s">
        <v>2064</v>
      </c>
      <c r="W93" s="2" t="s">
        <v>3212</v>
      </c>
      <c r="X93" s="34" t="s">
        <v>5144</v>
      </c>
      <c r="Y93" s="2" t="s">
        <v>250</v>
      </c>
      <c r="Z93" s="2"/>
      <c r="AA93" s="2" t="s">
        <v>5715</v>
      </c>
      <c r="AB93" s="2" t="s">
        <v>2063</v>
      </c>
      <c r="AC93" s="2" t="s">
        <v>2063</v>
      </c>
      <c r="AD93" s="2" t="s">
        <v>2063</v>
      </c>
      <c r="AE93" s="2" t="s">
        <v>2063</v>
      </c>
      <c r="AF93" s="2" t="s">
        <v>2063</v>
      </c>
      <c r="AG93" s="2" t="s">
        <v>2063</v>
      </c>
      <c r="AH93" s="2"/>
    </row>
    <row r="94" spans="1:34">
      <c r="A94" s="38" t="s">
        <v>3818</v>
      </c>
      <c r="B94" s="38" t="s">
        <v>1591</v>
      </c>
      <c r="C94" s="38" t="s">
        <v>1590</v>
      </c>
      <c r="D94" s="38" t="s">
        <v>4891</v>
      </c>
      <c r="E94" s="38" t="s">
        <v>4467</v>
      </c>
      <c r="F94" s="38" t="s">
        <v>3346</v>
      </c>
      <c r="G94" s="38" t="s">
        <v>4110</v>
      </c>
      <c r="H94" s="60"/>
      <c r="I94" s="11">
        <v>316</v>
      </c>
      <c r="J94" s="6">
        <v>845</v>
      </c>
      <c r="K94" s="53">
        <f t="shared" ref="K94:K157" si="3">(J94-I94)/(J94+I94+12740)</f>
        <v>3.8054816200273359E-2</v>
      </c>
      <c r="L94" s="7">
        <v>96.8</v>
      </c>
      <c r="M94" s="4">
        <v>96.28</v>
      </c>
      <c r="N94" s="6">
        <v>66</v>
      </c>
      <c r="O94" s="6"/>
      <c r="P94" s="11">
        <v>11000</v>
      </c>
      <c r="Q94" s="5">
        <v>37802</v>
      </c>
      <c r="R94" s="8" t="s">
        <v>99</v>
      </c>
      <c r="S94" s="38" t="s">
        <v>1592</v>
      </c>
      <c r="T94" s="4" t="s">
        <v>1591</v>
      </c>
      <c r="U94" s="4" t="s">
        <v>2671</v>
      </c>
      <c r="V94" s="4" t="s">
        <v>5205</v>
      </c>
      <c r="W94" s="8" t="s">
        <v>2651</v>
      </c>
      <c r="X94" s="33">
        <v>27841</v>
      </c>
      <c r="Y94" s="4" t="s">
        <v>5196</v>
      </c>
      <c r="Z94" s="1"/>
      <c r="AA94" s="4" t="s">
        <v>3797</v>
      </c>
      <c r="AB94" s="4" t="s">
        <v>2486</v>
      </c>
      <c r="AC94" s="1" t="s">
        <v>4187</v>
      </c>
      <c r="AD94" s="1" t="s">
        <v>1589</v>
      </c>
      <c r="AE94" s="1" t="s">
        <v>2487</v>
      </c>
      <c r="AF94" s="1"/>
      <c r="AG94" s="1"/>
      <c r="AH94" s="1"/>
    </row>
    <row r="95" spans="1:34">
      <c r="A95" s="38" t="s">
        <v>1395</v>
      </c>
      <c r="B95" s="38" t="s">
        <v>4518</v>
      </c>
      <c r="C95" s="38" t="s">
        <v>1396</v>
      </c>
      <c r="D95" s="38" t="s">
        <v>4891</v>
      </c>
      <c r="E95" s="38" t="s">
        <v>729</v>
      </c>
      <c r="F95" s="38" t="s">
        <v>3346</v>
      </c>
      <c r="G95" s="38" t="s">
        <v>4110</v>
      </c>
      <c r="H95" s="60"/>
      <c r="I95" s="7">
        <v>613</v>
      </c>
      <c r="J95" s="4">
        <v>636</v>
      </c>
      <c r="K95" s="53">
        <f t="shared" si="3"/>
        <v>1.6441489741940095E-3</v>
      </c>
      <c r="L95" s="7">
        <v>97.98</v>
      </c>
      <c r="M95" s="4">
        <v>97.2</v>
      </c>
      <c r="N95" s="6">
        <v>3</v>
      </c>
      <c r="O95" s="6">
        <v>0.75</v>
      </c>
      <c r="P95" s="4"/>
      <c r="Q95" s="5">
        <v>39566</v>
      </c>
      <c r="R95" s="8"/>
      <c r="S95" s="38" t="s">
        <v>1396</v>
      </c>
      <c r="T95" s="4" t="s">
        <v>4518</v>
      </c>
      <c r="U95" s="4" t="s">
        <v>4026</v>
      </c>
      <c r="V95" s="4" t="s">
        <v>4173</v>
      </c>
      <c r="W95" s="8" t="s">
        <v>1397</v>
      </c>
      <c r="X95" s="33" t="s">
        <v>1399</v>
      </c>
      <c r="Y95" s="4" t="s">
        <v>1398</v>
      </c>
      <c r="Z95" s="1"/>
      <c r="AA95" s="4" t="s">
        <v>161</v>
      </c>
      <c r="AB95" s="4" t="s">
        <v>791</v>
      </c>
      <c r="AC95" s="1" t="s">
        <v>1642</v>
      </c>
      <c r="AD95" s="1"/>
      <c r="AE95" s="1"/>
      <c r="AF95" s="1"/>
      <c r="AG95" s="1"/>
      <c r="AH95" s="1"/>
    </row>
    <row r="96" spans="1:34" ht="102">
      <c r="A96" s="38" t="s">
        <v>4254</v>
      </c>
      <c r="B96" s="38" t="s">
        <v>4518</v>
      </c>
      <c r="C96" s="38" t="s">
        <v>4517</v>
      </c>
      <c r="D96" s="38" t="s">
        <v>3094</v>
      </c>
      <c r="E96" s="38" t="s">
        <v>3347</v>
      </c>
      <c r="F96" s="38" t="s">
        <v>3346</v>
      </c>
      <c r="G96" s="38" t="s">
        <v>4110</v>
      </c>
      <c r="H96" s="60"/>
      <c r="I96" s="11">
        <v>646</v>
      </c>
      <c r="J96" s="6">
        <v>865</v>
      </c>
      <c r="K96" s="53">
        <f t="shared" si="3"/>
        <v>1.536734264262157E-2</v>
      </c>
      <c r="L96" s="7">
        <v>96.4</v>
      </c>
      <c r="M96" s="4">
        <v>99.93</v>
      </c>
      <c r="N96" s="6">
        <v>60.6</v>
      </c>
      <c r="O96" s="6">
        <v>50</v>
      </c>
      <c r="P96" s="7">
        <v>54</v>
      </c>
      <c r="Q96" s="5">
        <v>36214</v>
      </c>
      <c r="R96" s="8" t="s">
        <v>887</v>
      </c>
      <c r="S96" s="38" t="s">
        <v>4745</v>
      </c>
      <c r="T96" s="4" t="s">
        <v>4518</v>
      </c>
      <c r="U96" s="4" t="s">
        <v>1294</v>
      </c>
      <c r="V96" s="4" t="s">
        <v>4858</v>
      </c>
      <c r="W96" s="8" t="s">
        <v>4746</v>
      </c>
      <c r="X96" s="33" t="s">
        <v>4747</v>
      </c>
      <c r="Y96" s="22" t="s">
        <v>5001</v>
      </c>
      <c r="Z96" s="1"/>
      <c r="AA96" s="4" t="s">
        <v>2707</v>
      </c>
      <c r="AB96" s="1" t="s">
        <v>4519</v>
      </c>
      <c r="AC96" s="1" t="s">
        <v>5002</v>
      </c>
      <c r="AD96" s="1" t="s">
        <v>5000</v>
      </c>
      <c r="AE96" s="1" t="s">
        <v>2903</v>
      </c>
      <c r="AF96" s="1"/>
      <c r="AG96" s="1"/>
      <c r="AH96" s="1" t="s">
        <v>808</v>
      </c>
    </row>
    <row r="97" spans="1:34">
      <c r="A97" s="38" t="s">
        <v>931</v>
      </c>
      <c r="B97" s="38" t="s">
        <v>880</v>
      </c>
      <c r="C97" s="37" t="s">
        <v>929</v>
      </c>
      <c r="D97" s="38" t="s">
        <v>3094</v>
      </c>
      <c r="E97" s="38" t="s">
        <v>3746</v>
      </c>
      <c r="F97" s="38" t="s">
        <v>3346</v>
      </c>
      <c r="G97" s="38"/>
      <c r="H97" s="60"/>
      <c r="I97" s="11">
        <v>658</v>
      </c>
      <c r="J97" s="11">
        <v>665</v>
      </c>
      <c r="K97" s="53">
        <f t="shared" si="3"/>
        <v>4.9776007964161273E-4</v>
      </c>
      <c r="L97" s="7">
        <v>98.09</v>
      </c>
      <c r="M97" s="4">
        <v>97.97</v>
      </c>
      <c r="N97" s="6">
        <v>157</v>
      </c>
      <c r="O97" s="6"/>
      <c r="P97" s="7"/>
      <c r="Q97" s="5">
        <v>39189</v>
      </c>
      <c r="R97" s="8"/>
      <c r="S97" s="37" t="s">
        <v>927</v>
      </c>
      <c r="T97" s="4" t="s">
        <v>928</v>
      </c>
      <c r="U97" s="4" t="s">
        <v>2672</v>
      </c>
      <c r="V97" s="4" t="s">
        <v>4466</v>
      </c>
      <c r="W97" s="8" t="s">
        <v>69</v>
      </c>
      <c r="X97" s="33" t="s">
        <v>70</v>
      </c>
      <c r="Y97" s="1" t="s">
        <v>72</v>
      </c>
      <c r="Z97" s="1"/>
      <c r="AA97" s="4"/>
      <c r="AB97" s="1" t="s">
        <v>932</v>
      </c>
      <c r="AC97" s="1" t="s">
        <v>930</v>
      </c>
      <c r="AD97" s="1" t="s">
        <v>71</v>
      </c>
      <c r="AE97" s="1"/>
      <c r="AF97" s="1"/>
      <c r="AG97" s="1"/>
      <c r="AH97" s="1"/>
    </row>
    <row r="98" spans="1:34">
      <c r="A98" s="38" t="s">
        <v>3998</v>
      </c>
      <c r="B98" s="38" t="s">
        <v>880</v>
      </c>
      <c r="C98" s="38" t="s">
        <v>2177</v>
      </c>
      <c r="D98" s="38" t="s">
        <v>3094</v>
      </c>
      <c r="E98" s="38" t="s">
        <v>1293</v>
      </c>
      <c r="F98" s="38" t="s">
        <v>1292</v>
      </c>
      <c r="G98" s="38"/>
      <c r="H98" s="60" t="s">
        <v>1878</v>
      </c>
      <c r="I98" s="11">
        <v>35771</v>
      </c>
      <c r="J98" s="6">
        <v>35800</v>
      </c>
      <c r="K98" s="53">
        <f t="shared" si="3"/>
        <v>3.4396460722800111E-4</v>
      </c>
      <c r="L98" s="7">
        <v>0.05</v>
      </c>
      <c r="M98" s="4">
        <v>1436.04</v>
      </c>
      <c r="N98" s="6">
        <v>1840</v>
      </c>
      <c r="O98" s="6">
        <v>800</v>
      </c>
      <c r="P98" s="7" t="s">
        <v>5756</v>
      </c>
      <c r="Q98" s="5">
        <v>35913</v>
      </c>
      <c r="R98" s="8" t="s">
        <v>4575</v>
      </c>
      <c r="S98" s="38" t="s">
        <v>3700</v>
      </c>
      <c r="T98" s="4" t="s">
        <v>877</v>
      </c>
      <c r="U98" s="4" t="s">
        <v>2670</v>
      </c>
      <c r="V98" s="4" t="s">
        <v>246</v>
      </c>
      <c r="W98" s="8" t="s">
        <v>879</v>
      </c>
      <c r="X98" s="33">
        <v>25311</v>
      </c>
      <c r="Y98" s="4" t="s">
        <v>4987</v>
      </c>
      <c r="Z98" s="1"/>
      <c r="AA98" s="4" t="s">
        <v>667</v>
      </c>
      <c r="AB98" s="4"/>
      <c r="AC98" s="1" t="s">
        <v>2176</v>
      </c>
      <c r="AD98" s="1" t="s">
        <v>3465</v>
      </c>
      <c r="AE98" s="1"/>
      <c r="AF98" s="1"/>
      <c r="AG98" s="1"/>
      <c r="AH98" s="1"/>
    </row>
    <row r="99" spans="1:34">
      <c r="A99" s="38" t="s">
        <v>3999</v>
      </c>
      <c r="B99" s="38" t="s">
        <v>880</v>
      </c>
      <c r="C99" s="38" t="s">
        <v>2177</v>
      </c>
      <c r="D99" s="38" t="s">
        <v>3094</v>
      </c>
      <c r="E99" s="38" t="s">
        <v>1293</v>
      </c>
      <c r="F99" s="38" t="s">
        <v>1292</v>
      </c>
      <c r="G99" s="38"/>
      <c r="H99" s="60" t="s">
        <v>185</v>
      </c>
      <c r="I99" s="11">
        <v>35764</v>
      </c>
      <c r="J99" s="6">
        <v>35808</v>
      </c>
      <c r="K99" s="53">
        <f t="shared" si="3"/>
        <v>5.2187114526994975E-4</v>
      </c>
      <c r="L99" s="7">
        <v>0.03</v>
      </c>
      <c r="M99" s="4">
        <v>1436.08</v>
      </c>
      <c r="N99" s="6">
        <v>1825</v>
      </c>
      <c r="O99" s="6">
        <v>810</v>
      </c>
      <c r="P99" s="7" t="s">
        <v>5756</v>
      </c>
      <c r="Q99" s="5">
        <v>36755</v>
      </c>
      <c r="R99" s="8" t="s">
        <v>4575</v>
      </c>
      <c r="S99" s="38" t="s">
        <v>3700</v>
      </c>
      <c r="T99" s="4" t="s">
        <v>877</v>
      </c>
      <c r="U99" s="4" t="s">
        <v>2670</v>
      </c>
      <c r="V99" s="4" t="s">
        <v>5517</v>
      </c>
      <c r="W99" s="8" t="s">
        <v>3701</v>
      </c>
      <c r="X99" s="33">
        <v>26470</v>
      </c>
      <c r="Y99" s="4" t="s">
        <v>4987</v>
      </c>
      <c r="Z99" s="1"/>
      <c r="AA99" s="4" t="s">
        <v>667</v>
      </c>
      <c r="AB99" s="4" t="s">
        <v>4427</v>
      </c>
      <c r="AC99" s="1" t="s">
        <v>2176</v>
      </c>
      <c r="AD99" s="1" t="s">
        <v>3465</v>
      </c>
      <c r="AE99" s="1"/>
      <c r="AF99" s="1"/>
      <c r="AG99" s="1"/>
      <c r="AH99" s="1"/>
    </row>
    <row r="100" spans="1:34">
      <c r="A100" s="38" t="s">
        <v>1566</v>
      </c>
      <c r="B100" s="38" t="s">
        <v>2906</v>
      </c>
      <c r="C100" s="38" t="s">
        <v>247</v>
      </c>
      <c r="D100" s="38" t="s">
        <v>2007</v>
      </c>
      <c r="E100" s="38" t="s">
        <v>1967</v>
      </c>
      <c r="F100" s="38" t="s">
        <v>1292</v>
      </c>
      <c r="G100" s="38"/>
      <c r="H100" s="60" t="s">
        <v>4943</v>
      </c>
      <c r="I100" s="11">
        <v>35771</v>
      </c>
      <c r="J100" s="6">
        <v>35803</v>
      </c>
      <c r="K100" s="53">
        <f t="shared" si="3"/>
        <v>3.7953364802998318E-4</v>
      </c>
      <c r="L100" s="7">
        <v>7.03</v>
      </c>
      <c r="M100" s="4">
        <v>1436.12</v>
      </c>
      <c r="N100" s="6">
        <v>3105</v>
      </c>
      <c r="O100" s="6">
        <v>1500</v>
      </c>
      <c r="P100" s="11">
        <v>4600</v>
      </c>
      <c r="Q100" s="5">
        <v>37084</v>
      </c>
      <c r="R100" s="8" t="s">
        <v>4576</v>
      </c>
      <c r="S100" s="38" t="s">
        <v>4993</v>
      </c>
      <c r="T100" s="4" t="s">
        <v>1171</v>
      </c>
      <c r="U100" s="4" t="s">
        <v>2670</v>
      </c>
      <c r="V100" s="4" t="s">
        <v>2056</v>
      </c>
      <c r="W100" s="8" t="s">
        <v>883</v>
      </c>
      <c r="X100" s="33">
        <v>26863</v>
      </c>
      <c r="Y100" s="4" t="s">
        <v>2648</v>
      </c>
      <c r="Z100" s="1"/>
      <c r="AA100" s="4" t="s">
        <v>161</v>
      </c>
      <c r="AB100" s="3" t="s">
        <v>5615</v>
      </c>
      <c r="AC100" s="1" t="s">
        <v>1968</v>
      </c>
      <c r="AD100" s="1" t="s">
        <v>2006</v>
      </c>
      <c r="AE100" s="1" t="s">
        <v>2903</v>
      </c>
      <c r="AF100" s="1"/>
      <c r="AG100" s="1"/>
      <c r="AH100" s="1"/>
    </row>
    <row r="101" spans="1:34">
      <c r="A101" s="38" t="s">
        <v>4654</v>
      </c>
      <c r="B101" s="38" t="s">
        <v>2906</v>
      </c>
      <c r="C101" s="38" t="s">
        <v>1402</v>
      </c>
      <c r="D101" s="38" t="s">
        <v>3094</v>
      </c>
      <c r="E101" s="38" t="s">
        <v>3746</v>
      </c>
      <c r="F101" s="38" t="s">
        <v>3346</v>
      </c>
      <c r="G101" s="38" t="s">
        <v>4110</v>
      </c>
      <c r="H101" s="60"/>
      <c r="I101" s="11">
        <v>784</v>
      </c>
      <c r="J101" s="6">
        <v>790</v>
      </c>
      <c r="K101" s="53">
        <f t="shared" si="3"/>
        <v>4.1917004331423779E-4</v>
      </c>
      <c r="L101" s="7">
        <v>98.5</v>
      </c>
      <c r="M101" s="4">
        <v>100.6</v>
      </c>
      <c r="N101" s="6">
        <v>8111</v>
      </c>
      <c r="O101" s="6">
        <v>3010</v>
      </c>
      <c r="P101" s="11">
        <v>7500</v>
      </c>
      <c r="Q101" s="5">
        <v>37316</v>
      </c>
      <c r="R101" s="8" t="s">
        <v>887</v>
      </c>
      <c r="S101" s="38" t="s">
        <v>247</v>
      </c>
      <c r="T101" s="4" t="s">
        <v>3846</v>
      </c>
      <c r="U101" s="4" t="s">
        <v>2670</v>
      </c>
      <c r="V101" s="4" t="s">
        <v>3847</v>
      </c>
      <c r="W101" s="8" t="s">
        <v>4590</v>
      </c>
      <c r="X101" s="33">
        <v>27386</v>
      </c>
      <c r="Y101" s="4" t="s">
        <v>3747</v>
      </c>
      <c r="Z101" s="1"/>
      <c r="AA101" s="4" t="s">
        <v>3797</v>
      </c>
      <c r="AB101" s="4" t="s">
        <v>2903</v>
      </c>
      <c r="AC101" s="1" t="s">
        <v>3745</v>
      </c>
      <c r="AD101" s="1" t="s">
        <v>1449</v>
      </c>
      <c r="AE101" s="1"/>
      <c r="AF101" s="1"/>
      <c r="AG101" s="1"/>
      <c r="AH101" s="1"/>
    </row>
    <row r="102" spans="1:34">
      <c r="A102" s="38" t="s">
        <v>2356</v>
      </c>
      <c r="B102" s="38" t="s">
        <v>2906</v>
      </c>
      <c r="C102" s="38" t="s">
        <v>247</v>
      </c>
      <c r="D102" s="38" t="s">
        <v>3094</v>
      </c>
      <c r="E102" s="38" t="s">
        <v>3347</v>
      </c>
      <c r="F102" s="38" t="s">
        <v>3346</v>
      </c>
      <c r="G102" s="38" t="s">
        <v>4110</v>
      </c>
      <c r="H102" s="60"/>
      <c r="I102" s="7">
        <v>783</v>
      </c>
      <c r="J102" s="4">
        <v>785</v>
      </c>
      <c r="K102" s="53">
        <f t="shared" si="3"/>
        <v>1.3978194017332961E-4</v>
      </c>
      <c r="L102" s="7">
        <v>98.5</v>
      </c>
      <c r="M102" s="4">
        <v>100.53</v>
      </c>
      <c r="N102" s="6">
        <v>2510</v>
      </c>
      <c r="O102" s="6"/>
      <c r="P102" s="7" t="s">
        <v>3161</v>
      </c>
      <c r="Q102" s="5">
        <v>34810</v>
      </c>
      <c r="R102" s="8" t="s">
        <v>3345</v>
      </c>
      <c r="S102" s="38" t="s">
        <v>247</v>
      </c>
      <c r="T102" s="4" t="s">
        <v>3846</v>
      </c>
      <c r="U102" s="4" t="s">
        <v>2670</v>
      </c>
      <c r="V102" s="4" t="s">
        <v>1940</v>
      </c>
      <c r="W102" s="8" t="s">
        <v>1588</v>
      </c>
      <c r="X102" s="33">
        <v>23560</v>
      </c>
      <c r="Y102" s="4" t="s">
        <v>2581</v>
      </c>
      <c r="Z102" s="1"/>
      <c r="AA102" s="4" t="s">
        <v>3797</v>
      </c>
      <c r="AB102" s="1" t="s">
        <v>3128</v>
      </c>
      <c r="AC102" s="1" t="s">
        <v>2562</v>
      </c>
      <c r="AD102" s="1" t="s">
        <v>2561</v>
      </c>
      <c r="AE102" s="1" t="s">
        <v>2903</v>
      </c>
      <c r="AF102" s="1"/>
      <c r="AG102" s="1"/>
      <c r="AH102" s="1"/>
    </row>
    <row r="103" spans="1:34" ht="178.5">
      <c r="A103" s="38" t="s">
        <v>1674</v>
      </c>
      <c r="B103" s="38" t="s">
        <v>2906</v>
      </c>
      <c r="C103" s="46" t="s">
        <v>247</v>
      </c>
      <c r="D103" s="38" t="s">
        <v>3862</v>
      </c>
      <c r="E103" s="38" t="s">
        <v>1166</v>
      </c>
      <c r="F103" s="38" t="s">
        <v>4996</v>
      </c>
      <c r="G103" s="38"/>
      <c r="H103" s="60"/>
      <c r="I103" s="11">
        <v>23228</v>
      </c>
      <c r="J103" s="11">
        <v>23281</v>
      </c>
      <c r="K103" s="53">
        <f t="shared" si="3"/>
        <v>8.9452986548296169E-4</v>
      </c>
      <c r="L103" s="7">
        <v>56</v>
      </c>
      <c r="M103" s="23">
        <v>846.1</v>
      </c>
      <c r="N103" s="6">
        <v>660</v>
      </c>
      <c r="O103" s="6">
        <v>610</v>
      </c>
      <c r="P103" s="7">
        <v>700</v>
      </c>
      <c r="Q103" s="5">
        <v>38714</v>
      </c>
      <c r="R103" s="8" t="s">
        <v>3410</v>
      </c>
      <c r="S103" s="38" t="s">
        <v>1805</v>
      </c>
      <c r="T103" s="4" t="s">
        <v>3994</v>
      </c>
      <c r="U103" s="4" t="s">
        <v>2672</v>
      </c>
      <c r="V103" s="4" t="s">
        <v>1978</v>
      </c>
      <c r="W103" s="8" t="s">
        <v>1802</v>
      </c>
      <c r="X103" s="33" t="s">
        <v>1803</v>
      </c>
      <c r="Y103" s="22" t="s">
        <v>4783</v>
      </c>
      <c r="Z103" s="1"/>
      <c r="AA103" s="4" t="s">
        <v>4881</v>
      </c>
      <c r="AB103" s="1" t="s">
        <v>2226</v>
      </c>
      <c r="AC103" s="1" t="s">
        <v>1804</v>
      </c>
      <c r="AD103" s="1" t="s">
        <v>1806</v>
      </c>
      <c r="AE103" s="1" t="s">
        <v>1167</v>
      </c>
      <c r="AF103" s="1" t="s">
        <v>2364</v>
      </c>
      <c r="AG103" s="1" t="s">
        <v>5300</v>
      </c>
      <c r="AH103" s="1"/>
    </row>
    <row r="104" spans="1:34" ht="178.5">
      <c r="A104" s="38" t="s">
        <v>1673</v>
      </c>
      <c r="B104" s="38" t="s">
        <v>2906</v>
      </c>
      <c r="C104" s="46" t="s">
        <v>247</v>
      </c>
      <c r="D104" s="38" t="s">
        <v>3862</v>
      </c>
      <c r="E104" s="38" t="s">
        <v>1166</v>
      </c>
      <c r="F104" s="38" t="s">
        <v>4996</v>
      </c>
      <c r="G104" s="38"/>
      <c r="H104" s="60"/>
      <c r="I104" s="11">
        <v>23105</v>
      </c>
      <c r="J104" s="11">
        <v>23244</v>
      </c>
      <c r="K104" s="53">
        <f t="shared" si="3"/>
        <v>2.3523836923962159E-3</v>
      </c>
      <c r="L104" s="7">
        <v>55.98</v>
      </c>
      <c r="M104" s="23">
        <v>842.66</v>
      </c>
      <c r="N104" s="6">
        <v>530</v>
      </c>
      <c r="O104" s="6"/>
      <c r="P104" s="7"/>
      <c r="Q104" s="5">
        <v>39564</v>
      </c>
      <c r="R104" s="8"/>
      <c r="S104" s="38" t="s">
        <v>2482</v>
      </c>
      <c r="T104" s="4" t="s">
        <v>1171</v>
      </c>
      <c r="U104" s="4" t="s">
        <v>2672</v>
      </c>
      <c r="V104" s="4" t="s">
        <v>2943</v>
      </c>
      <c r="W104" s="8" t="s">
        <v>1675</v>
      </c>
      <c r="X104" s="33" t="s">
        <v>1676</v>
      </c>
      <c r="Y104" s="22" t="s">
        <v>4783</v>
      </c>
      <c r="Z104" s="1"/>
      <c r="AA104" s="4" t="s">
        <v>161</v>
      </c>
      <c r="AB104" s="1" t="s">
        <v>4784</v>
      </c>
      <c r="AC104" s="1" t="s">
        <v>4169</v>
      </c>
      <c r="AD104" s="1"/>
      <c r="AE104" s="1" t="s">
        <v>1654</v>
      </c>
      <c r="AF104" s="1"/>
      <c r="AG104" s="1"/>
      <c r="AH104" s="1"/>
    </row>
    <row r="105" spans="1:34">
      <c r="A105" s="38" t="s">
        <v>3281</v>
      </c>
      <c r="B105" s="38" t="s">
        <v>2906</v>
      </c>
      <c r="C105" s="37" t="s">
        <v>3282</v>
      </c>
      <c r="D105" s="38" t="s">
        <v>3094</v>
      </c>
      <c r="E105" s="38" t="s">
        <v>3347</v>
      </c>
      <c r="F105" s="38" t="s">
        <v>3346</v>
      </c>
      <c r="G105" s="38" t="s">
        <v>4110</v>
      </c>
      <c r="H105" s="60"/>
      <c r="I105" s="11">
        <v>273</v>
      </c>
      <c r="J105" s="11">
        <v>290</v>
      </c>
      <c r="K105" s="53">
        <f t="shared" si="3"/>
        <v>1.2779072389686537E-3</v>
      </c>
      <c r="L105" s="7">
        <v>96.71</v>
      </c>
      <c r="M105" s="7">
        <v>90.14</v>
      </c>
      <c r="N105" s="6">
        <v>1100</v>
      </c>
      <c r="O105" s="6"/>
      <c r="P105" s="11">
        <v>1300</v>
      </c>
      <c r="Q105" s="5">
        <v>39889</v>
      </c>
      <c r="R105" s="8"/>
      <c r="S105" s="38" t="s">
        <v>3284</v>
      </c>
      <c r="T105" s="4" t="s">
        <v>1171</v>
      </c>
      <c r="U105" s="4" t="s">
        <v>2671</v>
      </c>
      <c r="V105" s="4" t="s">
        <v>5205</v>
      </c>
      <c r="W105" s="8" t="s">
        <v>3285</v>
      </c>
      <c r="X105" s="33" t="s">
        <v>3286</v>
      </c>
      <c r="Y105" s="4" t="s">
        <v>3287</v>
      </c>
      <c r="Z105" s="1"/>
      <c r="AA105" s="4" t="s">
        <v>3288</v>
      </c>
      <c r="AB105" s="1" t="s">
        <v>3283</v>
      </c>
      <c r="AC105" s="3" t="s">
        <v>3280</v>
      </c>
      <c r="AD105" s="1" t="s">
        <v>3267</v>
      </c>
      <c r="AE105" s="1"/>
      <c r="AF105" s="1"/>
      <c r="AG105" s="1"/>
      <c r="AH105" s="1"/>
    </row>
    <row r="106" spans="1:34">
      <c r="A106" s="38" t="s">
        <v>634</v>
      </c>
      <c r="B106" s="38" t="s">
        <v>2906</v>
      </c>
      <c r="C106" s="38" t="s">
        <v>1402</v>
      </c>
      <c r="D106" s="38" t="s">
        <v>3094</v>
      </c>
      <c r="E106" s="38" t="s">
        <v>5312</v>
      </c>
      <c r="F106" s="38" t="s">
        <v>3346</v>
      </c>
      <c r="G106" s="38" t="s">
        <v>4110</v>
      </c>
      <c r="H106" s="60"/>
      <c r="I106" s="11">
        <v>553</v>
      </c>
      <c r="J106" s="6">
        <v>676</v>
      </c>
      <c r="K106" s="53">
        <f t="shared" si="3"/>
        <v>8.8052115398382126E-3</v>
      </c>
      <c r="L106" s="7">
        <v>97.9</v>
      </c>
      <c r="M106" s="4">
        <v>96.98</v>
      </c>
      <c r="N106" s="18">
        <v>100</v>
      </c>
      <c r="O106" s="18"/>
      <c r="P106" s="7">
        <v>100</v>
      </c>
      <c r="Q106" s="17">
        <v>37186</v>
      </c>
      <c r="R106" s="2" t="s">
        <v>3410</v>
      </c>
      <c r="S106" s="38" t="s">
        <v>3738</v>
      </c>
      <c r="T106" s="4" t="s">
        <v>5015</v>
      </c>
      <c r="U106" s="4" t="s">
        <v>4026</v>
      </c>
      <c r="V106" s="4" t="s">
        <v>5629</v>
      </c>
      <c r="W106" s="8" t="s">
        <v>5628</v>
      </c>
      <c r="X106" s="33" t="s">
        <v>635</v>
      </c>
      <c r="Y106" s="4" t="s">
        <v>3737</v>
      </c>
      <c r="Z106" s="1"/>
      <c r="AA106" s="4" t="s">
        <v>3797</v>
      </c>
      <c r="AB106" s="1" t="s">
        <v>2903</v>
      </c>
      <c r="AC106" s="1" t="s">
        <v>5627</v>
      </c>
      <c r="AD106" s="1" t="s">
        <v>5626</v>
      </c>
      <c r="AE106" s="1"/>
      <c r="AF106" s="1"/>
      <c r="AG106" s="1"/>
      <c r="AH106" s="1"/>
    </row>
    <row r="107" spans="1:34">
      <c r="A107" s="38" t="s">
        <v>5311</v>
      </c>
      <c r="B107" s="38" t="s">
        <v>2906</v>
      </c>
      <c r="C107" s="38" t="s">
        <v>1402</v>
      </c>
      <c r="D107" s="38" t="s">
        <v>3094</v>
      </c>
      <c r="E107" s="38" t="s">
        <v>5312</v>
      </c>
      <c r="F107" s="38" t="s">
        <v>3346</v>
      </c>
      <c r="G107" s="38" t="s">
        <v>4110</v>
      </c>
      <c r="H107" s="60"/>
      <c r="I107" s="11">
        <v>711</v>
      </c>
      <c r="J107" s="6">
        <v>728</v>
      </c>
      <c r="K107" s="53">
        <f t="shared" si="3"/>
        <v>1.1989562028351787E-3</v>
      </c>
      <c r="L107" s="7">
        <v>98.3</v>
      </c>
      <c r="M107" s="4">
        <v>99.18</v>
      </c>
      <c r="N107" s="18">
        <v>130</v>
      </c>
      <c r="O107" s="18"/>
      <c r="P107" s="7">
        <v>86</v>
      </c>
      <c r="Q107" s="17">
        <v>40119</v>
      </c>
      <c r="R107" s="2" t="s">
        <v>3410</v>
      </c>
      <c r="S107" s="38" t="s">
        <v>5318</v>
      </c>
      <c r="T107" s="4" t="s">
        <v>5319</v>
      </c>
      <c r="U107" s="4" t="s">
        <v>2671</v>
      </c>
      <c r="V107" s="4" t="s">
        <v>5304</v>
      </c>
      <c r="W107" s="8" t="s">
        <v>5315</v>
      </c>
      <c r="X107" s="33" t="s">
        <v>5316</v>
      </c>
      <c r="Y107" s="4" t="s">
        <v>5314</v>
      </c>
      <c r="Z107" s="1"/>
      <c r="AA107" s="4" t="s">
        <v>161</v>
      </c>
      <c r="AB107" s="1" t="s">
        <v>5313</v>
      </c>
      <c r="AC107" s="1"/>
      <c r="AD107" s="1" t="s">
        <v>5317</v>
      </c>
      <c r="AE107" s="1"/>
      <c r="AF107" s="1"/>
      <c r="AG107" s="1"/>
      <c r="AH107" s="1"/>
    </row>
    <row r="108" spans="1:34">
      <c r="A108" s="38" t="s">
        <v>2702</v>
      </c>
      <c r="B108" s="38" t="s">
        <v>2906</v>
      </c>
      <c r="C108" s="38" t="s">
        <v>2473</v>
      </c>
      <c r="D108" s="38" t="s">
        <v>3094</v>
      </c>
      <c r="E108" s="38" t="s">
        <v>3150</v>
      </c>
      <c r="F108" s="38" t="s">
        <v>2057</v>
      </c>
      <c r="G108" s="38" t="s">
        <v>2774</v>
      </c>
      <c r="H108" s="60"/>
      <c r="I108" s="11">
        <v>17240</v>
      </c>
      <c r="J108" s="6">
        <v>120715</v>
      </c>
      <c r="K108" s="53">
        <f t="shared" si="3"/>
        <v>0.6866518464448057</v>
      </c>
      <c r="L108" s="7">
        <v>90.8</v>
      </c>
      <c r="M108" s="4">
        <v>3431.1</v>
      </c>
      <c r="N108" s="18">
        <v>1200</v>
      </c>
      <c r="O108" s="18">
        <v>478</v>
      </c>
      <c r="P108" s="7">
        <v>224</v>
      </c>
      <c r="Q108" s="17">
        <v>36747</v>
      </c>
      <c r="R108" s="2" t="s">
        <v>3045</v>
      </c>
      <c r="S108" s="38" t="s">
        <v>1778</v>
      </c>
      <c r="T108" s="4" t="s">
        <v>3846</v>
      </c>
      <c r="U108" s="4" t="s">
        <v>2672</v>
      </c>
      <c r="V108" s="4" t="s">
        <v>1777</v>
      </c>
      <c r="W108" s="8" t="s">
        <v>2477</v>
      </c>
      <c r="X108" s="33" t="s">
        <v>2703</v>
      </c>
      <c r="Y108" s="4" t="s">
        <v>1776</v>
      </c>
      <c r="Z108" s="1"/>
      <c r="AA108" s="4" t="s">
        <v>3797</v>
      </c>
      <c r="AB108" s="1" t="s">
        <v>4649</v>
      </c>
      <c r="AC108" s="1" t="s">
        <v>2478</v>
      </c>
      <c r="AD108" s="1" t="s">
        <v>4382</v>
      </c>
      <c r="AE108" s="1" t="s">
        <v>3733</v>
      </c>
      <c r="AF108" s="1"/>
      <c r="AG108" s="1"/>
      <c r="AH108" s="1"/>
    </row>
    <row r="109" spans="1:34">
      <c r="A109" s="38" t="s">
        <v>5655</v>
      </c>
      <c r="B109" s="38" t="s">
        <v>2906</v>
      </c>
      <c r="C109" s="38" t="s">
        <v>2473</v>
      </c>
      <c r="D109" s="38" t="s">
        <v>3094</v>
      </c>
      <c r="E109" s="38" t="s">
        <v>3150</v>
      </c>
      <c r="F109" s="38" t="s">
        <v>2057</v>
      </c>
      <c r="G109" s="38" t="s">
        <v>2774</v>
      </c>
      <c r="H109" s="60"/>
      <c r="I109" s="11">
        <v>16809</v>
      </c>
      <c r="J109" s="6">
        <v>120768</v>
      </c>
      <c r="K109" s="53">
        <f t="shared" si="3"/>
        <v>0.69159842200150345</v>
      </c>
      <c r="L109" s="7">
        <v>90.7</v>
      </c>
      <c r="M109" s="6">
        <v>3418.2</v>
      </c>
      <c r="N109" s="18">
        <v>1200</v>
      </c>
      <c r="O109" s="18">
        <v>478</v>
      </c>
      <c r="P109" s="7">
        <v>220</v>
      </c>
      <c r="Q109" s="17">
        <v>36723</v>
      </c>
      <c r="R109" s="2" t="s">
        <v>3045</v>
      </c>
      <c r="S109" s="38" t="s">
        <v>1778</v>
      </c>
      <c r="T109" s="4" t="s">
        <v>3846</v>
      </c>
      <c r="U109" s="4" t="s">
        <v>2672</v>
      </c>
      <c r="V109" s="4" t="s">
        <v>1777</v>
      </c>
      <c r="W109" s="8" t="s">
        <v>2474</v>
      </c>
      <c r="X109" s="33" t="s">
        <v>5656</v>
      </c>
      <c r="Y109" s="4" t="s">
        <v>1776</v>
      </c>
      <c r="Z109" s="1"/>
      <c r="AA109" s="4" t="s">
        <v>3797</v>
      </c>
      <c r="AB109" s="1" t="s">
        <v>2579</v>
      </c>
      <c r="AC109" s="1" t="s">
        <v>3220</v>
      </c>
      <c r="AD109" s="1" t="s">
        <v>4382</v>
      </c>
      <c r="AE109" s="1" t="s">
        <v>3733</v>
      </c>
      <c r="AF109" s="1"/>
      <c r="AG109" s="1"/>
      <c r="AH109" s="1"/>
    </row>
    <row r="110" spans="1:34">
      <c r="A110" s="38" t="s">
        <v>5657</v>
      </c>
      <c r="B110" s="38" t="s">
        <v>2906</v>
      </c>
      <c r="C110" s="38" t="s">
        <v>2473</v>
      </c>
      <c r="D110" s="38" t="s">
        <v>3094</v>
      </c>
      <c r="E110" s="38" t="s">
        <v>3150</v>
      </c>
      <c r="F110" s="38" t="s">
        <v>2057</v>
      </c>
      <c r="G110" s="38" t="s">
        <v>2774</v>
      </c>
      <c r="H110" s="60"/>
      <c r="I110" s="11">
        <v>17007</v>
      </c>
      <c r="J110" s="6">
        <v>120923</v>
      </c>
      <c r="K110" s="53">
        <f t="shared" si="3"/>
        <v>0.689692705913586</v>
      </c>
      <c r="L110" s="7">
        <v>90.5</v>
      </c>
      <c r="M110" s="9">
        <v>3430.28</v>
      </c>
      <c r="N110" s="18">
        <v>1200</v>
      </c>
      <c r="O110" s="18">
        <v>478</v>
      </c>
      <c r="P110" s="7">
        <v>220</v>
      </c>
      <c r="Q110" s="17">
        <v>36723</v>
      </c>
      <c r="R110" s="2" t="s">
        <v>3045</v>
      </c>
      <c r="S110" s="38" t="s">
        <v>1778</v>
      </c>
      <c r="T110" s="4" t="s">
        <v>3846</v>
      </c>
      <c r="U110" s="4" t="s">
        <v>2672</v>
      </c>
      <c r="V110" s="4" t="s">
        <v>1777</v>
      </c>
      <c r="W110" s="8" t="s">
        <v>2475</v>
      </c>
      <c r="X110" s="33" t="s">
        <v>5658</v>
      </c>
      <c r="Y110" s="4" t="s">
        <v>1776</v>
      </c>
      <c r="Z110" s="1"/>
      <c r="AA110" s="4" t="s">
        <v>3797</v>
      </c>
      <c r="AB110" s="1" t="s">
        <v>2579</v>
      </c>
      <c r="AC110" s="1" t="s">
        <v>3220</v>
      </c>
      <c r="AD110" s="1" t="s">
        <v>4382</v>
      </c>
      <c r="AE110" s="1" t="s">
        <v>3733</v>
      </c>
      <c r="AF110" s="1"/>
      <c r="AG110" s="1"/>
      <c r="AH110" s="1"/>
    </row>
    <row r="111" spans="1:34">
      <c r="A111" s="38" t="s">
        <v>5301</v>
      </c>
      <c r="B111" s="38" t="s">
        <v>2906</v>
      </c>
      <c r="C111" s="38" t="s">
        <v>5302</v>
      </c>
      <c r="D111" s="38" t="s">
        <v>3094</v>
      </c>
      <c r="E111" s="38" t="s">
        <v>3371</v>
      </c>
      <c r="F111" s="38" t="s">
        <v>3346</v>
      </c>
      <c r="G111" s="38" t="s">
        <v>4110</v>
      </c>
      <c r="H111" s="60"/>
      <c r="I111" s="11">
        <v>759</v>
      </c>
      <c r="J111" s="11">
        <v>561</v>
      </c>
      <c r="K111" s="53">
        <f t="shared" si="3"/>
        <v>-1.4082503556187767E-2</v>
      </c>
      <c r="L111" s="7">
        <v>98.45</v>
      </c>
      <c r="M111" s="7">
        <v>100.03</v>
      </c>
      <c r="N111" s="6">
        <v>658</v>
      </c>
      <c r="O111" s="6">
        <v>630</v>
      </c>
      <c r="P111" s="11">
        <v>1065</v>
      </c>
      <c r="Q111" s="5">
        <v>40119</v>
      </c>
      <c r="R111" s="8" t="s">
        <v>5303</v>
      </c>
      <c r="S111" s="38" t="s">
        <v>2482</v>
      </c>
      <c r="T111" s="4" t="s">
        <v>877</v>
      </c>
      <c r="U111" s="4" t="s">
        <v>2671</v>
      </c>
      <c r="V111" s="4" t="s">
        <v>5304</v>
      </c>
      <c r="W111" s="8" t="s">
        <v>5305</v>
      </c>
      <c r="X111" s="33" t="s">
        <v>5306</v>
      </c>
      <c r="Y111" s="4" t="s">
        <v>5307</v>
      </c>
      <c r="Z111" s="1"/>
      <c r="AA111" s="4" t="s">
        <v>161</v>
      </c>
      <c r="AB111" s="1" t="s">
        <v>5308</v>
      </c>
      <c r="AC111" s="1" t="s">
        <v>5309</v>
      </c>
      <c r="AD111" s="1" t="s">
        <v>5310</v>
      </c>
      <c r="AE111" s="1"/>
      <c r="AF111" s="1"/>
      <c r="AG111" s="1"/>
      <c r="AH111" s="1"/>
    </row>
    <row r="112" spans="1:34">
      <c r="A112" s="38" t="s">
        <v>2552</v>
      </c>
      <c r="B112" s="38" t="s">
        <v>2906</v>
      </c>
      <c r="C112" s="38" t="s">
        <v>2473</v>
      </c>
      <c r="D112" s="38" t="s">
        <v>3094</v>
      </c>
      <c r="E112" s="38" t="s">
        <v>3150</v>
      </c>
      <c r="F112" s="38" t="s">
        <v>2057</v>
      </c>
      <c r="G112" s="38" t="s">
        <v>2774</v>
      </c>
      <c r="H112" s="60"/>
      <c r="I112" s="11">
        <v>17313</v>
      </c>
      <c r="J112" s="6">
        <v>120961</v>
      </c>
      <c r="K112" s="53">
        <f t="shared" si="3"/>
        <v>0.68634696120889449</v>
      </c>
      <c r="L112" s="7">
        <v>90.7</v>
      </c>
      <c r="M112" s="9">
        <v>3442</v>
      </c>
      <c r="N112" s="18">
        <v>1200</v>
      </c>
      <c r="O112" s="18">
        <v>478</v>
      </c>
      <c r="P112" s="7">
        <v>220</v>
      </c>
      <c r="Q112" s="17">
        <v>36747</v>
      </c>
      <c r="R112" s="2" t="s">
        <v>3045</v>
      </c>
      <c r="S112" s="38" t="s">
        <v>1778</v>
      </c>
      <c r="T112" s="4" t="s">
        <v>3846</v>
      </c>
      <c r="U112" s="4" t="s">
        <v>2672</v>
      </c>
      <c r="V112" s="4" t="s">
        <v>1777</v>
      </c>
      <c r="W112" s="8" t="s">
        <v>2476</v>
      </c>
      <c r="X112" s="33" t="s">
        <v>2553</v>
      </c>
      <c r="Y112" s="4" t="s">
        <v>1776</v>
      </c>
      <c r="Z112" s="1"/>
      <c r="AA112" s="4" t="s">
        <v>3797</v>
      </c>
      <c r="AB112" s="1" t="s">
        <v>3733</v>
      </c>
      <c r="AC112" s="1" t="s">
        <v>2478</v>
      </c>
      <c r="AD112" s="1" t="s">
        <v>4382</v>
      </c>
      <c r="AE112" s="1"/>
      <c r="AF112" s="1"/>
      <c r="AG112" s="1"/>
      <c r="AH112" s="1"/>
    </row>
    <row r="113" spans="1:34">
      <c r="A113" s="38" t="s">
        <v>495</v>
      </c>
      <c r="B113" s="38" t="s">
        <v>2906</v>
      </c>
      <c r="C113" s="38" t="s">
        <v>4237</v>
      </c>
      <c r="D113" s="38" t="s">
        <v>3094</v>
      </c>
      <c r="E113" s="38" t="s">
        <v>3150</v>
      </c>
      <c r="F113" s="38" t="s">
        <v>2057</v>
      </c>
      <c r="G113" s="38" t="s">
        <v>2774</v>
      </c>
      <c r="H113" s="60"/>
      <c r="I113" s="11">
        <v>7079</v>
      </c>
      <c r="J113" s="6">
        <v>114027</v>
      </c>
      <c r="K113" s="53">
        <f t="shared" si="3"/>
        <v>0.79903770004333341</v>
      </c>
      <c r="L113" s="7">
        <v>38.4</v>
      </c>
      <c r="M113" s="9">
        <v>2872.15</v>
      </c>
      <c r="N113" s="6">
        <v>3764</v>
      </c>
      <c r="O113" s="6">
        <v>3233</v>
      </c>
      <c r="P113" s="4"/>
      <c r="Q113" s="5">
        <v>36504</v>
      </c>
      <c r="R113" s="8" t="s">
        <v>4510</v>
      </c>
      <c r="S113" s="38" t="s">
        <v>4509</v>
      </c>
      <c r="T113" s="4" t="s">
        <v>3846</v>
      </c>
      <c r="U113" s="4" t="s">
        <v>2670</v>
      </c>
      <c r="V113" s="4" t="s">
        <v>3847</v>
      </c>
      <c r="W113" s="8" t="s">
        <v>4512</v>
      </c>
      <c r="X113" s="33" t="s">
        <v>496</v>
      </c>
      <c r="Y113" s="1" t="s">
        <v>4511</v>
      </c>
      <c r="Z113" s="1"/>
      <c r="AA113" s="4" t="s">
        <v>3797</v>
      </c>
      <c r="AB113" s="4" t="s">
        <v>5177</v>
      </c>
      <c r="AC113" s="1" t="s">
        <v>1586</v>
      </c>
      <c r="AD113" s="1" t="s">
        <v>1351</v>
      </c>
      <c r="AE113" s="1" t="s">
        <v>5074</v>
      </c>
      <c r="AF113" s="1"/>
      <c r="AG113" s="1"/>
      <c r="AH113" s="1"/>
    </row>
    <row r="114" spans="1:34">
      <c r="A114" s="38" t="s">
        <v>3816</v>
      </c>
      <c r="B114" s="38" t="s">
        <v>2905</v>
      </c>
      <c r="C114" s="38" t="s">
        <v>5238</v>
      </c>
      <c r="D114" s="38" t="s">
        <v>3094</v>
      </c>
      <c r="E114" s="38" t="s">
        <v>1005</v>
      </c>
      <c r="F114" s="38" t="s">
        <v>3346</v>
      </c>
      <c r="G114" s="38" t="s">
        <v>2775</v>
      </c>
      <c r="H114" s="60"/>
      <c r="I114" s="11">
        <v>611</v>
      </c>
      <c r="J114" s="6">
        <v>620</v>
      </c>
      <c r="K114" s="53">
        <f t="shared" si="3"/>
        <v>6.4419153961777973E-4</v>
      </c>
      <c r="L114" s="7">
        <v>28.4</v>
      </c>
      <c r="M114" s="4">
        <v>97.01</v>
      </c>
      <c r="N114" s="6">
        <v>11110</v>
      </c>
      <c r="O114" s="6"/>
      <c r="P114" s="11">
        <v>2400</v>
      </c>
      <c r="Q114" s="5">
        <v>32988</v>
      </c>
      <c r="R114" s="8" t="s">
        <v>4576</v>
      </c>
      <c r="S114" s="38" t="s">
        <v>5238</v>
      </c>
      <c r="T114" s="4" t="s">
        <v>3846</v>
      </c>
      <c r="U114" s="4" t="s">
        <v>3849</v>
      </c>
      <c r="V114" s="4" t="s">
        <v>1969</v>
      </c>
      <c r="W114" s="8" t="s">
        <v>5299</v>
      </c>
      <c r="X114" s="33">
        <v>20580</v>
      </c>
      <c r="Y114" s="4" t="s">
        <v>856</v>
      </c>
      <c r="Z114" s="1"/>
      <c r="AA114" s="4" t="s">
        <v>3797</v>
      </c>
      <c r="AB114" s="4" t="s">
        <v>1031</v>
      </c>
      <c r="AC114" s="1" t="s">
        <v>1970</v>
      </c>
      <c r="AD114" s="1" t="s">
        <v>857</v>
      </c>
      <c r="AE114" s="1" t="s">
        <v>650</v>
      </c>
      <c r="AF114" s="1"/>
      <c r="AG114" s="1"/>
      <c r="AH114" s="1"/>
    </row>
    <row r="115" spans="1:34">
      <c r="A115" s="38" t="s">
        <v>3322</v>
      </c>
      <c r="B115" s="38" t="s">
        <v>2907</v>
      </c>
      <c r="C115" s="38" t="s">
        <v>5134</v>
      </c>
      <c r="D115" s="38" t="s">
        <v>3094</v>
      </c>
      <c r="E115" s="38" t="s">
        <v>3150</v>
      </c>
      <c r="F115" s="38" t="s">
        <v>2057</v>
      </c>
      <c r="G115" s="38" t="s">
        <v>2774</v>
      </c>
      <c r="H115" s="60"/>
      <c r="I115" s="11">
        <v>2284</v>
      </c>
      <c r="J115" s="6">
        <v>152812</v>
      </c>
      <c r="K115" s="53">
        <f t="shared" si="3"/>
        <v>0.89687552134226267</v>
      </c>
      <c r="L115" s="7">
        <v>52.1</v>
      </c>
      <c r="M115" s="9">
        <v>4032.86</v>
      </c>
      <c r="N115" s="6">
        <v>4000</v>
      </c>
      <c r="O115" s="6">
        <v>3414</v>
      </c>
      <c r="P115" s="11">
        <v>2000</v>
      </c>
      <c r="Q115" s="5">
        <v>37546</v>
      </c>
      <c r="R115" s="8" t="s">
        <v>3410</v>
      </c>
      <c r="S115" s="38" t="s">
        <v>860</v>
      </c>
      <c r="T115" s="4" t="s">
        <v>2856</v>
      </c>
      <c r="U115" s="4" t="s">
        <v>2672</v>
      </c>
      <c r="V115" s="4" t="s">
        <v>4597</v>
      </c>
      <c r="W115" s="8" t="s">
        <v>1349</v>
      </c>
      <c r="X115" s="33">
        <v>27540</v>
      </c>
      <c r="Y115" s="1" t="s">
        <v>859</v>
      </c>
      <c r="Z115" s="1"/>
      <c r="AA115" s="4" t="s">
        <v>3797</v>
      </c>
      <c r="AB115" s="4" t="s">
        <v>1350</v>
      </c>
      <c r="AC115" s="1" t="s">
        <v>1348</v>
      </c>
      <c r="AD115" s="1" t="s">
        <v>858</v>
      </c>
      <c r="AE115" s="1" t="s">
        <v>3540</v>
      </c>
      <c r="AF115" s="1" t="s">
        <v>2903</v>
      </c>
      <c r="AG115" s="1"/>
      <c r="AH115" s="1"/>
    </row>
    <row r="116" spans="1:34">
      <c r="A116" s="38" t="s">
        <v>283</v>
      </c>
      <c r="B116" s="38" t="s">
        <v>877</v>
      </c>
      <c r="C116" s="38" t="s">
        <v>3376</v>
      </c>
      <c r="D116" s="38" t="s">
        <v>3094</v>
      </c>
      <c r="E116" s="38" t="s">
        <v>4467</v>
      </c>
      <c r="F116" s="38" t="s">
        <v>3346</v>
      </c>
      <c r="G116" s="38" t="s">
        <v>4110</v>
      </c>
      <c r="H116" s="60"/>
      <c r="I116" s="11">
        <v>685</v>
      </c>
      <c r="J116" s="6">
        <v>712</v>
      </c>
      <c r="K116" s="53">
        <f t="shared" si="3"/>
        <v>1.9098818702695055E-3</v>
      </c>
      <c r="L116" s="7">
        <v>98.2</v>
      </c>
      <c r="M116" s="4">
        <v>98.74</v>
      </c>
      <c r="N116" s="6">
        <v>125</v>
      </c>
      <c r="O116" s="11" t="s">
        <v>3835</v>
      </c>
      <c r="P116" s="7">
        <v>50</v>
      </c>
      <c r="Q116" s="5">
        <v>38167</v>
      </c>
      <c r="R116" s="8" t="s">
        <v>3410</v>
      </c>
      <c r="S116" s="38" t="s">
        <v>449</v>
      </c>
      <c r="T116" s="4" t="s">
        <v>3846</v>
      </c>
      <c r="U116" s="4" t="s">
        <v>2672</v>
      </c>
      <c r="V116" s="4" t="s">
        <v>4466</v>
      </c>
      <c r="W116" s="8" t="s">
        <v>727</v>
      </c>
      <c r="X116" s="33">
        <v>28368</v>
      </c>
      <c r="Y116" s="1" t="s">
        <v>4523</v>
      </c>
      <c r="Z116" s="1"/>
      <c r="AA116" s="4" t="s">
        <v>2707</v>
      </c>
      <c r="AB116" s="1" t="s">
        <v>448</v>
      </c>
      <c r="AC116" s="1" t="s">
        <v>3834</v>
      </c>
      <c r="AD116" s="1" t="s">
        <v>3375</v>
      </c>
      <c r="AE116" s="1" t="s">
        <v>2903</v>
      </c>
      <c r="AF116" s="1"/>
      <c r="AG116" s="1"/>
      <c r="AH116" s="1"/>
    </row>
    <row r="117" spans="1:34">
      <c r="A117" s="38" t="s">
        <v>2357</v>
      </c>
      <c r="B117" s="38" t="s">
        <v>877</v>
      </c>
      <c r="C117" s="37" t="s">
        <v>2732</v>
      </c>
      <c r="D117" s="38" t="s">
        <v>5515</v>
      </c>
      <c r="E117" s="38" t="s">
        <v>2179</v>
      </c>
      <c r="F117" s="38" t="s">
        <v>3346</v>
      </c>
      <c r="G117" s="38" t="s">
        <v>4110</v>
      </c>
      <c r="H117" s="60"/>
      <c r="I117" s="11">
        <v>666</v>
      </c>
      <c r="J117" s="6">
        <v>674</v>
      </c>
      <c r="K117" s="53">
        <f t="shared" si="3"/>
        <v>5.6818181818181815E-4</v>
      </c>
      <c r="L117" s="7">
        <v>98.1</v>
      </c>
      <c r="M117" s="4"/>
      <c r="N117" s="6">
        <v>120</v>
      </c>
      <c r="O117" s="6"/>
      <c r="P117" s="7"/>
      <c r="Q117" s="5">
        <v>38339</v>
      </c>
      <c r="R117" s="8" t="s">
        <v>3345</v>
      </c>
      <c r="S117" s="38" t="s">
        <v>947</v>
      </c>
      <c r="T117" s="4" t="s">
        <v>1216</v>
      </c>
      <c r="U117" s="4" t="s">
        <v>2670</v>
      </c>
      <c r="V117" s="4" t="s">
        <v>2056</v>
      </c>
      <c r="W117" s="8" t="s">
        <v>2178</v>
      </c>
      <c r="X117" s="33">
        <v>28494</v>
      </c>
      <c r="Y117" s="4" t="s">
        <v>3389</v>
      </c>
      <c r="Z117" s="1"/>
      <c r="AA117" s="4" t="s">
        <v>3365</v>
      </c>
      <c r="AB117" s="1"/>
      <c r="AC117" s="1" t="s">
        <v>718</v>
      </c>
      <c r="AD117" s="1" t="s">
        <v>2208</v>
      </c>
      <c r="AE117" s="1"/>
      <c r="AF117" s="1"/>
      <c r="AG117" s="1"/>
      <c r="AH117" s="1"/>
    </row>
    <row r="118" spans="1:34">
      <c r="A118" s="38" t="s">
        <v>2358</v>
      </c>
      <c r="B118" s="38" t="s">
        <v>877</v>
      </c>
      <c r="C118" s="37" t="s">
        <v>2732</v>
      </c>
      <c r="D118" s="38" t="s">
        <v>5515</v>
      </c>
      <c r="E118" s="38" t="s">
        <v>2179</v>
      </c>
      <c r="F118" s="38" t="s">
        <v>3346</v>
      </c>
      <c r="G118" s="38" t="s">
        <v>4110</v>
      </c>
      <c r="H118" s="60"/>
      <c r="I118" s="11">
        <v>661</v>
      </c>
      <c r="J118" s="6">
        <v>678</v>
      </c>
      <c r="K118" s="53">
        <f t="shared" si="3"/>
        <v>1.2074721215995453E-3</v>
      </c>
      <c r="L118" s="7">
        <v>98.1</v>
      </c>
      <c r="M118" s="4"/>
      <c r="N118" s="6">
        <v>120</v>
      </c>
      <c r="O118" s="6"/>
      <c r="P118" s="7"/>
      <c r="Q118" s="5">
        <v>38339</v>
      </c>
      <c r="R118" s="8" t="s">
        <v>3345</v>
      </c>
      <c r="S118" s="38" t="s">
        <v>947</v>
      </c>
      <c r="T118" s="4" t="s">
        <v>1216</v>
      </c>
      <c r="U118" s="4" t="s">
        <v>2670</v>
      </c>
      <c r="V118" s="4" t="s">
        <v>2056</v>
      </c>
      <c r="W118" s="8" t="s">
        <v>3363</v>
      </c>
      <c r="X118" s="33">
        <v>28495</v>
      </c>
      <c r="Y118" s="4" t="s">
        <v>3389</v>
      </c>
      <c r="Z118" s="1"/>
      <c r="AA118" s="4" t="s">
        <v>3365</v>
      </c>
      <c r="AB118" s="1"/>
      <c r="AC118" s="1" t="s">
        <v>718</v>
      </c>
      <c r="AD118" s="1" t="s">
        <v>3362</v>
      </c>
      <c r="AE118" s="1"/>
      <c r="AF118" s="1"/>
      <c r="AG118" s="1"/>
      <c r="AH118" s="1"/>
    </row>
    <row r="119" spans="1:34">
      <c r="A119" s="38" t="s">
        <v>2186</v>
      </c>
      <c r="B119" s="38" t="s">
        <v>877</v>
      </c>
      <c r="C119" s="37" t="s">
        <v>2732</v>
      </c>
      <c r="D119" s="38" t="s">
        <v>5515</v>
      </c>
      <c r="E119" s="38" t="s">
        <v>2179</v>
      </c>
      <c r="F119" s="38" t="s">
        <v>3346</v>
      </c>
      <c r="G119" s="38" t="s">
        <v>4110</v>
      </c>
      <c r="H119" s="60"/>
      <c r="I119" s="11">
        <v>643</v>
      </c>
      <c r="J119" s="6">
        <v>659</v>
      </c>
      <c r="K119" s="53">
        <f t="shared" si="3"/>
        <v>1.1394388263780088E-3</v>
      </c>
      <c r="L119" s="7">
        <v>98.1</v>
      </c>
      <c r="M119" s="4"/>
      <c r="N119" s="6">
        <v>120</v>
      </c>
      <c r="O119" s="6"/>
      <c r="P119" s="7"/>
      <c r="Q119" s="5">
        <v>38339</v>
      </c>
      <c r="R119" s="8" t="s">
        <v>3345</v>
      </c>
      <c r="S119" s="38" t="s">
        <v>947</v>
      </c>
      <c r="T119" s="4" t="s">
        <v>1216</v>
      </c>
      <c r="U119" s="4" t="s">
        <v>2670</v>
      </c>
      <c r="V119" s="4" t="s">
        <v>2056</v>
      </c>
      <c r="W119" s="8" t="s">
        <v>3366</v>
      </c>
      <c r="X119" s="33">
        <v>28496</v>
      </c>
      <c r="Y119" s="4" t="s">
        <v>3389</v>
      </c>
      <c r="Z119" s="1"/>
      <c r="AA119" s="4" t="s">
        <v>3365</v>
      </c>
      <c r="AB119" s="1"/>
      <c r="AC119" s="1" t="s">
        <v>718</v>
      </c>
      <c r="AD119" s="1" t="s">
        <v>3364</v>
      </c>
      <c r="AE119" s="1"/>
      <c r="AF119" s="1"/>
      <c r="AG119" s="1"/>
      <c r="AH119" s="1"/>
    </row>
    <row r="120" spans="1:34">
      <c r="A120" s="38" t="s">
        <v>2187</v>
      </c>
      <c r="B120" s="38" t="s">
        <v>877</v>
      </c>
      <c r="C120" s="37" t="s">
        <v>2732</v>
      </c>
      <c r="D120" s="38" t="s">
        <v>5515</v>
      </c>
      <c r="E120" s="38" t="s">
        <v>2179</v>
      </c>
      <c r="F120" s="38" t="s">
        <v>3346</v>
      </c>
      <c r="G120" s="38" t="s">
        <v>4110</v>
      </c>
      <c r="H120" s="60"/>
      <c r="I120" s="11">
        <v>644</v>
      </c>
      <c r="J120" s="6">
        <v>655</v>
      </c>
      <c r="K120" s="53">
        <f t="shared" si="3"/>
        <v>7.8353159056912883E-4</v>
      </c>
      <c r="L120" s="7">
        <v>98.1</v>
      </c>
      <c r="M120" s="4"/>
      <c r="N120" s="6">
        <v>120</v>
      </c>
      <c r="O120" s="6"/>
      <c r="P120" s="7"/>
      <c r="Q120" s="5">
        <v>38339</v>
      </c>
      <c r="R120" s="8" t="s">
        <v>3345</v>
      </c>
      <c r="S120" s="38" t="s">
        <v>947</v>
      </c>
      <c r="T120" s="4" t="s">
        <v>1216</v>
      </c>
      <c r="U120" s="4" t="s">
        <v>2670</v>
      </c>
      <c r="V120" s="4" t="s">
        <v>2056</v>
      </c>
      <c r="W120" s="8" t="s">
        <v>3367</v>
      </c>
      <c r="X120" s="33">
        <v>28497</v>
      </c>
      <c r="Y120" s="4" t="s">
        <v>3389</v>
      </c>
      <c r="Z120" s="1"/>
      <c r="AA120" s="4" t="s">
        <v>3365</v>
      </c>
      <c r="AB120" s="1"/>
      <c r="AC120" s="1" t="s">
        <v>718</v>
      </c>
      <c r="AD120" s="1" t="s">
        <v>406</v>
      </c>
      <c r="AE120" s="1"/>
      <c r="AF120" s="1"/>
      <c r="AG120" s="1"/>
      <c r="AH120" s="1"/>
    </row>
    <row r="121" spans="1:34">
      <c r="A121" s="38" t="s">
        <v>4158</v>
      </c>
      <c r="B121" s="38" t="s">
        <v>877</v>
      </c>
      <c r="C121" s="38" t="s">
        <v>3376</v>
      </c>
      <c r="D121" s="38" t="s">
        <v>3094</v>
      </c>
      <c r="E121" s="38" t="s">
        <v>3347</v>
      </c>
      <c r="F121" s="38" t="s">
        <v>3346</v>
      </c>
      <c r="G121" s="38" t="s">
        <v>4110</v>
      </c>
      <c r="H121" s="60"/>
      <c r="I121" s="11">
        <v>705</v>
      </c>
      <c r="J121" s="11">
        <v>705</v>
      </c>
      <c r="K121" s="53">
        <f t="shared" si="3"/>
        <v>0</v>
      </c>
      <c r="L121" s="7">
        <v>98.21</v>
      </c>
      <c r="M121" s="7"/>
      <c r="N121" s="6">
        <v>120</v>
      </c>
      <c r="O121" s="6"/>
      <c r="P121" s="7">
        <v>180</v>
      </c>
      <c r="Q121" s="5">
        <v>38339</v>
      </c>
      <c r="R121" s="8" t="s">
        <v>3410</v>
      </c>
      <c r="S121" s="38" t="s">
        <v>3376</v>
      </c>
      <c r="T121" s="4" t="s">
        <v>877</v>
      </c>
      <c r="U121" s="4" t="s">
        <v>2670</v>
      </c>
      <c r="V121" s="4" t="s">
        <v>2056</v>
      </c>
      <c r="W121" s="8" t="s">
        <v>4010</v>
      </c>
      <c r="X121" s="33" t="s">
        <v>4159</v>
      </c>
      <c r="Y121" s="4" t="s">
        <v>3995</v>
      </c>
      <c r="Z121" s="1"/>
      <c r="AA121" s="4" t="s">
        <v>1380</v>
      </c>
      <c r="AB121" s="1" t="s">
        <v>4960</v>
      </c>
      <c r="AC121" s="1" t="s">
        <v>3752</v>
      </c>
      <c r="AD121" s="1" t="s">
        <v>4009</v>
      </c>
      <c r="AE121" s="1" t="s">
        <v>4011</v>
      </c>
      <c r="AF121" s="1" t="s">
        <v>4253</v>
      </c>
      <c r="AG121" s="1"/>
      <c r="AH121" s="1"/>
    </row>
    <row r="122" spans="1:34" ht="357">
      <c r="A122" s="38" t="s">
        <v>1720</v>
      </c>
      <c r="B122" s="38" t="s">
        <v>877</v>
      </c>
      <c r="C122" s="38" t="s">
        <v>1722</v>
      </c>
      <c r="D122" s="38" t="s">
        <v>5515</v>
      </c>
      <c r="E122" s="38" t="s">
        <v>729</v>
      </c>
      <c r="F122" s="38" t="s">
        <v>2057</v>
      </c>
      <c r="G122" s="38"/>
      <c r="H122" s="60"/>
      <c r="I122" s="11">
        <v>608</v>
      </c>
      <c r="J122" s="6">
        <v>35717</v>
      </c>
      <c r="K122" s="53">
        <f t="shared" si="3"/>
        <v>0.71556099052277589</v>
      </c>
      <c r="L122" s="7">
        <v>1.94</v>
      </c>
      <c r="M122" s="4">
        <v>637.65</v>
      </c>
      <c r="N122" s="6">
        <v>117</v>
      </c>
      <c r="O122" s="11"/>
      <c r="P122" s="11"/>
      <c r="Q122" s="5">
        <v>39855</v>
      </c>
      <c r="R122" s="8"/>
      <c r="S122" s="38" t="s">
        <v>947</v>
      </c>
      <c r="T122" s="4" t="s">
        <v>877</v>
      </c>
      <c r="U122" s="4" t="s">
        <v>2670</v>
      </c>
      <c r="V122" s="4" t="s">
        <v>4912</v>
      </c>
      <c r="W122" s="8" t="s">
        <v>1723</v>
      </c>
      <c r="X122" s="33" t="s">
        <v>1725</v>
      </c>
      <c r="Y122" s="30" t="s">
        <v>1727</v>
      </c>
      <c r="Z122" s="1"/>
      <c r="AA122" s="4" t="s">
        <v>161</v>
      </c>
      <c r="AB122" s="1" t="s">
        <v>1728</v>
      </c>
      <c r="AC122" s="1" t="s">
        <v>1709</v>
      </c>
      <c r="AD122" s="1"/>
      <c r="AE122" s="1"/>
      <c r="AF122" s="1"/>
      <c r="AG122" s="1"/>
      <c r="AH122" s="1"/>
    </row>
    <row r="123" spans="1:34" ht="357">
      <c r="A123" s="38" t="s">
        <v>1721</v>
      </c>
      <c r="B123" s="38" t="s">
        <v>877</v>
      </c>
      <c r="C123" s="38" t="s">
        <v>1722</v>
      </c>
      <c r="D123" s="38" t="s">
        <v>5515</v>
      </c>
      <c r="E123" s="38" t="s">
        <v>729</v>
      </c>
      <c r="F123" s="38" t="s">
        <v>2057</v>
      </c>
      <c r="G123" s="38"/>
      <c r="H123" s="60"/>
      <c r="I123" s="11">
        <v>627</v>
      </c>
      <c r="J123" s="6">
        <v>35697</v>
      </c>
      <c r="K123" s="53">
        <f t="shared" si="3"/>
        <v>0.71478069460296756</v>
      </c>
      <c r="L123" s="7">
        <v>1.92</v>
      </c>
      <c r="M123" s="4">
        <v>637.64</v>
      </c>
      <c r="N123" s="6">
        <v>117</v>
      </c>
      <c r="O123" s="11"/>
      <c r="P123" s="11"/>
      <c r="Q123" s="5">
        <v>39855</v>
      </c>
      <c r="R123" s="8"/>
      <c r="S123" s="38" t="s">
        <v>947</v>
      </c>
      <c r="T123" s="4" t="s">
        <v>877</v>
      </c>
      <c r="U123" s="4" t="s">
        <v>2670</v>
      </c>
      <c r="V123" s="4" t="s">
        <v>4912</v>
      </c>
      <c r="W123" s="8" t="s">
        <v>1724</v>
      </c>
      <c r="X123" s="33" t="s">
        <v>1726</v>
      </c>
      <c r="Y123" s="30" t="s">
        <v>1727</v>
      </c>
      <c r="Z123" s="1"/>
      <c r="AA123" s="4" t="s">
        <v>161</v>
      </c>
      <c r="AB123" s="1" t="s">
        <v>1728</v>
      </c>
      <c r="AC123" s="1" t="s">
        <v>1709</v>
      </c>
      <c r="AD123" s="1"/>
      <c r="AE123" s="1"/>
      <c r="AF123" s="1"/>
      <c r="AG123" s="1"/>
      <c r="AH123" s="1"/>
    </row>
    <row r="124" spans="1:34">
      <c r="A124" s="38" t="s">
        <v>5246</v>
      </c>
      <c r="B124" s="38" t="s">
        <v>877</v>
      </c>
      <c r="C124" s="38" t="s">
        <v>5022</v>
      </c>
      <c r="D124" s="38" t="s">
        <v>5515</v>
      </c>
      <c r="E124" s="38" t="s">
        <v>1293</v>
      </c>
      <c r="F124" s="38" t="s">
        <v>1292</v>
      </c>
      <c r="G124" s="38"/>
      <c r="H124" s="60" t="s">
        <v>4094</v>
      </c>
      <c r="I124" s="11">
        <v>35778</v>
      </c>
      <c r="J124" s="11">
        <v>35792</v>
      </c>
      <c r="K124" s="53">
        <f t="shared" si="3"/>
        <v>1.660538488909975E-4</v>
      </c>
      <c r="L124" s="7">
        <v>0</v>
      </c>
      <c r="M124" s="7">
        <v>1436.06</v>
      </c>
      <c r="N124" s="6">
        <v>3725</v>
      </c>
      <c r="O124" s="6">
        <v>1650</v>
      </c>
      <c r="P124" s="11">
        <v>5640</v>
      </c>
      <c r="Q124" s="5">
        <v>38638</v>
      </c>
      <c r="R124" s="8" t="s">
        <v>3147</v>
      </c>
      <c r="S124" s="38" t="s">
        <v>5239</v>
      </c>
      <c r="T124" s="4" t="s">
        <v>5243</v>
      </c>
      <c r="U124" s="4" t="s">
        <v>2670</v>
      </c>
      <c r="V124" s="4" t="s">
        <v>3847</v>
      </c>
      <c r="W124" s="8" t="s">
        <v>5240</v>
      </c>
      <c r="X124" s="33" t="s">
        <v>5241</v>
      </c>
      <c r="Y124" s="4" t="s">
        <v>5244</v>
      </c>
      <c r="Z124" s="1"/>
      <c r="AA124" s="4" t="s">
        <v>667</v>
      </c>
      <c r="AB124" s="4" t="s">
        <v>5242</v>
      </c>
      <c r="AC124" s="1" t="s">
        <v>5245</v>
      </c>
      <c r="AD124" s="1" t="s">
        <v>5247</v>
      </c>
      <c r="AE124" s="1" t="s">
        <v>5248</v>
      </c>
      <c r="AF124" s="1" t="s">
        <v>5475</v>
      </c>
      <c r="AG124" s="1" t="s">
        <v>3935</v>
      </c>
      <c r="AH124" s="1"/>
    </row>
    <row r="125" spans="1:34">
      <c r="A125" s="38" t="s">
        <v>2022</v>
      </c>
      <c r="B125" s="38" t="s">
        <v>877</v>
      </c>
      <c r="C125" s="38" t="s">
        <v>5022</v>
      </c>
      <c r="D125" s="38" t="s">
        <v>5515</v>
      </c>
      <c r="E125" s="38" t="s">
        <v>1293</v>
      </c>
      <c r="F125" s="38" t="s">
        <v>1292</v>
      </c>
      <c r="G125" s="38"/>
      <c r="H125" s="60" t="s">
        <v>4286</v>
      </c>
      <c r="I125" s="11">
        <v>35772</v>
      </c>
      <c r="J125" s="11">
        <v>35801</v>
      </c>
      <c r="K125" s="53">
        <f t="shared" si="3"/>
        <v>3.4395644799734324E-4</v>
      </c>
      <c r="L125" s="7">
        <v>0.03</v>
      </c>
      <c r="M125" s="7">
        <v>1436.09</v>
      </c>
      <c r="N125" s="6">
        <v>3750</v>
      </c>
      <c r="O125" s="6">
        <v>1658</v>
      </c>
      <c r="P125" s="11"/>
      <c r="Q125" s="5">
        <v>38940</v>
      </c>
      <c r="R125" s="8" t="s">
        <v>3147</v>
      </c>
      <c r="S125" s="38" t="s">
        <v>5239</v>
      </c>
      <c r="T125" s="4" t="s">
        <v>5243</v>
      </c>
      <c r="U125" s="4" t="s">
        <v>2670</v>
      </c>
      <c r="V125" s="4" t="s">
        <v>3847</v>
      </c>
      <c r="W125" s="8" t="s">
        <v>2023</v>
      </c>
      <c r="X125" s="33" t="s">
        <v>2024</v>
      </c>
      <c r="Y125" s="4" t="s">
        <v>3793</v>
      </c>
      <c r="Z125" s="1"/>
      <c r="AA125" s="4" t="s">
        <v>667</v>
      </c>
      <c r="AB125" s="4" t="s">
        <v>4355</v>
      </c>
      <c r="AC125" s="1" t="s">
        <v>4356</v>
      </c>
      <c r="AD125" s="1"/>
      <c r="AE125" s="1"/>
      <c r="AF125" s="1"/>
      <c r="AG125" s="1"/>
      <c r="AH125" s="1"/>
    </row>
    <row r="126" spans="1:34">
      <c r="A126" s="38" t="s">
        <v>921</v>
      </c>
      <c r="B126" s="38" t="s">
        <v>3754</v>
      </c>
      <c r="C126" s="38" t="s">
        <v>4384</v>
      </c>
      <c r="D126" s="38" t="s">
        <v>3862</v>
      </c>
      <c r="E126" s="38" t="s">
        <v>3371</v>
      </c>
      <c r="F126" s="38" t="s">
        <v>3346</v>
      </c>
      <c r="G126" s="38" t="s">
        <v>4110</v>
      </c>
      <c r="H126" s="60"/>
      <c r="I126" s="11">
        <v>824</v>
      </c>
      <c r="J126" s="6">
        <v>825</v>
      </c>
      <c r="K126" s="53">
        <f t="shared" si="3"/>
        <v>6.9497532837584265E-5</v>
      </c>
      <c r="L126" s="7">
        <v>98.7</v>
      </c>
      <c r="M126" s="4">
        <v>101.39</v>
      </c>
      <c r="N126" s="6">
        <v>2755</v>
      </c>
      <c r="O126" s="6"/>
      <c r="P126" s="11">
        <v>2100</v>
      </c>
      <c r="Q126" s="5">
        <v>35878</v>
      </c>
      <c r="R126" s="8" t="s">
        <v>887</v>
      </c>
      <c r="S126" s="38" t="s">
        <v>3700</v>
      </c>
      <c r="T126" s="4" t="s">
        <v>877</v>
      </c>
      <c r="U126" s="4" t="s">
        <v>2670</v>
      </c>
      <c r="V126" s="4" t="s">
        <v>3847</v>
      </c>
      <c r="W126" s="8" t="s">
        <v>293</v>
      </c>
      <c r="X126" s="33" t="s">
        <v>922</v>
      </c>
      <c r="Y126" s="4" t="s">
        <v>291</v>
      </c>
      <c r="Z126" s="1"/>
      <c r="AA126" s="4" t="s">
        <v>3797</v>
      </c>
      <c r="AB126" s="4" t="s">
        <v>2903</v>
      </c>
      <c r="AC126" s="1" t="s">
        <v>4383</v>
      </c>
      <c r="AD126" s="1" t="s">
        <v>1262</v>
      </c>
      <c r="AE126" s="1" t="s">
        <v>2998</v>
      </c>
      <c r="AF126" s="1"/>
      <c r="AG126" s="1"/>
      <c r="AH126" s="1"/>
    </row>
    <row r="127" spans="1:34">
      <c r="A127" s="38" t="s">
        <v>923</v>
      </c>
      <c r="B127" s="38" t="s">
        <v>3754</v>
      </c>
      <c r="C127" s="38" t="s">
        <v>4384</v>
      </c>
      <c r="D127" s="38" t="s">
        <v>3862</v>
      </c>
      <c r="E127" s="38" t="s">
        <v>3371</v>
      </c>
      <c r="F127" s="38" t="s">
        <v>3346</v>
      </c>
      <c r="G127" s="38" t="s">
        <v>4110</v>
      </c>
      <c r="H127" s="60"/>
      <c r="I127" s="11">
        <v>816</v>
      </c>
      <c r="J127" s="6">
        <v>818</v>
      </c>
      <c r="K127" s="53">
        <f t="shared" si="3"/>
        <v>1.3914011409489355E-4</v>
      </c>
      <c r="L127" s="7">
        <v>98.7</v>
      </c>
      <c r="M127" s="4">
        <v>101.23</v>
      </c>
      <c r="N127" s="6">
        <v>3030</v>
      </c>
      <c r="O127" s="6"/>
      <c r="P127" s="11">
        <v>2400</v>
      </c>
      <c r="Q127" s="5">
        <v>37380</v>
      </c>
      <c r="R127" s="8" t="s">
        <v>887</v>
      </c>
      <c r="S127" s="38" t="s">
        <v>2925</v>
      </c>
      <c r="T127" s="4" t="s">
        <v>5015</v>
      </c>
      <c r="U127" s="4" t="s">
        <v>2670</v>
      </c>
      <c r="V127" s="4" t="s">
        <v>3847</v>
      </c>
      <c r="W127" s="8" t="s">
        <v>294</v>
      </c>
      <c r="X127" s="33" t="s">
        <v>2281</v>
      </c>
      <c r="Y127" s="4" t="s">
        <v>291</v>
      </c>
      <c r="Z127" s="1"/>
      <c r="AA127" s="4" t="s">
        <v>3797</v>
      </c>
      <c r="AB127" s="4" t="s">
        <v>1701</v>
      </c>
      <c r="AC127" s="1" t="s">
        <v>4383</v>
      </c>
      <c r="AD127" s="1" t="s">
        <v>292</v>
      </c>
      <c r="AE127" s="1" t="s">
        <v>2998</v>
      </c>
      <c r="AF127" s="1"/>
      <c r="AG127" s="1"/>
      <c r="AH127" s="1"/>
    </row>
    <row r="128" spans="1:34">
      <c r="A128" s="38" t="s">
        <v>3810</v>
      </c>
      <c r="B128" s="38" t="s">
        <v>5426</v>
      </c>
      <c r="C128" s="37" t="s">
        <v>2732</v>
      </c>
      <c r="D128" s="38" t="s">
        <v>5515</v>
      </c>
      <c r="E128" s="38" t="s">
        <v>1697</v>
      </c>
      <c r="F128" s="38" t="s">
        <v>3346</v>
      </c>
      <c r="G128" s="38" t="s">
        <v>4110</v>
      </c>
      <c r="H128" s="60"/>
      <c r="I128" s="11">
        <v>681</v>
      </c>
      <c r="J128" s="11">
        <v>683</v>
      </c>
      <c r="K128" s="53">
        <f t="shared" si="3"/>
        <v>1.4180374361883155E-4</v>
      </c>
      <c r="L128" s="7">
        <v>98.1</v>
      </c>
      <c r="M128" s="7">
        <v>98</v>
      </c>
      <c r="N128" s="6">
        <v>4200</v>
      </c>
      <c r="O128" s="11" t="s">
        <v>5181</v>
      </c>
      <c r="P128" s="11">
        <v>2900</v>
      </c>
      <c r="Q128" s="5">
        <v>38339</v>
      </c>
      <c r="R128" s="8" t="s">
        <v>887</v>
      </c>
      <c r="S128" s="38" t="s">
        <v>947</v>
      </c>
      <c r="T128" s="4" t="s">
        <v>1216</v>
      </c>
      <c r="U128" s="4" t="s">
        <v>2670</v>
      </c>
      <c r="V128" s="4" t="s">
        <v>2056</v>
      </c>
      <c r="W128" s="8" t="s">
        <v>1041</v>
      </c>
      <c r="X128" s="33">
        <v>28492</v>
      </c>
      <c r="Y128" s="4" t="s">
        <v>5428</v>
      </c>
      <c r="Z128" s="1"/>
      <c r="AA128" s="4" t="s">
        <v>161</v>
      </c>
      <c r="AB128" s="4" t="s">
        <v>3752</v>
      </c>
      <c r="AC128" s="1" t="s">
        <v>719</v>
      </c>
      <c r="AD128" s="1" t="s">
        <v>718</v>
      </c>
      <c r="AE128" s="1" t="s">
        <v>3753</v>
      </c>
      <c r="AF128" s="1" t="s">
        <v>824</v>
      </c>
      <c r="AG128" s="1" t="s">
        <v>2903</v>
      </c>
      <c r="AH128" s="1"/>
    </row>
    <row r="129" spans="1:34">
      <c r="A129" s="38" t="s">
        <v>5425</v>
      </c>
      <c r="B129" s="38" t="s">
        <v>5426</v>
      </c>
      <c r="C129" s="37" t="s">
        <v>2732</v>
      </c>
      <c r="D129" s="38" t="s">
        <v>5515</v>
      </c>
      <c r="E129" s="38" t="s">
        <v>1697</v>
      </c>
      <c r="F129" s="38" t="s">
        <v>3346</v>
      </c>
      <c r="G129" s="38" t="s">
        <v>4110</v>
      </c>
      <c r="H129" s="60"/>
      <c r="I129" s="11">
        <v>679</v>
      </c>
      <c r="J129" s="11">
        <v>682</v>
      </c>
      <c r="K129" s="53">
        <f t="shared" si="3"/>
        <v>2.1275086873271399E-4</v>
      </c>
      <c r="L129" s="7">
        <v>98.1</v>
      </c>
      <c r="M129" s="7">
        <v>98.37</v>
      </c>
      <c r="N129" s="6">
        <v>4200</v>
      </c>
      <c r="O129" s="11" t="s">
        <v>5181</v>
      </c>
      <c r="P129" s="11">
        <v>2900</v>
      </c>
      <c r="Q129" s="5">
        <v>40165</v>
      </c>
      <c r="R129" s="8" t="s">
        <v>887</v>
      </c>
      <c r="S129" s="38" t="s">
        <v>947</v>
      </c>
      <c r="T129" s="4" t="s">
        <v>1216</v>
      </c>
      <c r="U129" s="4" t="s">
        <v>2670</v>
      </c>
      <c r="V129" s="4" t="s">
        <v>3847</v>
      </c>
      <c r="W129" s="8" t="s">
        <v>5430</v>
      </c>
      <c r="X129" s="33" t="s">
        <v>5431</v>
      </c>
      <c r="Y129" s="4" t="s">
        <v>5427</v>
      </c>
      <c r="Z129" s="1"/>
      <c r="AA129" s="4" t="s">
        <v>161</v>
      </c>
      <c r="AB129" s="4" t="s">
        <v>5429</v>
      </c>
      <c r="AC129" s="1" t="s">
        <v>5432</v>
      </c>
      <c r="AD129" s="1" t="s">
        <v>5433</v>
      </c>
      <c r="AE129" s="1" t="s">
        <v>5434</v>
      </c>
      <c r="AF129" s="1"/>
      <c r="AG129" s="1"/>
      <c r="AH129" s="1"/>
    </row>
    <row r="130" spans="1:34">
      <c r="A130" s="38" t="s">
        <v>3809</v>
      </c>
      <c r="B130" s="38" t="s">
        <v>433</v>
      </c>
      <c r="C130" s="37" t="s">
        <v>2732</v>
      </c>
      <c r="D130" s="38" t="s">
        <v>5515</v>
      </c>
      <c r="E130" s="38" t="s">
        <v>1697</v>
      </c>
      <c r="F130" s="38" t="s">
        <v>3346</v>
      </c>
      <c r="G130" s="38" t="s">
        <v>4110</v>
      </c>
      <c r="H130" s="60"/>
      <c r="I130" s="11">
        <v>679</v>
      </c>
      <c r="J130" s="6">
        <v>681</v>
      </c>
      <c r="K130" s="53">
        <f t="shared" si="3"/>
        <v>1.4184397163120567E-4</v>
      </c>
      <c r="L130" s="7">
        <v>98</v>
      </c>
      <c r="M130" s="4">
        <v>98.35</v>
      </c>
      <c r="N130" s="6">
        <v>2494</v>
      </c>
      <c r="O130" s="6">
        <v>1210</v>
      </c>
      <c r="P130" s="11">
        <v>2200</v>
      </c>
      <c r="Q130" s="5">
        <v>34887</v>
      </c>
      <c r="R130" s="8" t="s">
        <v>887</v>
      </c>
      <c r="S130" s="38" t="s">
        <v>4743</v>
      </c>
      <c r="T130" s="4" t="s">
        <v>877</v>
      </c>
      <c r="U130" s="4" t="s">
        <v>2670</v>
      </c>
      <c r="V130" s="4" t="s">
        <v>3847</v>
      </c>
      <c r="W130" s="8" t="s">
        <v>4742</v>
      </c>
      <c r="X130" s="33">
        <v>23605</v>
      </c>
      <c r="Y130" s="4" t="s">
        <v>2059</v>
      </c>
      <c r="Z130" s="1"/>
      <c r="AA130" s="4" t="s">
        <v>3475</v>
      </c>
      <c r="AB130" s="4" t="s">
        <v>2903</v>
      </c>
      <c r="AC130" s="1"/>
      <c r="AD130" s="1" t="s">
        <v>4741</v>
      </c>
      <c r="AE130" s="1" t="s">
        <v>5434</v>
      </c>
      <c r="AF130" s="1"/>
      <c r="AG130" s="1"/>
      <c r="AH130" s="1"/>
    </row>
    <row r="131" spans="1:34">
      <c r="A131" s="38" t="s">
        <v>1409</v>
      </c>
      <c r="B131" s="38" t="s">
        <v>1410</v>
      </c>
      <c r="C131" s="38" t="s">
        <v>1420</v>
      </c>
      <c r="D131" s="38" t="s">
        <v>3094</v>
      </c>
      <c r="E131" s="38" t="s">
        <v>3347</v>
      </c>
      <c r="F131" s="38" t="s">
        <v>3346</v>
      </c>
      <c r="G131" s="38" t="s">
        <v>4110</v>
      </c>
      <c r="H131" s="60"/>
      <c r="I131" s="11">
        <v>701</v>
      </c>
      <c r="J131" s="6">
        <v>704</v>
      </c>
      <c r="K131" s="53">
        <f t="shared" si="3"/>
        <v>2.1208907741251324E-4</v>
      </c>
      <c r="L131" s="7">
        <v>98.23</v>
      </c>
      <c r="M131" s="4">
        <v>98.83</v>
      </c>
      <c r="N131" s="6">
        <v>587</v>
      </c>
      <c r="O131" s="6"/>
      <c r="P131" s="11">
        <v>550</v>
      </c>
      <c r="Q131" s="5">
        <v>38835</v>
      </c>
      <c r="R131" s="8" t="s">
        <v>3345</v>
      </c>
      <c r="S131" s="38" t="s">
        <v>5239</v>
      </c>
      <c r="T131" s="4" t="s">
        <v>877</v>
      </c>
      <c r="U131" s="4" t="s">
        <v>1294</v>
      </c>
      <c r="V131" s="4" t="s">
        <v>3694</v>
      </c>
      <c r="W131" s="8" t="s">
        <v>5223</v>
      </c>
      <c r="X131" s="33" t="s">
        <v>5224</v>
      </c>
      <c r="Y131" s="4"/>
      <c r="Z131" s="1"/>
      <c r="AA131" s="4" t="s">
        <v>161</v>
      </c>
      <c r="AB131" s="14" t="s">
        <v>5226</v>
      </c>
      <c r="AC131" s="1" t="s">
        <v>1419</v>
      </c>
      <c r="AD131" s="1"/>
      <c r="AE131" s="1"/>
      <c r="AF131" s="1"/>
      <c r="AG131" s="1"/>
      <c r="AH131" s="1"/>
    </row>
    <row r="132" spans="1:34">
      <c r="A132" s="38" t="s">
        <v>366</v>
      </c>
      <c r="B132" s="38" t="s">
        <v>248</v>
      </c>
      <c r="C132" s="37" t="s">
        <v>365</v>
      </c>
      <c r="D132" s="38" t="s">
        <v>4891</v>
      </c>
      <c r="E132" s="38" t="s">
        <v>729</v>
      </c>
      <c r="F132" s="38" t="s">
        <v>3346</v>
      </c>
      <c r="G132" s="38" t="s">
        <v>4110</v>
      </c>
      <c r="H132" s="60"/>
      <c r="I132" s="11">
        <v>726</v>
      </c>
      <c r="J132" s="6">
        <v>752</v>
      </c>
      <c r="K132" s="53">
        <f t="shared" si="3"/>
        <v>1.8286678857785904E-3</v>
      </c>
      <c r="L132" s="7">
        <v>98.3</v>
      </c>
      <c r="M132" s="4">
        <v>98.5</v>
      </c>
      <c r="N132" s="6">
        <v>1</v>
      </c>
      <c r="O132" s="6"/>
      <c r="P132" s="11"/>
      <c r="Q132" s="5">
        <v>40079</v>
      </c>
      <c r="R132" s="8" t="s">
        <v>5206</v>
      </c>
      <c r="S132" s="37" t="s">
        <v>373</v>
      </c>
      <c r="T132" s="4" t="s">
        <v>248</v>
      </c>
      <c r="U132" s="4" t="s">
        <v>4026</v>
      </c>
      <c r="V132" s="4" t="s">
        <v>360</v>
      </c>
      <c r="W132" s="8" t="s">
        <v>370</v>
      </c>
      <c r="X132" s="33" t="s">
        <v>371</v>
      </c>
      <c r="Y132" s="4" t="s">
        <v>372</v>
      </c>
      <c r="Z132" s="1"/>
      <c r="AA132" s="4" t="s">
        <v>369</v>
      </c>
      <c r="AB132" s="1" t="s">
        <v>367</v>
      </c>
      <c r="AC132" s="1" t="s">
        <v>368</v>
      </c>
      <c r="AD132" s="1" t="s">
        <v>374</v>
      </c>
      <c r="AE132" s="1"/>
      <c r="AF132" s="1"/>
      <c r="AG132" s="1"/>
      <c r="AH132" s="1"/>
    </row>
    <row r="133" spans="1:34" ht="63.75">
      <c r="A133" s="38" t="s">
        <v>2996</v>
      </c>
      <c r="B133" s="38" t="s">
        <v>248</v>
      </c>
      <c r="C133" s="38" t="s">
        <v>1020</v>
      </c>
      <c r="D133" s="38" t="s">
        <v>3608</v>
      </c>
      <c r="E133" s="38" t="s">
        <v>997</v>
      </c>
      <c r="F133" s="38" t="s">
        <v>3346</v>
      </c>
      <c r="G133" s="38" t="s">
        <v>4110</v>
      </c>
      <c r="H133" s="60"/>
      <c r="I133" s="11">
        <v>550</v>
      </c>
      <c r="J133" s="6">
        <v>580</v>
      </c>
      <c r="K133" s="53">
        <f t="shared" si="3"/>
        <v>2.1629416005767843E-3</v>
      </c>
      <c r="L133" s="7">
        <v>97.7</v>
      </c>
      <c r="M133" s="4">
        <v>95.96</v>
      </c>
      <c r="N133" s="6">
        <v>92</v>
      </c>
      <c r="O133" s="6">
        <v>77</v>
      </c>
      <c r="P133" s="7">
        <v>120</v>
      </c>
      <c r="Q133" s="5">
        <v>37186</v>
      </c>
      <c r="R133" s="8" t="s">
        <v>1021</v>
      </c>
      <c r="S133" s="41" t="s">
        <v>4415</v>
      </c>
      <c r="T133" s="4" t="s">
        <v>248</v>
      </c>
      <c r="U133" s="4" t="s">
        <v>2350</v>
      </c>
      <c r="V133" s="4" t="s">
        <v>5629</v>
      </c>
      <c r="W133" s="8" t="s">
        <v>1019</v>
      </c>
      <c r="X133" s="33">
        <v>26959</v>
      </c>
      <c r="Y133" s="4" t="s">
        <v>1022</v>
      </c>
      <c r="Z133" s="1"/>
      <c r="AA133" s="4" t="s">
        <v>3797</v>
      </c>
      <c r="AB133" s="1" t="s">
        <v>2903</v>
      </c>
      <c r="AC133" s="1" t="s">
        <v>5627</v>
      </c>
      <c r="AD133" s="1" t="s">
        <v>1018</v>
      </c>
      <c r="AE133" s="1" t="s">
        <v>4951</v>
      </c>
      <c r="AF133" s="1"/>
      <c r="AG133" s="1"/>
      <c r="AH133" s="1"/>
    </row>
    <row r="134" spans="1:34">
      <c r="A134" s="38" t="s">
        <v>2152</v>
      </c>
      <c r="B134" s="38" t="s">
        <v>248</v>
      </c>
      <c r="C134" s="38" t="s">
        <v>2153</v>
      </c>
      <c r="D134" s="38" t="s">
        <v>4891</v>
      </c>
      <c r="E134" s="38" t="s">
        <v>729</v>
      </c>
      <c r="F134" s="38" t="s">
        <v>3346</v>
      </c>
      <c r="G134" s="38" t="s">
        <v>4110</v>
      </c>
      <c r="H134" s="60"/>
      <c r="I134" s="7">
        <v>614</v>
      </c>
      <c r="J134" s="4">
        <v>636</v>
      </c>
      <c r="K134" s="53">
        <f t="shared" si="3"/>
        <v>1.5725518227305219E-3</v>
      </c>
      <c r="L134" s="7">
        <v>97.99</v>
      </c>
      <c r="M134" s="4">
        <v>97.2</v>
      </c>
      <c r="N134" s="6">
        <v>3</v>
      </c>
      <c r="O134" s="6">
        <v>1</v>
      </c>
      <c r="P134" s="4">
        <v>2</v>
      </c>
      <c r="Q134" s="5">
        <v>39566</v>
      </c>
      <c r="R134" s="8" t="s">
        <v>2210</v>
      </c>
      <c r="S134" s="38" t="s">
        <v>2153</v>
      </c>
      <c r="T134" s="4" t="s">
        <v>248</v>
      </c>
      <c r="U134" s="4" t="s">
        <v>4026</v>
      </c>
      <c r="V134" s="4" t="s">
        <v>4173</v>
      </c>
      <c r="W134" s="8" t="s">
        <v>2154</v>
      </c>
      <c r="X134" s="33" t="s">
        <v>1394</v>
      </c>
      <c r="Y134" s="1" t="s">
        <v>1393</v>
      </c>
      <c r="Z134" s="1"/>
      <c r="AA134" s="4" t="s">
        <v>161</v>
      </c>
      <c r="AB134" s="4" t="s">
        <v>2155</v>
      </c>
      <c r="AC134" s="1" t="s">
        <v>1642</v>
      </c>
      <c r="AD134" s="1"/>
      <c r="AE134" s="1"/>
      <c r="AF134" s="1"/>
      <c r="AG134" s="1"/>
      <c r="AH134" s="1"/>
    </row>
    <row r="135" spans="1:34">
      <c r="A135" s="38" t="s">
        <v>1128</v>
      </c>
      <c r="B135" s="38" t="s">
        <v>248</v>
      </c>
      <c r="C135" s="38" t="s">
        <v>1129</v>
      </c>
      <c r="D135" s="38" t="s">
        <v>5515</v>
      </c>
      <c r="E135" s="38" t="s">
        <v>1293</v>
      </c>
      <c r="F135" s="38" t="s">
        <v>1292</v>
      </c>
      <c r="G135" s="38"/>
      <c r="H135" s="60" t="s">
        <v>1130</v>
      </c>
      <c r="I135" s="11">
        <v>35773</v>
      </c>
      <c r="J135" s="6">
        <v>35799</v>
      </c>
      <c r="K135" s="53">
        <f t="shared" si="3"/>
        <v>3.0837840402315211E-4</v>
      </c>
      <c r="L135" s="7">
        <v>0.05</v>
      </c>
      <c r="M135" s="4">
        <v>1436.1</v>
      </c>
      <c r="N135" s="6">
        <v>2400</v>
      </c>
      <c r="O135" s="6"/>
      <c r="P135" s="4"/>
      <c r="Q135" s="5">
        <v>40087</v>
      </c>
      <c r="R135" s="8" t="s">
        <v>4575</v>
      </c>
      <c r="S135" s="38" t="s">
        <v>2482</v>
      </c>
      <c r="T135" s="4" t="s">
        <v>5243</v>
      </c>
      <c r="U135" s="4" t="s">
        <v>2670</v>
      </c>
      <c r="V135" s="4" t="s">
        <v>1131</v>
      </c>
      <c r="W135" s="8" t="s">
        <v>1132</v>
      </c>
      <c r="X135" s="33" t="s">
        <v>1133</v>
      </c>
      <c r="Y135" s="1" t="s">
        <v>1134</v>
      </c>
      <c r="Z135" s="1"/>
      <c r="AA135" s="4" t="s">
        <v>1127</v>
      </c>
      <c r="AB135" s="4" t="s">
        <v>1135</v>
      </c>
      <c r="AC135" s="1" t="s">
        <v>1125</v>
      </c>
      <c r="AD135" s="1"/>
      <c r="AE135" s="1"/>
      <c r="AF135" s="1"/>
      <c r="AG135" s="1"/>
      <c r="AH135" s="1"/>
    </row>
    <row r="136" spans="1:34" ht="127.5">
      <c r="A136" s="38" t="s">
        <v>287</v>
      </c>
      <c r="B136" s="38" t="s">
        <v>248</v>
      </c>
      <c r="C136" s="41" t="s">
        <v>4415</v>
      </c>
      <c r="D136" s="38" t="s">
        <v>3094</v>
      </c>
      <c r="E136" s="38" t="s">
        <v>3347</v>
      </c>
      <c r="F136" s="38" t="s">
        <v>3346</v>
      </c>
      <c r="G136" s="38" t="s">
        <v>4110</v>
      </c>
      <c r="H136" s="60"/>
      <c r="I136" s="7">
        <v>713</v>
      </c>
      <c r="J136" s="4">
        <v>732</v>
      </c>
      <c r="K136" s="53">
        <f t="shared" si="3"/>
        <v>1.3394430736693691E-3</v>
      </c>
      <c r="L136" s="7">
        <v>98.2</v>
      </c>
      <c r="M136" s="4">
        <v>99.24</v>
      </c>
      <c r="N136" s="6">
        <v>45</v>
      </c>
      <c r="O136" s="6"/>
      <c r="P136" s="7">
        <v>120</v>
      </c>
      <c r="Q136" s="5">
        <v>36306</v>
      </c>
      <c r="R136" s="8" t="s">
        <v>5206</v>
      </c>
      <c r="S136" s="41" t="s">
        <v>4416</v>
      </c>
      <c r="T136" s="4" t="s">
        <v>248</v>
      </c>
      <c r="U136" s="4" t="s">
        <v>2350</v>
      </c>
      <c r="V136" s="4" t="s">
        <v>4417</v>
      </c>
      <c r="W136" s="8" t="s">
        <v>4414</v>
      </c>
      <c r="X136" s="33">
        <v>25758</v>
      </c>
      <c r="Y136" s="20" t="s">
        <v>776</v>
      </c>
      <c r="Z136" s="1"/>
      <c r="AA136" s="4" t="s">
        <v>3797</v>
      </c>
      <c r="AB136" s="1" t="s">
        <v>4952</v>
      </c>
      <c r="AC136" s="1" t="s">
        <v>2746</v>
      </c>
      <c r="AD136" s="1" t="s">
        <v>4412</v>
      </c>
      <c r="AE136" s="1" t="s">
        <v>2903</v>
      </c>
      <c r="AF136" s="1"/>
      <c r="AG136" s="1"/>
      <c r="AH136" s="1"/>
    </row>
    <row r="137" spans="1:34">
      <c r="A137" s="38" t="s">
        <v>2086</v>
      </c>
      <c r="B137" s="38" t="s">
        <v>248</v>
      </c>
      <c r="C137" s="38" t="s">
        <v>2091</v>
      </c>
      <c r="D137" s="38" t="s">
        <v>3862</v>
      </c>
      <c r="E137" s="38" t="s">
        <v>3371</v>
      </c>
      <c r="F137" s="38" t="s">
        <v>3346</v>
      </c>
      <c r="G137" s="38"/>
      <c r="H137" s="60"/>
      <c r="I137" s="11">
        <v>606</v>
      </c>
      <c r="J137" s="6">
        <v>632</v>
      </c>
      <c r="K137" s="53">
        <f t="shared" si="3"/>
        <v>1.8600658177135498E-3</v>
      </c>
      <c r="L137" s="7">
        <v>98</v>
      </c>
      <c r="M137" s="4">
        <v>97</v>
      </c>
      <c r="N137" s="6">
        <v>175</v>
      </c>
      <c r="O137" s="6">
        <v>150</v>
      </c>
      <c r="P137" s="7"/>
      <c r="Q137" s="5">
        <v>39689</v>
      </c>
      <c r="R137" s="8" t="s">
        <v>538</v>
      </c>
      <c r="S137" s="38" t="s">
        <v>2092</v>
      </c>
      <c r="T137" s="4" t="s">
        <v>3994</v>
      </c>
      <c r="U137" s="4" t="s">
        <v>2672</v>
      </c>
      <c r="V137" s="4" t="s">
        <v>4466</v>
      </c>
      <c r="W137" s="8" t="s">
        <v>2093</v>
      </c>
      <c r="X137" s="33" t="s">
        <v>2098</v>
      </c>
      <c r="Y137" s="4" t="s">
        <v>2103</v>
      </c>
      <c r="Z137" s="1"/>
      <c r="AA137" s="4"/>
      <c r="AB137" s="1" t="s">
        <v>2104</v>
      </c>
      <c r="AC137" s="1" t="s">
        <v>2105</v>
      </c>
      <c r="AD137" s="1" t="s">
        <v>2106</v>
      </c>
      <c r="AE137" s="1"/>
      <c r="AF137" s="1"/>
      <c r="AG137" s="1"/>
      <c r="AH137" s="1"/>
    </row>
    <row r="138" spans="1:34">
      <c r="A138" s="38" t="s">
        <v>2087</v>
      </c>
      <c r="B138" s="38" t="s">
        <v>248</v>
      </c>
      <c r="C138" s="38" t="s">
        <v>2091</v>
      </c>
      <c r="D138" s="38" t="s">
        <v>3862</v>
      </c>
      <c r="E138" s="38" t="s">
        <v>3371</v>
      </c>
      <c r="F138" s="38" t="s">
        <v>3346</v>
      </c>
      <c r="G138" s="38"/>
      <c r="H138" s="60"/>
      <c r="I138" s="11">
        <v>606</v>
      </c>
      <c r="J138" s="6">
        <v>632</v>
      </c>
      <c r="K138" s="53">
        <f t="shared" si="3"/>
        <v>1.8600658177135498E-3</v>
      </c>
      <c r="L138" s="7">
        <v>98</v>
      </c>
      <c r="M138" s="4">
        <v>97</v>
      </c>
      <c r="N138" s="6">
        <v>175</v>
      </c>
      <c r="O138" s="6">
        <v>150</v>
      </c>
      <c r="P138" s="7"/>
      <c r="Q138" s="5">
        <v>39689</v>
      </c>
      <c r="R138" s="8" t="s">
        <v>538</v>
      </c>
      <c r="S138" s="38" t="s">
        <v>2092</v>
      </c>
      <c r="T138" s="4" t="s">
        <v>3994</v>
      </c>
      <c r="U138" s="4" t="s">
        <v>2672</v>
      </c>
      <c r="V138" s="4" t="s">
        <v>4466</v>
      </c>
      <c r="W138" s="8" t="s">
        <v>2094</v>
      </c>
      <c r="X138" s="33" t="s">
        <v>2099</v>
      </c>
      <c r="Y138" s="4"/>
      <c r="Z138" s="1"/>
      <c r="AA138" s="4"/>
      <c r="AB138" s="1"/>
      <c r="AC138" s="1"/>
      <c r="AD138" s="1"/>
      <c r="AE138" s="1"/>
      <c r="AF138" s="1"/>
      <c r="AG138" s="1"/>
      <c r="AH138" s="1"/>
    </row>
    <row r="139" spans="1:34">
      <c r="A139" s="38" t="s">
        <v>2088</v>
      </c>
      <c r="B139" s="38" t="s">
        <v>248</v>
      </c>
      <c r="C139" s="38" t="s">
        <v>2091</v>
      </c>
      <c r="D139" s="38" t="s">
        <v>3862</v>
      </c>
      <c r="E139" s="38" t="s">
        <v>3371</v>
      </c>
      <c r="F139" s="38" t="s">
        <v>3346</v>
      </c>
      <c r="G139" s="38"/>
      <c r="H139" s="60"/>
      <c r="I139" s="11">
        <v>606</v>
      </c>
      <c r="J139" s="6">
        <v>632</v>
      </c>
      <c r="K139" s="53">
        <f t="shared" si="3"/>
        <v>1.8600658177135498E-3</v>
      </c>
      <c r="L139" s="7">
        <v>98</v>
      </c>
      <c r="M139" s="4">
        <v>97</v>
      </c>
      <c r="N139" s="6">
        <v>175</v>
      </c>
      <c r="O139" s="6">
        <v>150</v>
      </c>
      <c r="P139" s="7"/>
      <c r="Q139" s="5">
        <v>39689</v>
      </c>
      <c r="R139" s="8" t="s">
        <v>538</v>
      </c>
      <c r="S139" s="38" t="s">
        <v>2092</v>
      </c>
      <c r="T139" s="4" t="s">
        <v>3994</v>
      </c>
      <c r="U139" s="4" t="s">
        <v>2672</v>
      </c>
      <c r="V139" s="4" t="s">
        <v>4466</v>
      </c>
      <c r="W139" s="8" t="s">
        <v>2095</v>
      </c>
      <c r="X139" s="33" t="s">
        <v>2100</v>
      </c>
      <c r="Y139" s="4"/>
      <c r="Z139" s="1"/>
      <c r="AA139" s="4"/>
      <c r="AB139" s="1"/>
      <c r="AC139" s="1"/>
      <c r="AD139" s="1"/>
      <c r="AE139" s="1"/>
      <c r="AF139" s="1"/>
      <c r="AG139" s="1"/>
      <c r="AH139" s="1"/>
    </row>
    <row r="140" spans="1:34">
      <c r="A140" s="38" t="s">
        <v>2089</v>
      </c>
      <c r="B140" s="38" t="s">
        <v>248</v>
      </c>
      <c r="C140" s="38" t="s">
        <v>2091</v>
      </c>
      <c r="D140" s="38" t="s">
        <v>3862</v>
      </c>
      <c r="E140" s="38" t="s">
        <v>3371</v>
      </c>
      <c r="F140" s="38" t="s">
        <v>3346</v>
      </c>
      <c r="G140" s="38"/>
      <c r="H140" s="60"/>
      <c r="I140" s="11">
        <v>606</v>
      </c>
      <c r="J140" s="6">
        <v>632</v>
      </c>
      <c r="K140" s="53">
        <f t="shared" si="3"/>
        <v>1.8600658177135498E-3</v>
      </c>
      <c r="L140" s="7">
        <v>98</v>
      </c>
      <c r="M140" s="4">
        <v>97</v>
      </c>
      <c r="N140" s="6">
        <v>175</v>
      </c>
      <c r="O140" s="6">
        <v>150</v>
      </c>
      <c r="P140" s="7"/>
      <c r="Q140" s="5">
        <v>39689</v>
      </c>
      <c r="R140" s="8" t="s">
        <v>538</v>
      </c>
      <c r="S140" s="38" t="s">
        <v>2092</v>
      </c>
      <c r="T140" s="4" t="s">
        <v>3994</v>
      </c>
      <c r="U140" s="4" t="s">
        <v>2672</v>
      </c>
      <c r="V140" s="4" t="s">
        <v>4466</v>
      </c>
      <c r="W140" s="8" t="s">
        <v>2096</v>
      </c>
      <c r="X140" s="33" t="s">
        <v>2101</v>
      </c>
      <c r="Y140" s="4"/>
      <c r="Z140" s="1"/>
      <c r="AA140" s="4"/>
      <c r="AB140" s="1"/>
      <c r="AC140" s="1"/>
      <c r="AD140" s="1"/>
      <c r="AE140" s="1"/>
      <c r="AF140" s="1"/>
      <c r="AG140" s="1"/>
      <c r="AH140" s="1"/>
    </row>
    <row r="141" spans="1:34">
      <c r="A141" s="38" t="s">
        <v>2090</v>
      </c>
      <c r="B141" s="38" t="s">
        <v>248</v>
      </c>
      <c r="C141" s="38" t="s">
        <v>2091</v>
      </c>
      <c r="D141" s="38" t="s">
        <v>3862</v>
      </c>
      <c r="E141" s="38" t="s">
        <v>3371</v>
      </c>
      <c r="F141" s="38" t="s">
        <v>3346</v>
      </c>
      <c r="G141" s="38"/>
      <c r="H141" s="60"/>
      <c r="I141" s="11">
        <v>606</v>
      </c>
      <c r="J141" s="6">
        <v>632</v>
      </c>
      <c r="K141" s="53">
        <f t="shared" si="3"/>
        <v>1.8600658177135498E-3</v>
      </c>
      <c r="L141" s="7">
        <v>98</v>
      </c>
      <c r="M141" s="4">
        <v>97</v>
      </c>
      <c r="N141" s="6">
        <v>175</v>
      </c>
      <c r="O141" s="6">
        <v>150</v>
      </c>
      <c r="P141" s="7"/>
      <c r="Q141" s="5">
        <v>39689</v>
      </c>
      <c r="R141" s="8" t="s">
        <v>538</v>
      </c>
      <c r="S141" s="38" t="s">
        <v>2092</v>
      </c>
      <c r="T141" s="4" t="s">
        <v>3994</v>
      </c>
      <c r="U141" s="4" t="s">
        <v>2672</v>
      </c>
      <c r="V141" s="4" t="s">
        <v>4466</v>
      </c>
      <c r="W141" s="8" t="s">
        <v>2097</v>
      </c>
      <c r="X141" s="33" t="s">
        <v>2102</v>
      </c>
      <c r="Y141" s="4"/>
      <c r="Z141" s="1"/>
      <c r="AA141" s="4"/>
      <c r="AB141" s="1"/>
      <c r="AC141" s="1"/>
      <c r="AD141" s="1"/>
      <c r="AE141" s="1"/>
      <c r="AF141" s="1"/>
      <c r="AG141" s="1"/>
      <c r="AH141" s="1"/>
    </row>
    <row r="142" spans="1:34">
      <c r="A142" s="38" t="s">
        <v>959</v>
      </c>
      <c r="B142" s="38" t="s">
        <v>248</v>
      </c>
      <c r="C142" s="38" t="s">
        <v>960</v>
      </c>
      <c r="D142" s="38" t="s">
        <v>5515</v>
      </c>
      <c r="E142" s="38" t="s">
        <v>1696</v>
      </c>
      <c r="F142" s="38" t="s">
        <v>3346</v>
      </c>
      <c r="G142" s="38"/>
      <c r="H142" s="60"/>
      <c r="I142" s="11">
        <v>468</v>
      </c>
      <c r="J142" s="6">
        <v>505</v>
      </c>
      <c r="K142" s="53">
        <f t="shared" si="3"/>
        <v>2.698169620068548E-3</v>
      </c>
      <c r="L142" s="7">
        <v>98.2</v>
      </c>
      <c r="M142" s="9">
        <v>94.3</v>
      </c>
      <c r="N142" s="18">
        <v>770</v>
      </c>
      <c r="O142" s="18"/>
      <c r="P142" s="7"/>
      <c r="Q142" s="17">
        <v>39070</v>
      </c>
      <c r="R142" s="2" t="s">
        <v>4576</v>
      </c>
      <c r="S142" s="38" t="s">
        <v>961</v>
      </c>
      <c r="T142" s="4" t="s">
        <v>248</v>
      </c>
      <c r="U142" s="4" t="s">
        <v>2671</v>
      </c>
      <c r="V142" s="4" t="s">
        <v>3215</v>
      </c>
      <c r="W142" s="8" t="s">
        <v>962</v>
      </c>
      <c r="X142" s="33" t="s">
        <v>963</v>
      </c>
      <c r="Y142" s="4" t="s">
        <v>4778</v>
      </c>
      <c r="Z142" s="1"/>
      <c r="AA142" s="4" t="s">
        <v>161</v>
      </c>
      <c r="AB142" s="1" t="s">
        <v>948</v>
      </c>
      <c r="AC142" s="1" t="s">
        <v>964</v>
      </c>
      <c r="AD142" s="1" t="s">
        <v>4779</v>
      </c>
      <c r="AE142" s="1"/>
      <c r="AF142" s="1"/>
      <c r="AG142" s="1"/>
      <c r="AH142" s="1"/>
    </row>
    <row r="143" spans="1:34">
      <c r="A143" s="38" t="s">
        <v>2980</v>
      </c>
      <c r="B143" s="38" t="s">
        <v>248</v>
      </c>
      <c r="C143" s="38" t="s">
        <v>960</v>
      </c>
      <c r="D143" s="38" t="s">
        <v>5515</v>
      </c>
      <c r="E143" s="38" t="s">
        <v>1696</v>
      </c>
      <c r="F143" s="38" t="s">
        <v>3346</v>
      </c>
      <c r="G143" s="38"/>
      <c r="H143" s="60"/>
      <c r="I143" s="11">
        <v>470</v>
      </c>
      <c r="J143" s="6">
        <v>503</v>
      </c>
      <c r="K143" s="53">
        <f t="shared" si="3"/>
        <v>2.4064756070881644E-3</v>
      </c>
      <c r="L143" s="7">
        <v>98.19</v>
      </c>
      <c r="M143" s="9">
        <v>94.34</v>
      </c>
      <c r="N143" s="18">
        <v>770</v>
      </c>
      <c r="O143" s="18"/>
      <c r="P143" s="7"/>
      <c r="Q143" s="17">
        <v>39265</v>
      </c>
      <c r="R143" s="2" t="s">
        <v>4576</v>
      </c>
      <c r="S143" s="37" t="s">
        <v>2981</v>
      </c>
      <c r="T143" s="4" t="s">
        <v>248</v>
      </c>
      <c r="U143" s="4" t="s">
        <v>2671</v>
      </c>
      <c r="V143" s="4" t="s">
        <v>3215</v>
      </c>
      <c r="W143" s="8" t="s">
        <v>2982</v>
      </c>
      <c r="X143" s="33" t="s">
        <v>4189</v>
      </c>
      <c r="Y143" s="4"/>
      <c r="Z143" s="1"/>
      <c r="AA143" s="4"/>
      <c r="AB143" s="1" t="s">
        <v>4777</v>
      </c>
      <c r="AC143" s="1"/>
      <c r="AD143" s="1" t="s">
        <v>4779</v>
      </c>
      <c r="AE143" s="1"/>
      <c r="AF143" s="1"/>
      <c r="AG143" s="1"/>
      <c r="AH143" s="1"/>
    </row>
    <row r="144" spans="1:34">
      <c r="A144" s="38" t="s">
        <v>4190</v>
      </c>
      <c r="B144" s="38" t="s">
        <v>248</v>
      </c>
      <c r="C144" s="38" t="s">
        <v>960</v>
      </c>
      <c r="D144" s="38" t="s">
        <v>5515</v>
      </c>
      <c r="E144" s="38" t="s">
        <v>1696</v>
      </c>
      <c r="F144" s="38" t="s">
        <v>3346</v>
      </c>
      <c r="G144" s="38"/>
      <c r="H144" s="60"/>
      <c r="I144" s="11">
        <v>473</v>
      </c>
      <c r="J144" s="6">
        <v>496</v>
      </c>
      <c r="K144" s="53">
        <f t="shared" si="3"/>
        <v>1.677729958421475E-3</v>
      </c>
      <c r="L144" s="7">
        <v>98.17</v>
      </c>
      <c r="M144" s="9">
        <v>94.3</v>
      </c>
      <c r="N144" s="18">
        <v>770</v>
      </c>
      <c r="O144" s="18"/>
      <c r="P144" s="7"/>
      <c r="Q144" s="17">
        <v>39387</v>
      </c>
      <c r="R144" s="2" t="s">
        <v>4576</v>
      </c>
      <c r="S144" s="37" t="s">
        <v>2981</v>
      </c>
      <c r="T144" s="4" t="s">
        <v>248</v>
      </c>
      <c r="U144" s="4" t="s">
        <v>2671</v>
      </c>
      <c r="V144" s="4" t="s">
        <v>3215</v>
      </c>
      <c r="W144" s="8" t="s">
        <v>4191</v>
      </c>
      <c r="X144" s="33" t="s">
        <v>4192</v>
      </c>
      <c r="Y144" s="4"/>
      <c r="Z144" s="1"/>
      <c r="AA144" s="4"/>
      <c r="AB144" s="1" t="s">
        <v>4193</v>
      </c>
      <c r="AC144" s="1" t="s">
        <v>4194</v>
      </c>
      <c r="AD144" s="1"/>
      <c r="AE144" s="1"/>
      <c r="AF144" s="1"/>
      <c r="AG144" s="1"/>
      <c r="AH144" s="1"/>
    </row>
    <row r="145" spans="1:34">
      <c r="A145" s="38" t="s">
        <v>1502</v>
      </c>
      <c r="B145" s="38" t="s">
        <v>248</v>
      </c>
      <c r="C145" s="38" t="s">
        <v>960</v>
      </c>
      <c r="D145" s="38" t="s">
        <v>5515</v>
      </c>
      <c r="E145" s="38" t="s">
        <v>1696</v>
      </c>
      <c r="F145" s="38" t="s">
        <v>3346</v>
      </c>
      <c r="G145" s="38"/>
      <c r="H145" s="60"/>
      <c r="I145" s="11">
        <v>448</v>
      </c>
      <c r="J145" s="6">
        <v>486</v>
      </c>
      <c r="K145" s="53">
        <f t="shared" si="3"/>
        <v>2.7789966359514405E-3</v>
      </c>
      <c r="L145" s="7">
        <v>98.16</v>
      </c>
      <c r="M145" s="9">
        <v>94.4</v>
      </c>
      <c r="N145" s="18">
        <v>770</v>
      </c>
      <c r="O145" s="18"/>
      <c r="P145" s="7"/>
      <c r="Q145" s="17">
        <v>39534</v>
      </c>
      <c r="R145" s="2" t="s">
        <v>4576</v>
      </c>
      <c r="S145" s="37" t="s">
        <v>2981</v>
      </c>
      <c r="T145" s="4" t="s">
        <v>248</v>
      </c>
      <c r="U145" s="4" t="s">
        <v>2671</v>
      </c>
      <c r="V145" s="4" t="s">
        <v>3215</v>
      </c>
      <c r="W145" s="8" t="s">
        <v>1503</v>
      </c>
      <c r="X145" s="33" t="s">
        <v>1504</v>
      </c>
      <c r="Y145" s="4" t="s">
        <v>1505</v>
      </c>
      <c r="Z145" s="1"/>
      <c r="AA145" s="4" t="s">
        <v>161</v>
      </c>
      <c r="AB145" s="1" t="s">
        <v>5463</v>
      </c>
      <c r="AC145" s="1" t="s">
        <v>1506</v>
      </c>
      <c r="AD145" s="1"/>
      <c r="AE145" s="1"/>
      <c r="AF145" s="1"/>
      <c r="AG145" s="1"/>
      <c r="AH145" s="1"/>
    </row>
    <row r="146" spans="1:34">
      <c r="A146" s="38" t="s">
        <v>2158</v>
      </c>
      <c r="B146" s="38" t="s">
        <v>248</v>
      </c>
      <c r="C146" s="38" t="s">
        <v>960</v>
      </c>
      <c r="D146" s="38" t="s">
        <v>5515</v>
      </c>
      <c r="E146" s="38" t="s">
        <v>1696</v>
      </c>
      <c r="F146" s="38" t="s">
        <v>3346</v>
      </c>
      <c r="G146" s="38"/>
      <c r="H146" s="60"/>
      <c r="I146" s="11">
        <v>474</v>
      </c>
      <c r="J146" s="6">
        <v>502</v>
      </c>
      <c r="K146" s="53">
        <f t="shared" si="3"/>
        <v>2.0414114902303879E-3</v>
      </c>
      <c r="L146" s="7">
        <v>98.16</v>
      </c>
      <c r="M146" s="9">
        <v>94.37</v>
      </c>
      <c r="N146" s="18">
        <v>770</v>
      </c>
      <c r="O146" s="18"/>
      <c r="P146" s="7"/>
      <c r="Q146" s="17">
        <v>39651</v>
      </c>
      <c r="R146" s="2" t="s">
        <v>4576</v>
      </c>
      <c r="S146" s="37" t="s">
        <v>2981</v>
      </c>
      <c r="T146" s="4" t="s">
        <v>248</v>
      </c>
      <c r="U146" s="4" t="s">
        <v>2671</v>
      </c>
      <c r="V146" s="4" t="s">
        <v>3215</v>
      </c>
      <c r="W146" s="8" t="s">
        <v>2159</v>
      </c>
      <c r="X146" s="33" t="s">
        <v>2160</v>
      </c>
      <c r="Y146" s="4"/>
      <c r="Z146" s="1"/>
      <c r="AA146" s="4" t="s">
        <v>161</v>
      </c>
      <c r="AB146" s="1" t="s">
        <v>629</v>
      </c>
      <c r="AC146" s="1" t="s">
        <v>2157</v>
      </c>
      <c r="AD146" s="1" t="s">
        <v>4779</v>
      </c>
      <c r="AE146" s="1"/>
      <c r="AF146" s="1"/>
      <c r="AG146" s="1"/>
      <c r="AH146" s="1"/>
    </row>
    <row r="147" spans="1:34">
      <c r="A147" s="37" t="s">
        <v>5573</v>
      </c>
      <c r="B147" s="38" t="s">
        <v>248</v>
      </c>
      <c r="C147" s="38" t="s">
        <v>5578</v>
      </c>
      <c r="D147" s="38" t="s">
        <v>2337</v>
      </c>
      <c r="E147" s="38" t="s">
        <v>3746</v>
      </c>
      <c r="F147" s="38" t="s">
        <v>3346</v>
      </c>
      <c r="G147" s="38"/>
      <c r="H147" s="60"/>
      <c r="I147" s="7">
        <v>500</v>
      </c>
      <c r="J147" s="4">
        <v>517</v>
      </c>
      <c r="K147" s="53">
        <f t="shared" si="3"/>
        <v>1.235734535145744E-3</v>
      </c>
      <c r="L147" s="7">
        <v>97.45</v>
      </c>
      <c r="M147" s="4">
        <v>94.79</v>
      </c>
      <c r="N147" s="6">
        <v>1230</v>
      </c>
      <c r="O147" s="6"/>
      <c r="P147" s="4"/>
      <c r="Q147" s="5">
        <v>39248</v>
      </c>
      <c r="R147" s="8" t="s">
        <v>887</v>
      </c>
      <c r="S147" s="38" t="s">
        <v>947</v>
      </c>
      <c r="T147" s="4" t="s">
        <v>1216</v>
      </c>
      <c r="U147" s="4" t="s">
        <v>2672</v>
      </c>
      <c r="V147" s="4" t="s">
        <v>4466</v>
      </c>
      <c r="W147" s="8" t="s">
        <v>5571</v>
      </c>
      <c r="X147" s="33" t="s">
        <v>5572</v>
      </c>
      <c r="Y147" s="4" t="s">
        <v>5574</v>
      </c>
      <c r="Z147" s="1"/>
      <c r="AA147" s="4"/>
      <c r="AB147" s="4" t="s">
        <v>5575</v>
      </c>
      <c r="AC147" s="1" t="s">
        <v>5576</v>
      </c>
      <c r="AD147" s="1" t="s">
        <v>5577</v>
      </c>
      <c r="AE147" s="1"/>
      <c r="AF147" s="1"/>
      <c r="AG147" s="1"/>
      <c r="AH147" s="1"/>
    </row>
    <row r="148" spans="1:34" ht="216.75">
      <c r="A148" s="38" t="s">
        <v>1963</v>
      </c>
      <c r="B148" s="38" t="s">
        <v>2199</v>
      </c>
      <c r="C148" s="38" t="s">
        <v>3537</v>
      </c>
      <c r="D148" s="38" t="s">
        <v>4891</v>
      </c>
      <c r="E148" s="38" t="s">
        <v>3347</v>
      </c>
      <c r="F148" s="38" t="s">
        <v>3346</v>
      </c>
      <c r="G148" s="38" t="s">
        <v>2777</v>
      </c>
      <c r="H148" s="60"/>
      <c r="I148" s="7">
        <v>482</v>
      </c>
      <c r="J148" s="4">
        <v>506</v>
      </c>
      <c r="K148" s="53">
        <f t="shared" si="3"/>
        <v>1.7482517482517483E-3</v>
      </c>
      <c r="L148" s="7">
        <v>89</v>
      </c>
      <c r="M148" s="4">
        <v>94.49</v>
      </c>
      <c r="N148" s="11">
        <v>480</v>
      </c>
      <c r="O148" s="11">
        <v>445</v>
      </c>
      <c r="P148" s="7">
        <v>150</v>
      </c>
      <c r="Q148" s="5">
        <v>37332</v>
      </c>
      <c r="R148" s="8" t="s">
        <v>887</v>
      </c>
      <c r="S148" s="38" t="s">
        <v>2519</v>
      </c>
      <c r="T148" s="4" t="s">
        <v>2199</v>
      </c>
      <c r="U148" s="4" t="s">
        <v>2671</v>
      </c>
      <c r="V148" s="4" t="s">
        <v>5205</v>
      </c>
      <c r="W148" s="8" t="s">
        <v>3535</v>
      </c>
      <c r="X148" s="33">
        <v>27391</v>
      </c>
      <c r="Y148" s="20" t="s">
        <v>2590</v>
      </c>
      <c r="Z148" s="1"/>
      <c r="AA148" s="4" t="s">
        <v>3797</v>
      </c>
      <c r="AB148" s="1" t="s">
        <v>2903</v>
      </c>
      <c r="AC148" s="1" t="s">
        <v>3534</v>
      </c>
      <c r="AD148" s="1" t="s">
        <v>4363</v>
      </c>
      <c r="AE148" s="1"/>
      <c r="AF148" s="1"/>
      <c r="AG148" s="1"/>
      <c r="AH148" s="1"/>
    </row>
    <row r="149" spans="1:34" ht="216.75">
      <c r="A149" s="38" t="s">
        <v>3807</v>
      </c>
      <c r="B149" s="38" t="s">
        <v>2199</v>
      </c>
      <c r="C149" s="38" t="s">
        <v>3537</v>
      </c>
      <c r="D149" s="38" t="s">
        <v>4891</v>
      </c>
      <c r="E149" s="38" t="s">
        <v>3347</v>
      </c>
      <c r="F149" s="38" t="s">
        <v>3346</v>
      </c>
      <c r="G149" s="38" t="s">
        <v>2777</v>
      </c>
      <c r="H149" s="60"/>
      <c r="I149" s="7">
        <v>482</v>
      </c>
      <c r="J149" s="4">
        <v>507</v>
      </c>
      <c r="K149" s="53">
        <f t="shared" si="3"/>
        <v>1.820962925194843E-3</v>
      </c>
      <c r="L149" s="7">
        <v>89</v>
      </c>
      <c r="M149" s="4">
        <v>94.5</v>
      </c>
      <c r="N149" s="11">
        <v>480</v>
      </c>
      <c r="O149" s="11">
        <v>445</v>
      </c>
      <c r="P149" s="7">
        <v>150</v>
      </c>
      <c r="Q149" s="5">
        <v>37332</v>
      </c>
      <c r="R149" s="8" t="s">
        <v>887</v>
      </c>
      <c r="S149" s="38" t="s">
        <v>2519</v>
      </c>
      <c r="T149" s="4" t="s">
        <v>2199</v>
      </c>
      <c r="U149" s="4" t="s">
        <v>2671</v>
      </c>
      <c r="V149" s="4" t="s">
        <v>5205</v>
      </c>
      <c r="W149" s="8" t="s">
        <v>3536</v>
      </c>
      <c r="X149" s="33">
        <v>27392</v>
      </c>
      <c r="Y149" s="20" t="s">
        <v>2590</v>
      </c>
      <c r="Z149" s="1"/>
      <c r="AA149" s="4" t="s">
        <v>3797</v>
      </c>
      <c r="AB149" s="1" t="s">
        <v>2903</v>
      </c>
      <c r="AC149" s="1" t="s">
        <v>3534</v>
      </c>
      <c r="AD149" s="1" t="s">
        <v>4363</v>
      </c>
      <c r="AE149" s="1"/>
      <c r="AF149" s="1"/>
      <c r="AG149" s="1"/>
      <c r="AH149" s="1"/>
    </row>
    <row r="150" spans="1:34">
      <c r="A150" s="38" t="s">
        <v>3811</v>
      </c>
      <c r="B150" s="38" t="s">
        <v>5262</v>
      </c>
      <c r="C150" s="38" t="s">
        <v>5261</v>
      </c>
      <c r="D150" s="38" t="s">
        <v>3862</v>
      </c>
      <c r="E150" s="38" t="s">
        <v>1293</v>
      </c>
      <c r="F150" s="38" t="s">
        <v>1292</v>
      </c>
      <c r="G150" s="38"/>
      <c r="H150" s="60" t="s">
        <v>5025</v>
      </c>
      <c r="I150" s="11">
        <v>35769</v>
      </c>
      <c r="J150" s="6">
        <v>35803</v>
      </c>
      <c r="K150" s="53">
        <f t="shared" si="3"/>
        <v>4.0326406679950659E-4</v>
      </c>
      <c r="L150" s="7">
        <v>0.01</v>
      </c>
      <c r="M150" s="4">
        <v>1436.08</v>
      </c>
      <c r="N150" s="6">
        <v>3300</v>
      </c>
      <c r="O150" s="6"/>
      <c r="P150" s="11">
        <v>7600</v>
      </c>
      <c r="Q150" s="5">
        <v>37753</v>
      </c>
      <c r="R150" s="8" t="s">
        <v>4575</v>
      </c>
      <c r="S150" s="38" t="s">
        <v>2925</v>
      </c>
      <c r="T150" s="4" t="s">
        <v>3836</v>
      </c>
      <c r="U150" s="4" t="s">
        <v>3849</v>
      </c>
      <c r="V150" s="4" t="s">
        <v>5263</v>
      </c>
      <c r="W150" s="8" t="s">
        <v>5260</v>
      </c>
      <c r="X150" s="33">
        <v>27811</v>
      </c>
      <c r="Y150" s="4" t="s">
        <v>5264</v>
      </c>
      <c r="Z150" s="1"/>
      <c r="AA150" s="4" t="s">
        <v>667</v>
      </c>
      <c r="AB150" s="1" t="s">
        <v>5259</v>
      </c>
      <c r="AC150" s="1" t="s">
        <v>1373</v>
      </c>
      <c r="AD150" s="1" t="s">
        <v>3486</v>
      </c>
      <c r="AE150" s="1" t="s">
        <v>2882</v>
      </c>
      <c r="AF150" s="1"/>
      <c r="AG150" s="1"/>
      <c r="AH150" s="1"/>
    </row>
    <row r="151" spans="1:34">
      <c r="A151" s="38" t="s">
        <v>18</v>
      </c>
      <c r="B151" s="38" t="s">
        <v>2686</v>
      </c>
      <c r="C151" s="38" t="s">
        <v>19</v>
      </c>
      <c r="D151" s="38" t="s">
        <v>20</v>
      </c>
      <c r="E151" s="38" t="s">
        <v>1293</v>
      </c>
      <c r="F151" s="38" t="s">
        <v>3346</v>
      </c>
      <c r="G151" s="38"/>
      <c r="H151" s="60"/>
      <c r="I151" s="11">
        <v>404</v>
      </c>
      <c r="J151" s="6">
        <v>552</v>
      </c>
      <c r="K151" s="53">
        <f t="shared" si="3"/>
        <v>1.080607476635514E-2</v>
      </c>
      <c r="L151" s="7">
        <v>41.21</v>
      </c>
      <c r="M151" s="4">
        <v>94.15</v>
      </c>
      <c r="N151" s="6">
        <v>40</v>
      </c>
      <c r="O151" s="6"/>
      <c r="P151" s="11">
        <v>33</v>
      </c>
      <c r="Q151" s="5">
        <v>39923</v>
      </c>
      <c r="R151" s="8" t="s">
        <v>3410</v>
      </c>
      <c r="S151" s="38" t="s">
        <v>21</v>
      </c>
      <c r="T151" s="4" t="s">
        <v>2686</v>
      </c>
      <c r="U151" s="4" t="s">
        <v>4795</v>
      </c>
      <c r="V151" s="4" t="s">
        <v>22</v>
      </c>
      <c r="W151" s="8" t="s">
        <v>23</v>
      </c>
      <c r="X151" s="33" t="s">
        <v>24</v>
      </c>
      <c r="Y151" s="4" t="s">
        <v>25</v>
      </c>
      <c r="Z151" s="1"/>
      <c r="AA151" s="4" t="s">
        <v>161</v>
      </c>
      <c r="AB151" s="1" t="s">
        <v>26</v>
      </c>
      <c r="AC151" s="1" t="s">
        <v>27</v>
      </c>
      <c r="AD151" s="1" t="s">
        <v>28</v>
      </c>
      <c r="AE151" s="1"/>
      <c r="AF151" s="1"/>
      <c r="AG151" s="1"/>
      <c r="AH151" s="1"/>
    </row>
    <row r="152" spans="1:34">
      <c r="A152" s="38" t="s">
        <v>811</v>
      </c>
      <c r="B152" s="38" t="s">
        <v>2686</v>
      </c>
      <c r="C152" s="38" t="s">
        <v>4794</v>
      </c>
      <c r="D152" s="38" t="s">
        <v>3094</v>
      </c>
      <c r="E152" s="38" t="s">
        <v>3746</v>
      </c>
      <c r="F152" s="38" t="s">
        <v>3346</v>
      </c>
      <c r="G152" s="38" t="s">
        <v>4110</v>
      </c>
      <c r="H152" s="60"/>
      <c r="I152" s="11">
        <v>620</v>
      </c>
      <c r="J152" s="6">
        <v>622</v>
      </c>
      <c r="K152" s="53">
        <f t="shared" si="3"/>
        <v>1.4304105278214847E-4</v>
      </c>
      <c r="L152" s="7">
        <v>97.8</v>
      </c>
      <c r="M152" s="4">
        <v>97.1</v>
      </c>
      <c r="N152" s="6">
        <v>1560</v>
      </c>
      <c r="O152" s="6">
        <v>1450</v>
      </c>
      <c r="P152" s="11">
        <v>1100</v>
      </c>
      <c r="Q152" s="5">
        <v>38477</v>
      </c>
      <c r="R152" s="8" t="s">
        <v>59</v>
      </c>
      <c r="S152" s="38" t="s">
        <v>4794</v>
      </c>
      <c r="T152" s="4" t="s">
        <v>2686</v>
      </c>
      <c r="U152" s="4" t="s">
        <v>2350</v>
      </c>
      <c r="V152" s="4" t="s">
        <v>2784</v>
      </c>
      <c r="W152" s="8" t="s">
        <v>2193</v>
      </c>
      <c r="X152" s="33" t="s">
        <v>2194</v>
      </c>
      <c r="Y152" s="4" t="s">
        <v>2138</v>
      </c>
      <c r="Z152" s="1"/>
      <c r="AA152" s="4" t="s">
        <v>161</v>
      </c>
      <c r="AB152" s="14" t="s">
        <v>810</v>
      </c>
      <c r="AC152" s="1" t="s">
        <v>2139</v>
      </c>
      <c r="AD152" s="1" t="s">
        <v>2140</v>
      </c>
      <c r="AE152" s="1"/>
      <c r="AF152" s="1"/>
      <c r="AG152" s="1"/>
      <c r="AH152" s="1"/>
    </row>
    <row r="153" spans="1:34">
      <c r="A153" s="38" t="s">
        <v>4170</v>
      </c>
      <c r="B153" s="38" t="s">
        <v>2686</v>
      </c>
      <c r="C153" s="38" t="s">
        <v>4794</v>
      </c>
      <c r="D153" s="38" t="s">
        <v>3094</v>
      </c>
      <c r="E153" s="38" t="s">
        <v>3746</v>
      </c>
      <c r="F153" s="38" t="s">
        <v>3346</v>
      </c>
      <c r="G153" s="38" t="s">
        <v>4110</v>
      </c>
      <c r="H153" s="60"/>
      <c r="I153" s="11">
        <v>631</v>
      </c>
      <c r="J153" s="6">
        <v>637</v>
      </c>
      <c r="K153" s="53">
        <f t="shared" si="3"/>
        <v>4.2832667047401483E-4</v>
      </c>
      <c r="L153" s="7">
        <v>98</v>
      </c>
      <c r="M153" s="4">
        <v>97.39</v>
      </c>
      <c r="N153" s="6">
        <v>680</v>
      </c>
      <c r="O153" s="6"/>
      <c r="P153" s="11"/>
      <c r="Q153" s="5">
        <v>39092</v>
      </c>
      <c r="R153" s="8"/>
      <c r="S153" s="38" t="s">
        <v>4794</v>
      </c>
      <c r="T153" s="4" t="s">
        <v>2686</v>
      </c>
      <c r="U153" s="4" t="s">
        <v>2350</v>
      </c>
      <c r="V153" s="4" t="s">
        <v>723</v>
      </c>
      <c r="W153" s="8" t="s">
        <v>2110</v>
      </c>
      <c r="X153" s="33" t="s">
        <v>3606</v>
      </c>
      <c r="Y153" s="4" t="s">
        <v>2069</v>
      </c>
      <c r="Z153" s="1"/>
      <c r="AA153" s="4" t="s">
        <v>161</v>
      </c>
      <c r="AB153" s="56" t="s">
        <v>724</v>
      </c>
      <c r="AC153" s="1" t="s">
        <v>2108</v>
      </c>
      <c r="AD153" s="1"/>
      <c r="AE153" s="1"/>
      <c r="AF153" s="1"/>
      <c r="AG153" s="1"/>
      <c r="AH153" s="1"/>
    </row>
    <row r="154" spans="1:34">
      <c r="A154" s="38" t="s">
        <v>2109</v>
      </c>
      <c r="B154" s="38" t="s">
        <v>2686</v>
      </c>
      <c r="C154" s="38" t="s">
        <v>4794</v>
      </c>
      <c r="D154" s="38" t="s">
        <v>5515</v>
      </c>
      <c r="E154" s="38" t="s">
        <v>3746</v>
      </c>
      <c r="F154" s="38" t="s">
        <v>3346</v>
      </c>
      <c r="G154" s="38" t="s">
        <v>4110</v>
      </c>
      <c r="H154" s="60"/>
      <c r="I154" s="11">
        <v>623</v>
      </c>
      <c r="J154" s="6">
        <v>644</v>
      </c>
      <c r="K154" s="53">
        <f t="shared" si="3"/>
        <v>1.4992503748125937E-3</v>
      </c>
      <c r="L154" s="7">
        <v>98</v>
      </c>
      <c r="M154" s="4">
        <v>97.39</v>
      </c>
      <c r="N154" s="6">
        <v>680</v>
      </c>
      <c r="O154" s="6"/>
      <c r="P154" s="11"/>
      <c r="Q154" s="5">
        <v>39566</v>
      </c>
      <c r="R154" s="8"/>
      <c r="S154" s="38" t="s">
        <v>4794</v>
      </c>
      <c r="T154" s="4" t="s">
        <v>2686</v>
      </c>
      <c r="U154" s="4" t="s">
        <v>4026</v>
      </c>
      <c r="V154" s="4" t="s">
        <v>4173</v>
      </c>
      <c r="W154" s="8" t="s">
        <v>4172</v>
      </c>
      <c r="X154" s="33" t="s">
        <v>4171</v>
      </c>
      <c r="Y154" s="4" t="s">
        <v>4175</v>
      </c>
      <c r="Z154" s="1"/>
      <c r="AA154" s="4" t="s">
        <v>161</v>
      </c>
      <c r="AB154" s="56" t="s">
        <v>4174</v>
      </c>
      <c r="AC154" s="1" t="s">
        <v>1642</v>
      </c>
      <c r="AD154" s="1"/>
      <c r="AE154" s="1"/>
      <c r="AF154" s="1"/>
      <c r="AG154" s="1"/>
      <c r="AH154" s="1"/>
    </row>
    <row r="155" spans="1:34">
      <c r="A155" s="38" t="s">
        <v>4652</v>
      </c>
      <c r="B155" s="38" t="s">
        <v>2686</v>
      </c>
      <c r="C155" s="38" t="s">
        <v>3681</v>
      </c>
      <c r="D155" s="38" t="s">
        <v>3094</v>
      </c>
      <c r="E155" s="38" t="s">
        <v>1293</v>
      </c>
      <c r="F155" s="38" t="s">
        <v>1292</v>
      </c>
      <c r="G155" s="38"/>
      <c r="H155" s="60" t="s">
        <v>4074</v>
      </c>
      <c r="I155" s="11">
        <v>35750</v>
      </c>
      <c r="J155" s="11">
        <v>35822</v>
      </c>
      <c r="K155" s="53">
        <f t="shared" si="3"/>
        <v>8.5397096498719043E-4</v>
      </c>
      <c r="L155" s="7">
        <v>0.15</v>
      </c>
      <c r="M155" s="4">
        <v>1436.1</v>
      </c>
      <c r="N155" s="6">
        <v>1950</v>
      </c>
      <c r="O155" s="6">
        <v>820</v>
      </c>
      <c r="P155" s="11">
        <v>2040</v>
      </c>
      <c r="Q155" s="5">
        <v>38250</v>
      </c>
      <c r="R155" s="8" t="s">
        <v>538</v>
      </c>
      <c r="S155" s="42" t="s">
        <v>4794</v>
      </c>
      <c r="T155" s="4" t="s">
        <v>2686</v>
      </c>
      <c r="U155" s="4" t="s">
        <v>2350</v>
      </c>
      <c r="V155" s="4" t="s">
        <v>2348</v>
      </c>
      <c r="W155" s="8" t="s">
        <v>2347</v>
      </c>
      <c r="X155" s="33">
        <v>28417</v>
      </c>
      <c r="Y155" s="4" t="s">
        <v>3680</v>
      </c>
      <c r="Z155" s="1"/>
      <c r="AA155" s="4" t="s">
        <v>667</v>
      </c>
      <c r="AB155" s="1" t="s">
        <v>3682</v>
      </c>
      <c r="AC155" s="1" t="s">
        <v>2349</v>
      </c>
      <c r="AD155" s="1" t="s">
        <v>1267</v>
      </c>
      <c r="AE155" s="1" t="s">
        <v>2903</v>
      </c>
      <c r="AF155" s="1" t="s">
        <v>1493</v>
      </c>
      <c r="AG155" s="1"/>
      <c r="AH155" s="1"/>
    </row>
    <row r="156" spans="1:34">
      <c r="A156" s="38" t="s">
        <v>3808</v>
      </c>
      <c r="B156" s="38" t="s">
        <v>2686</v>
      </c>
      <c r="C156" s="38" t="s">
        <v>4793</v>
      </c>
      <c r="D156" s="38" t="s">
        <v>3094</v>
      </c>
      <c r="E156" s="38" t="s">
        <v>2858</v>
      </c>
      <c r="F156" s="38" t="s">
        <v>1292</v>
      </c>
      <c r="G156" s="38"/>
      <c r="H156" s="60" t="s">
        <v>711</v>
      </c>
      <c r="I156" s="11">
        <v>35776</v>
      </c>
      <c r="J156" s="6">
        <v>35796</v>
      </c>
      <c r="K156" s="53">
        <f t="shared" si="3"/>
        <v>2.3721415694088623E-4</v>
      </c>
      <c r="L156" s="7">
        <v>0.04</v>
      </c>
      <c r="M156" s="4">
        <v>1436.07</v>
      </c>
      <c r="N156" s="6">
        <v>1825</v>
      </c>
      <c r="O156" s="6"/>
      <c r="P156" s="7"/>
      <c r="Q156" s="5">
        <v>37749</v>
      </c>
      <c r="R156" s="8" t="s">
        <v>3798</v>
      </c>
      <c r="S156" s="38" t="s">
        <v>4794</v>
      </c>
      <c r="T156" s="4" t="s">
        <v>2686</v>
      </c>
      <c r="U156" s="4" t="s">
        <v>4795</v>
      </c>
      <c r="V156" s="4" t="s">
        <v>4796</v>
      </c>
      <c r="W156" s="8" t="s">
        <v>4792</v>
      </c>
      <c r="X156" s="33">
        <v>27807</v>
      </c>
      <c r="Y156" s="4" t="s">
        <v>4785</v>
      </c>
      <c r="Z156" s="1"/>
      <c r="AA156" s="4" t="s">
        <v>667</v>
      </c>
      <c r="AB156" s="4" t="s">
        <v>4561</v>
      </c>
      <c r="AC156" s="1" t="s">
        <v>1373</v>
      </c>
      <c r="AD156" s="1" t="s">
        <v>4791</v>
      </c>
      <c r="AE156" s="1"/>
      <c r="AF156" s="1"/>
      <c r="AG156" s="1"/>
      <c r="AH156" s="1"/>
    </row>
    <row r="157" spans="1:34">
      <c r="A157" s="38" t="s">
        <v>2191</v>
      </c>
      <c r="B157" s="38" t="s">
        <v>2686</v>
      </c>
      <c r="C157" s="38" t="s">
        <v>4794</v>
      </c>
      <c r="D157" s="38" t="s">
        <v>3608</v>
      </c>
      <c r="E157" s="38" t="s">
        <v>1293</v>
      </c>
      <c r="F157" s="38" t="s">
        <v>3346</v>
      </c>
      <c r="G157" s="38" t="s">
        <v>4110</v>
      </c>
      <c r="H157" s="60"/>
      <c r="I157" s="7">
        <v>618</v>
      </c>
      <c r="J157" s="6">
        <v>646</v>
      </c>
      <c r="K157" s="53">
        <f t="shared" si="3"/>
        <v>1.9994287346472438E-3</v>
      </c>
      <c r="L157" s="7">
        <v>97.2</v>
      </c>
      <c r="M157" s="4">
        <v>97.2</v>
      </c>
      <c r="N157" s="6">
        <v>42.5</v>
      </c>
      <c r="O157" s="6">
        <v>42</v>
      </c>
      <c r="P157" s="7"/>
      <c r="Q157" s="5">
        <v>38477</v>
      </c>
      <c r="R157" s="8"/>
      <c r="S157" s="38" t="s">
        <v>4794</v>
      </c>
      <c r="T157" s="4" t="s">
        <v>2686</v>
      </c>
      <c r="U157" s="4" t="s">
        <v>4795</v>
      </c>
      <c r="V157" s="4" t="s">
        <v>2784</v>
      </c>
      <c r="W157" s="8" t="s">
        <v>2780</v>
      </c>
      <c r="X157" s="33" t="s">
        <v>2781</v>
      </c>
      <c r="Y157" s="4" t="s">
        <v>2189</v>
      </c>
      <c r="Z157" s="1"/>
      <c r="AA157" s="4" t="s">
        <v>161</v>
      </c>
      <c r="AB157" s="1" t="s">
        <v>2782</v>
      </c>
      <c r="AC157" s="1" t="s">
        <v>2783</v>
      </c>
      <c r="AD157" s="1" t="s">
        <v>2190</v>
      </c>
      <c r="AE157" s="1" t="s">
        <v>3170</v>
      </c>
      <c r="AF157" s="1" t="s">
        <v>2192</v>
      </c>
      <c r="AG157" s="1"/>
      <c r="AH157" s="1"/>
    </row>
    <row r="158" spans="1:34">
      <c r="A158" s="38" t="s">
        <v>5712</v>
      </c>
      <c r="B158" s="38" t="s">
        <v>2686</v>
      </c>
      <c r="C158" s="38" t="s">
        <v>4794</v>
      </c>
      <c r="D158" s="38" t="s">
        <v>3094</v>
      </c>
      <c r="E158" s="38" t="s">
        <v>3746</v>
      </c>
      <c r="F158" s="38" t="s">
        <v>3346</v>
      </c>
      <c r="G158" s="38" t="s">
        <v>4110</v>
      </c>
      <c r="H158" s="60"/>
      <c r="I158" s="7">
        <v>624</v>
      </c>
      <c r="J158" s="4">
        <v>635</v>
      </c>
      <c r="K158" s="53">
        <f t="shared" ref="K158:K221" si="4">(J158-I158)/(J158+I158+12740)</f>
        <v>7.8577041217229801E-4</v>
      </c>
      <c r="L158" s="7">
        <v>98.02</v>
      </c>
      <c r="M158" s="4">
        <v>97.3</v>
      </c>
      <c r="N158" s="6">
        <v>83</v>
      </c>
      <c r="O158" s="6"/>
      <c r="P158" s="7">
        <v>220</v>
      </c>
      <c r="Q158" s="5">
        <v>39566</v>
      </c>
      <c r="R158" s="8"/>
      <c r="S158" s="38" t="s">
        <v>4794</v>
      </c>
      <c r="T158" s="4" t="s">
        <v>2686</v>
      </c>
      <c r="U158" s="4" t="s">
        <v>4026</v>
      </c>
      <c r="V158" s="4" t="s">
        <v>4173</v>
      </c>
      <c r="W158" s="8" t="s">
        <v>4176</v>
      </c>
      <c r="X158" s="33" t="s">
        <v>5711</v>
      </c>
      <c r="Y158" s="4" t="s">
        <v>5710</v>
      </c>
      <c r="Z158" s="1"/>
      <c r="AA158" s="4" t="s">
        <v>161</v>
      </c>
      <c r="AB158" s="1" t="s">
        <v>1642</v>
      </c>
      <c r="AC158" s="1"/>
      <c r="AD158" s="1"/>
      <c r="AE158" s="1"/>
      <c r="AF158" s="1"/>
      <c r="AG158" s="1"/>
      <c r="AH158" s="1"/>
    </row>
    <row r="159" spans="1:34">
      <c r="A159" s="38" t="s">
        <v>2967</v>
      </c>
      <c r="B159" s="38" t="s">
        <v>2686</v>
      </c>
      <c r="C159" s="38" t="s">
        <v>4794</v>
      </c>
      <c r="D159" s="38" t="s">
        <v>3094</v>
      </c>
      <c r="E159" s="38" t="s">
        <v>1000</v>
      </c>
      <c r="F159" s="38" t="s">
        <v>1292</v>
      </c>
      <c r="G159" s="38"/>
      <c r="H159" s="60" t="s">
        <v>709</v>
      </c>
      <c r="I159" s="11">
        <v>35780</v>
      </c>
      <c r="J159" s="6">
        <v>35793</v>
      </c>
      <c r="K159" s="53">
        <f t="shared" si="4"/>
        <v>1.5418737324018834E-4</v>
      </c>
      <c r="L159" s="7">
        <v>0</v>
      </c>
      <c r="M159" s="4">
        <v>1436.1</v>
      </c>
      <c r="N159" s="6">
        <v>2950</v>
      </c>
      <c r="O159" s="6">
        <v>1348</v>
      </c>
      <c r="P159" s="11">
        <v>3100</v>
      </c>
      <c r="Q159" s="5">
        <v>37720</v>
      </c>
      <c r="R159" s="8" t="s">
        <v>3147</v>
      </c>
      <c r="S159" s="38" t="s">
        <v>4991</v>
      </c>
      <c r="T159" s="4" t="s">
        <v>2686</v>
      </c>
      <c r="U159" s="4" t="s">
        <v>2670</v>
      </c>
      <c r="V159" s="4" t="s">
        <v>3847</v>
      </c>
      <c r="W159" s="8" t="s">
        <v>4992</v>
      </c>
      <c r="X159" s="33">
        <v>27714</v>
      </c>
      <c r="Y159" s="4" t="s">
        <v>2604</v>
      </c>
      <c r="Z159" s="1"/>
      <c r="AA159" s="4" t="s">
        <v>667</v>
      </c>
      <c r="AB159" s="4" t="s">
        <v>3851</v>
      </c>
      <c r="AC159" s="1" t="s">
        <v>1407</v>
      </c>
      <c r="AD159" s="1" t="s">
        <v>81</v>
      </c>
      <c r="AE159" s="1"/>
      <c r="AF159" s="1"/>
      <c r="AG159" s="1"/>
      <c r="AH159" s="1"/>
    </row>
    <row r="160" spans="1:34">
      <c r="A160" s="38" t="s">
        <v>2968</v>
      </c>
      <c r="B160" s="38" t="s">
        <v>2686</v>
      </c>
      <c r="C160" s="38" t="s">
        <v>4794</v>
      </c>
      <c r="D160" s="38" t="s">
        <v>3094</v>
      </c>
      <c r="E160" s="38" t="s">
        <v>1293</v>
      </c>
      <c r="F160" s="38" t="s">
        <v>1292</v>
      </c>
      <c r="G160" s="38"/>
      <c r="H160" s="60" t="s">
        <v>175</v>
      </c>
      <c r="I160" s="11">
        <v>35754</v>
      </c>
      <c r="J160" s="6">
        <v>35818</v>
      </c>
      <c r="K160" s="53">
        <f t="shared" si="4"/>
        <v>7.5908530221083595E-4</v>
      </c>
      <c r="L160" s="7">
        <v>0.08</v>
      </c>
      <c r="M160" s="4">
        <v>1436.09</v>
      </c>
      <c r="N160" s="6">
        <v>2070</v>
      </c>
      <c r="O160" s="6">
        <v>970</v>
      </c>
      <c r="P160" s="11">
        <v>1700</v>
      </c>
      <c r="Q160" s="5">
        <v>36606</v>
      </c>
      <c r="R160" s="8" t="s">
        <v>2922</v>
      </c>
      <c r="S160" s="38" t="s">
        <v>4991</v>
      </c>
      <c r="T160" s="4" t="s">
        <v>2686</v>
      </c>
      <c r="U160" s="4" t="s">
        <v>2670</v>
      </c>
      <c r="V160" s="4" t="s">
        <v>3847</v>
      </c>
      <c r="W160" s="8" t="s">
        <v>2605</v>
      </c>
      <c r="X160" s="33">
        <v>26108</v>
      </c>
      <c r="Y160" s="4" t="s">
        <v>2606</v>
      </c>
      <c r="Z160" s="1"/>
      <c r="AA160" s="4" t="s">
        <v>667</v>
      </c>
      <c r="AB160" s="4" t="s">
        <v>82</v>
      </c>
      <c r="AC160" s="1" t="s">
        <v>429</v>
      </c>
      <c r="AD160" s="1" t="s">
        <v>4273</v>
      </c>
      <c r="AE160" s="1"/>
      <c r="AF160" s="1"/>
      <c r="AG160" s="1"/>
      <c r="AH160" s="1"/>
    </row>
    <row r="161" spans="1:34">
      <c r="A161" s="38" t="s">
        <v>3321</v>
      </c>
      <c r="B161" s="38" t="s">
        <v>2686</v>
      </c>
      <c r="C161" s="38" t="s">
        <v>4794</v>
      </c>
      <c r="D161" s="38" t="s">
        <v>3094</v>
      </c>
      <c r="E161" s="38" t="s">
        <v>1293</v>
      </c>
      <c r="F161" s="38" t="s">
        <v>1292</v>
      </c>
      <c r="G161" s="38"/>
      <c r="H161" s="60" t="s">
        <v>608</v>
      </c>
      <c r="I161" s="11">
        <v>35764</v>
      </c>
      <c r="J161" s="6">
        <v>35809</v>
      </c>
      <c r="K161" s="53">
        <f t="shared" si="4"/>
        <v>5.3372552275449809E-4</v>
      </c>
      <c r="L161" s="7">
        <v>0.04</v>
      </c>
      <c r="M161" s="4">
        <v>1436.1</v>
      </c>
      <c r="N161" s="6">
        <v>2750</v>
      </c>
      <c r="O161" s="6">
        <v>1050</v>
      </c>
      <c r="P161" s="11">
        <v>3200</v>
      </c>
      <c r="Q161" s="5">
        <v>37279</v>
      </c>
      <c r="R161" s="8" t="s">
        <v>3147</v>
      </c>
      <c r="S161" s="38" t="s">
        <v>4991</v>
      </c>
      <c r="T161" s="4" t="s">
        <v>2686</v>
      </c>
      <c r="U161" s="4" t="s">
        <v>2670</v>
      </c>
      <c r="V161" s="4" t="s">
        <v>4574</v>
      </c>
      <c r="W161" s="8" t="s">
        <v>2607</v>
      </c>
      <c r="X161" s="33">
        <v>27298</v>
      </c>
      <c r="Y161" s="4" t="s">
        <v>976</v>
      </c>
      <c r="Z161" s="1"/>
      <c r="AA161" s="4" t="s">
        <v>667</v>
      </c>
      <c r="AB161" s="4" t="s">
        <v>3538</v>
      </c>
      <c r="AC161" s="1" t="s">
        <v>3480</v>
      </c>
      <c r="AD161" s="1" t="s">
        <v>4273</v>
      </c>
      <c r="AE161" s="1"/>
      <c r="AF161" s="1"/>
      <c r="AG161" s="1"/>
      <c r="AH161" s="1"/>
    </row>
    <row r="162" spans="1:34">
      <c r="A162" s="38" t="s">
        <v>422</v>
      </c>
      <c r="B162" s="38" t="s">
        <v>2686</v>
      </c>
      <c r="C162" s="38" t="s">
        <v>4794</v>
      </c>
      <c r="D162" s="38" t="s">
        <v>3094</v>
      </c>
      <c r="E162" s="38" t="s">
        <v>1000</v>
      </c>
      <c r="F162" s="38" t="s">
        <v>1292</v>
      </c>
      <c r="G162" s="38"/>
      <c r="H162" s="60" t="s">
        <v>4614</v>
      </c>
      <c r="I162" s="11">
        <v>35765</v>
      </c>
      <c r="J162" s="6">
        <v>35807</v>
      </c>
      <c r="K162" s="53">
        <f t="shared" si="4"/>
        <v>4.9814972957586113E-4</v>
      </c>
      <c r="L162" s="7">
        <v>0.12</v>
      </c>
      <c r="M162" s="4">
        <v>1436.08</v>
      </c>
      <c r="N162" s="6">
        <v>2750</v>
      </c>
      <c r="O162" s="6">
        <v>1181</v>
      </c>
      <c r="P162" s="11">
        <v>2400</v>
      </c>
      <c r="Q162" s="5">
        <v>37891</v>
      </c>
      <c r="R162" s="8" t="s">
        <v>3147</v>
      </c>
      <c r="S162" s="38" t="s">
        <v>4991</v>
      </c>
      <c r="T162" s="4" t="s">
        <v>2686</v>
      </c>
      <c r="U162" s="4" t="s">
        <v>2670</v>
      </c>
      <c r="V162" s="4" t="s">
        <v>3847</v>
      </c>
      <c r="W162" s="8" t="s">
        <v>4539</v>
      </c>
      <c r="X162" s="33">
        <v>27951</v>
      </c>
      <c r="Y162" s="4" t="s">
        <v>3527</v>
      </c>
      <c r="Z162" s="1"/>
      <c r="AA162" s="4" t="s">
        <v>667</v>
      </c>
      <c r="AB162" s="4" t="s">
        <v>3539</v>
      </c>
      <c r="AC162" s="1" t="s">
        <v>2639</v>
      </c>
      <c r="AD162" s="1" t="s">
        <v>3528</v>
      </c>
      <c r="AE162" s="1"/>
      <c r="AF162" s="1"/>
      <c r="AG162" s="1"/>
      <c r="AH162" s="1"/>
    </row>
    <row r="163" spans="1:34">
      <c r="A163" s="38" t="s">
        <v>1575</v>
      </c>
      <c r="B163" s="38" t="s">
        <v>2686</v>
      </c>
      <c r="C163" s="38" t="s">
        <v>4794</v>
      </c>
      <c r="D163" s="38" t="s">
        <v>3094</v>
      </c>
      <c r="E163" s="38" t="s">
        <v>1293</v>
      </c>
      <c r="F163" s="38" t="s">
        <v>1292</v>
      </c>
      <c r="G163" s="38"/>
      <c r="H163" s="60" t="s">
        <v>4098</v>
      </c>
      <c r="I163" s="11">
        <v>35777</v>
      </c>
      <c r="J163" s="6">
        <v>35796</v>
      </c>
      <c r="K163" s="53">
        <f t="shared" si="4"/>
        <v>2.2535077627412143E-4</v>
      </c>
      <c r="L163" s="7">
        <v>0.03</v>
      </c>
      <c r="M163" s="4">
        <v>1436.1</v>
      </c>
      <c r="N163" s="6">
        <v>3100</v>
      </c>
      <c r="O163" s="6"/>
      <c r="P163" s="11">
        <v>5500</v>
      </c>
      <c r="Q163" s="5">
        <v>38707</v>
      </c>
      <c r="R163" s="8" t="s">
        <v>3147</v>
      </c>
      <c r="S163" s="38" t="s">
        <v>4991</v>
      </c>
      <c r="T163" s="4" t="s">
        <v>2686</v>
      </c>
      <c r="U163" s="4" t="s">
        <v>2670</v>
      </c>
      <c r="V163" s="4" t="s">
        <v>2056</v>
      </c>
      <c r="W163" s="8" t="s">
        <v>4865</v>
      </c>
      <c r="X163" s="33" t="s">
        <v>4866</v>
      </c>
      <c r="Y163" s="4" t="s">
        <v>1331</v>
      </c>
      <c r="Z163" s="1"/>
      <c r="AA163" s="4" t="s">
        <v>667</v>
      </c>
      <c r="AB163" s="1" t="s">
        <v>2226</v>
      </c>
      <c r="AC163" s="1" t="s">
        <v>1332</v>
      </c>
      <c r="AD163" s="1"/>
      <c r="AE163" s="1"/>
      <c r="AF163" s="1"/>
      <c r="AG163" s="1"/>
      <c r="AH163" s="1"/>
    </row>
    <row r="164" spans="1:34">
      <c r="A164" s="38" t="s">
        <v>573</v>
      </c>
      <c r="B164" s="38" t="s">
        <v>2686</v>
      </c>
      <c r="C164" s="38" t="s">
        <v>4794</v>
      </c>
      <c r="D164" s="38" t="s">
        <v>3094</v>
      </c>
      <c r="E164" s="38" t="s">
        <v>1293</v>
      </c>
      <c r="F164" s="38" t="s">
        <v>1292</v>
      </c>
      <c r="G164" s="38"/>
      <c r="H164" s="60" t="s">
        <v>3570</v>
      </c>
      <c r="I164" s="11">
        <v>35760</v>
      </c>
      <c r="J164" s="6">
        <v>35811</v>
      </c>
      <c r="K164" s="53">
        <f t="shared" si="4"/>
        <v>6.049032747802778E-4</v>
      </c>
      <c r="L164" s="7">
        <v>0.04</v>
      </c>
      <c r="M164" s="4">
        <v>1436.08</v>
      </c>
      <c r="N164" s="6">
        <v>3028</v>
      </c>
      <c r="O164" s="6">
        <v>1335</v>
      </c>
      <c r="P164" s="11"/>
      <c r="Q164" s="5">
        <v>39152</v>
      </c>
      <c r="R164" s="8"/>
      <c r="S164" s="38" t="s">
        <v>4794</v>
      </c>
      <c r="T164" s="4" t="s">
        <v>2686</v>
      </c>
      <c r="U164" s="4" t="s">
        <v>2670</v>
      </c>
      <c r="V164" s="4" t="s">
        <v>4912</v>
      </c>
      <c r="W164" s="8" t="s">
        <v>1522</v>
      </c>
      <c r="X164" s="33" t="s">
        <v>1523</v>
      </c>
      <c r="Y164" s="4" t="s">
        <v>2124</v>
      </c>
      <c r="Z164" s="1"/>
      <c r="AA164" s="4" t="s">
        <v>667</v>
      </c>
      <c r="AB164" s="4" t="s">
        <v>571</v>
      </c>
      <c r="AC164" s="1"/>
      <c r="AD164" s="1"/>
      <c r="AE164" s="1"/>
      <c r="AF164" s="1"/>
      <c r="AG164" s="1"/>
      <c r="AH164" s="1"/>
    </row>
    <row r="165" spans="1:34">
      <c r="A165" s="38" t="s">
        <v>2375</v>
      </c>
      <c r="B165" s="38" t="s">
        <v>2686</v>
      </c>
      <c r="C165" s="38" t="s">
        <v>4794</v>
      </c>
      <c r="D165" s="38" t="s">
        <v>3094</v>
      </c>
      <c r="E165" s="38" t="s">
        <v>1293</v>
      </c>
      <c r="F165" s="38" t="s">
        <v>1292</v>
      </c>
      <c r="G165" s="38"/>
      <c r="H165" s="60" t="s">
        <v>4301</v>
      </c>
      <c r="I165" s="11">
        <v>35777</v>
      </c>
      <c r="J165" s="6">
        <v>35795</v>
      </c>
      <c r="K165" s="53">
        <f t="shared" si="4"/>
        <v>2.1349274124679761E-4</v>
      </c>
      <c r="L165" s="7">
        <v>0.01</v>
      </c>
      <c r="M165" s="4">
        <v>1436.08</v>
      </c>
      <c r="N165" s="6">
        <v>2130</v>
      </c>
      <c r="O165" s="6">
        <v>941</v>
      </c>
      <c r="P165" s="11"/>
      <c r="Q165" s="5">
        <v>39327</v>
      </c>
      <c r="R165" s="8" t="s">
        <v>4576</v>
      </c>
      <c r="S165" s="38" t="s">
        <v>4794</v>
      </c>
      <c r="T165" s="4" t="s">
        <v>2686</v>
      </c>
      <c r="U165" s="4" t="s">
        <v>4795</v>
      </c>
      <c r="V165" s="4" t="s">
        <v>2376</v>
      </c>
      <c r="W165" s="8" t="s">
        <v>2377</v>
      </c>
      <c r="X165" s="33" t="s">
        <v>2378</v>
      </c>
      <c r="Y165" s="4" t="s">
        <v>3892</v>
      </c>
      <c r="Z165" s="1"/>
      <c r="AA165" s="4" t="s">
        <v>667</v>
      </c>
      <c r="AB165" s="4" t="s">
        <v>3893</v>
      </c>
      <c r="AC165" s="1" t="s">
        <v>3894</v>
      </c>
      <c r="AD165" s="1"/>
      <c r="AE165" s="1"/>
      <c r="AF165" s="1"/>
      <c r="AG165" s="1"/>
      <c r="AH165" s="1"/>
    </row>
    <row r="166" spans="1:34">
      <c r="A166" s="38" t="s">
        <v>2863</v>
      </c>
      <c r="B166" s="38" t="s">
        <v>2686</v>
      </c>
      <c r="C166" s="38" t="s">
        <v>4794</v>
      </c>
      <c r="D166" s="38" t="s">
        <v>3094</v>
      </c>
      <c r="E166" s="38" t="s">
        <v>3371</v>
      </c>
      <c r="F166" s="38" t="s">
        <v>3346</v>
      </c>
      <c r="G166" s="38" t="s">
        <v>4110</v>
      </c>
      <c r="H166" s="60"/>
      <c r="I166" s="7">
        <v>738</v>
      </c>
      <c r="J166" s="4">
        <v>824</v>
      </c>
      <c r="K166" s="53">
        <f t="shared" si="4"/>
        <v>6.0131450146832608E-3</v>
      </c>
      <c r="L166" s="7">
        <v>98.6</v>
      </c>
      <c r="M166" s="4">
        <v>100.48</v>
      </c>
      <c r="N166" s="6">
        <v>1361</v>
      </c>
      <c r="O166" s="6"/>
      <c r="P166" s="4"/>
      <c r="Q166" s="5">
        <v>35702</v>
      </c>
      <c r="R166" s="8" t="s">
        <v>3345</v>
      </c>
      <c r="S166" s="38" t="s">
        <v>4989</v>
      </c>
      <c r="T166" s="4" t="s">
        <v>2686</v>
      </c>
      <c r="U166" s="4" t="s">
        <v>4026</v>
      </c>
      <c r="V166" s="4" t="s">
        <v>4027</v>
      </c>
      <c r="W166" s="8" t="s">
        <v>541</v>
      </c>
      <c r="X166" s="33">
        <v>24971</v>
      </c>
      <c r="Y166" s="4" t="s">
        <v>4150</v>
      </c>
      <c r="Z166" s="1"/>
      <c r="AA166" s="4" t="s">
        <v>3797</v>
      </c>
      <c r="AB166" s="4" t="s">
        <v>2903</v>
      </c>
      <c r="AC166" s="1" t="s">
        <v>4025</v>
      </c>
      <c r="AD166" s="1" t="s">
        <v>4988</v>
      </c>
      <c r="AE166" s="1"/>
      <c r="AF166" s="1"/>
      <c r="AG166" s="1"/>
      <c r="AH166" s="1"/>
    </row>
    <row r="167" spans="1:34">
      <c r="A167" s="38" t="s">
        <v>2864</v>
      </c>
      <c r="B167" s="38" t="s">
        <v>2686</v>
      </c>
      <c r="C167" s="38" t="s">
        <v>4794</v>
      </c>
      <c r="D167" s="38" t="s">
        <v>3094</v>
      </c>
      <c r="E167" s="38" t="s">
        <v>3531</v>
      </c>
      <c r="F167" s="38" t="s">
        <v>3346</v>
      </c>
      <c r="G167" s="38" t="s">
        <v>4110</v>
      </c>
      <c r="H167" s="60"/>
      <c r="I167" s="7">
        <v>802</v>
      </c>
      <c r="J167" s="4">
        <v>875</v>
      </c>
      <c r="K167" s="53">
        <f t="shared" si="4"/>
        <v>5.0634667406533954E-3</v>
      </c>
      <c r="L167" s="7">
        <v>98.7</v>
      </c>
      <c r="M167" s="4">
        <v>101.68</v>
      </c>
      <c r="N167" s="6">
        <v>1360</v>
      </c>
      <c r="O167" s="6"/>
      <c r="P167" s="11">
        <v>1200</v>
      </c>
      <c r="Q167" s="5">
        <v>37911</v>
      </c>
      <c r="R167" s="8" t="s">
        <v>887</v>
      </c>
      <c r="S167" s="38" t="s">
        <v>4991</v>
      </c>
      <c r="T167" s="4" t="s">
        <v>2686</v>
      </c>
      <c r="U167" s="4" t="s">
        <v>4026</v>
      </c>
      <c r="V167" s="4" t="s">
        <v>3530</v>
      </c>
      <c r="W167" s="8" t="s">
        <v>3529</v>
      </c>
      <c r="X167" s="33">
        <v>28051</v>
      </c>
      <c r="Y167" s="4" t="s">
        <v>3532</v>
      </c>
      <c r="Z167" s="1"/>
      <c r="AA167" s="4" t="s">
        <v>3797</v>
      </c>
      <c r="AB167" s="4" t="s">
        <v>2146</v>
      </c>
      <c r="AC167" s="1" t="s">
        <v>2639</v>
      </c>
      <c r="AD167" s="1" t="s">
        <v>3446</v>
      </c>
      <c r="AE167" s="1"/>
      <c r="AF167" s="1"/>
      <c r="AG167" s="1"/>
      <c r="AH167" s="1"/>
    </row>
    <row r="168" spans="1:34">
      <c r="A168" s="38" t="s">
        <v>3635</v>
      </c>
      <c r="B168" s="38" t="s">
        <v>2686</v>
      </c>
      <c r="C168" s="38" t="s">
        <v>4794</v>
      </c>
      <c r="D168" s="38" t="s">
        <v>3094</v>
      </c>
      <c r="E168" s="38" t="s">
        <v>3347</v>
      </c>
      <c r="F168" s="38" t="s">
        <v>1292</v>
      </c>
      <c r="G168" s="38"/>
      <c r="H168" s="60" t="s">
        <v>628</v>
      </c>
      <c r="I168" s="11">
        <v>35783</v>
      </c>
      <c r="J168" s="6">
        <v>35789</v>
      </c>
      <c r="K168" s="53">
        <f t="shared" si="4"/>
        <v>7.1164247082265873E-5</v>
      </c>
      <c r="L168" s="7">
        <v>0.04</v>
      </c>
      <c r="M168" s="4">
        <v>1436.08</v>
      </c>
      <c r="N168" s="6">
        <v>1060</v>
      </c>
      <c r="O168" s="6">
        <v>500</v>
      </c>
      <c r="P168" s="7">
        <v>550</v>
      </c>
      <c r="Q168" s="5">
        <v>37511</v>
      </c>
      <c r="R168" s="8" t="s">
        <v>1933</v>
      </c>
      <c r="S168" s="38" t="s">
        <v>4991</v>
      </c>
      <c r="T168" s="4" t="s">
        <v>2686</v>
      </c>
      <c r="U168" s="4" t="s">
        <v>4795</v>
      </c>
      <c r="V168" s="4" t="s">
        <v>464</v>
      </c>
      <c r="W168" s="8" t="s">
        <v>463</v>
      </c>
      <c r="X168" s="33">
        <v>27525</v>
      </c>
      <c r="Y168" s="4" t="s">
        <v>465</v>
      </c>
      <c r="Z168" s="1"/>
      <c r="AA168" s="4" t="s">
        <v>667</v>
      </c>
      <c r="AB168" s="4" t="s">
        <v>2903</v>
      </c>
      <c r="AC168" s="1" t="s">
        <v>3108</v>
      </c>
      <c r="AD168" s="1" t="s">
        <v>462</v>
      </c>
      <c r="AE168" s="1"/>
      <c r="AF168" s="1"/>
      <c r="AG168" s="1"/>
      <c r="AH168" s="1"/>
    </row>
    <row r="169" spans="1:34">
      <c r="A169" s="38" t="s">
        <v>812</v>
      </c>
      <c r="B169" s="38" t="s">
        <v>2686</v>
      </c>
      <c r="C169" s="38" t="s">
        <v>4794</v>
      </c>
      <c r="D169" s="38" t="s">
        <v>3094</v>
      </c>
      <c r="E169" s="38" t="s">
        <v>3746</v>
      </c>
      <c r="F169" s="38" t="s">
        <v>3346</v>
      </c>
      <c r="G169" s="38" t="s">
        <v>4110</v>
      </c>
      <c r="H169" s="60"/>
      <c r="I169" s="11">
        <v>716</v>
      </c>
      <c r="J169" s="6">
        <v>739</v>
      </c>
      <c r="K169" s="53">
        <f t="shared" si="4"/>
        <v>1.6202888340965129E-3</v>
      </c>
      <c r="L169" s="7">
        <v>98.3</v>
      </c>
      <c r="M169" s="4">
        <v>99.34</v>
      </c>
      <c r="N169" s="6">
        <v>1050</v>
      </c>
      <c r="O169" s="6"/>
      <c r="P169" s="7">
        <v>750</v>
      </c>
      <c r="Q169" s="5">
        <v>36306</v>
      </c>
      <c r="R169" s="8" t="s">
        <v>887</v>
      </c>
      <c r="S169" s="38" t="s">
        <v>4794</v>
      </c>
      <c r="T169" s="4" t="s">
        <v>2686</v>
      </c>
      <c r="U169" s="4" t="s">
        <v>4795</v>
      </c>
      <c r="V169" s="4" t="s">
        <v>4417</v>
      </c>
      <c r="W169" s="8" t="s">
        <v>2353</v>
      </c>
      <c r="X169" s="33" t="s">
        <v>2354</v>
      </c>
      <c r="Y169" s="4" t="s">
        <v>2355</v>
      </c>
      <c r="Z169" s="1"/>
      <c r="AA169" s="4" t="s">
        <v>2707</v>
      </c>
      <c r="AB169" s="4" t="s">
        <v>2351</v>
      </c>
      <c r="AC169" s="1" t="s">
        <v>2352</v>
      </c>
      <c r="AD169" s="1" t="s">
        <v>2746</v>
      </c>
      <c r="AE169" s="1"/>
      <c r="AF169" s="1"/>
      <c r="AG169" s="1"/>
      <c r="AH169" s="1"/>
    </row>
    <row r="170" spans="1:34">
      <c r="A170" s="38" t="s">
        <v>359</v>
      </c>
      <c r="B170" s="38" t="s">
        <v>2686</v>
      </c>
      <c r="C170" s="38" t="s">
        <v>4794</v>
      </c>
      <c r="D170" s="38" t="s">
        <v>3094</v>
      </c>
      <c r="E170" s="38" t="s">
        <v>3746</v>
      </c>
      <c r="F170" s="38" t="s">
        <v>3346</v>
      </c>
      <c r="G170" s="38" t="s">
        <v>4110</v>
      </c>
      <c r="H170" s="60"/>
      <c r="I170" s="11">
        <v>715</v>
      </c>
      <c r="J170" s="6">
        <v>725</v>
      </c>
      <c r="K170" s="53">
        <f t="shared" si="4"/>
        <v>7.0521861777150916E-4</v>
      </c>
      <c r="L170" s="7">
        <v>98.3</v>
      </c>
      <c r="M170" s="4">
        <v>99.34</v>
      </c>
      <c r="N170" s="6">
        <v>960</v>
      </c>
      <c r="O170" s="6"/>
      <c r="P170" s="11">
        <v>1360</v>
      </c>
      <c r="Q170" s="5">
        <v>40079</v>
      </c>
      <c r="R170" s="8" t="s">
        <v>887</v>
      </c>
      <c r="S170" s="38" t="s">
        <v>4794</v>
      </c>
      <c r="T170" s="4" t="s">
        <v>2686</v>
      </c>
      <c r="U170" s="4" t="s">
        <v>4026</v>
      </c>
      <c r="V170" s="4" t="s">
        <v>360</v>
      </c>
      <c r="W170" s="8" t="s">
        <v>361</v>
      </c>
      <c r="X170" s="33" t="s">
        <v>362</v>
      </c>
      <c r="Y170" s="4" t="s">
        <v>364</v>
      </c>
      <c r="Z170" s="1"/>
      <c r="AA170" s="4" t="s">
        <v>161</v>
      </c>
      <c r="AB170" s="4" t="s">
        <v>363</v>
      </c>
      <c r="AC170" s="1"/>
      <c r="AD170" s="1" t="s">
        <v>313</v>
      </c>
      <c r="AE170" s="1"/>
      <c r="AF170" s="1"/>
      <c r="AG170" s="1"/>
      <c r="AH170" s="1"/>
    </row>
    <row r="171" spans="1:34">
      <c r="A171" s="38" t="s">
        <v>29</v>
      </c>
      <c r="B171" s="38" t="s">
        <v>2686</v>
      </c>
      <c r="C171" s="37" t="s">
        <v>4595</v>
      </c>
      <c r="D171" s="38" t="s">
        <v>5515</v>
      </c>
      <c r="E171" s="38" t="s">
        <v>1696</v>
      </c>
      <c r="F171" s="38" t="s">
        <v>3346</v>
      </c>
      <c r="G171" s="38"/>
      <c r="H171" s="60"/>
      <c r="I171" s="11">
        <v>406</v>
      </c>
      <c r="J171" s="6">
        <v>553</v>
      </c>
      <c r="K171" s="53">
        <f t="shared" si="4"/>
        <v>1.0730710270822688E-2</v>
      </c>
      <c r="L171" s="7">
        <v>41.22</v>
      </c>
      <c r="M171" s="4">
        <v>94.19</v>
      </c>
      <c r="N171" s="6">
        <v>300</v>
      </c>
      <c r="O171" s="6"/>
      <c r="P171" s="7"/>
      <c r="Q171" s="5">
        <v>39923</v>
      </c>
      <c r="R171" s="8"/>
      <c r="S171" s="37" t="s">
        <v>223</v>
      </c>
      <c r="T171" s="4" t="s">
        <v>1295</v>
      </c>
      <c r="U171" s="4" t="s">
        <v>4795</v>
      </c>
      <c r="V171" s="4" t="s">
        <v>22</v>
      </c>
      <c r="W171" s="8" t="s">
        <v>30</v>
      </c>
      <c r="X171" s="33" t="s">
        <v>31</v>
      </c>
      <c r="Y171" s="1" t="s">
        <v>32</v>
      </c>
      <c r="Z171" s="1"/>
      <c r="AA171" s="4" t="s">
        <v>161</v>
      </c>
      <c r="AB171" s="1" t="s">
        <v>33</v>
      </c>
      <c r="AC171" s="1" t="s">
        <v>34</v>
      </c>
      <c r="AD171" s="1" t="s">
        <v>35</v>
      </c>
      <c r="AE171" s="1"/>
      <c r="AF171" s="1"/>
      <c r="AG171" s="1"/>
      <c r="AH171" s="1"/>
    </row>
    <row r="172" spans="1:34">
      <c r="A172" s="38" t="s">
        <v>2261</v>
      </c>
      <c r="B172" s="38" t="s">
        <v>2686</v>
      </c>
      <c r="C172" s="38" t="s">
        <v>2685</v>
      </c>
      <c r="D172" s="38" t="s">
        <v>1834</v>
      </c>
      <c r="E172" s="38" t="s">
        <v>1780</v>
      </c>
      <c r="F172" s="38" t="s">
        <v>3346</v>
      </c>
      <c r="G172" s="38"/>
      <c r="H172" s="60"/>
      <c r="I172" s="11">
        <v>552</v>
      </c>
      <c r="J172" s="6">
        <v>671</v>
      </c>
      <c r="K172" s="53">
        <f t="shared" si="4"/>
        <v>8.5225238129341824E-3</v>
      </c>
      <c r="L172" s="7">
        <v>97.7</v>
      </c>
      <c r="M172" s="4">
        <v>96.92</v>
      </c>
      <c r="N172" s="6">
        <v>1108</v>
      </c>
      <c r="O172" s="6"/>
      <c r="P172" s="7"/>
      <c r="Q172" s="5">
        <v>37186</v>
      </c>
      <c r="R172" s="8" t="s">
        <v>3345</v>
      </c>
      <c r="S172" s="38" t="s">
        <v>4991</v>
      </c>
      <c r="T172" s="4" t="s">
        <v>2686</v>
      </c>
      <c r="U172" s="4" t="s">
        <v>4026</v>
      </c>
      <c r="V172" s="4" t="s">
        <v>5629</v>
      </c>
      <c r="W172" s="8" t="s">
        <v>731</v>
      </c>
      <c r="X172" s="33" t="s">
        <v>2262</v>
      </c>
      <c r="Y172" s="4" t="s">
        <v>4434</v>
      </c>
      <c r="Z172" s="1"/>
      <c r="AA172" s="4" t="s">
        <v>3797</v>
      </c>
      <c r="AB172" s="1" t="s">
        <v>1636</v>
      </c>
      <c r="AC172" s="1" t="s">
        <v>5627</v>
      </c>
      <c r="AD172" s="1" t="s">
        <v>966</v>
      </c>
      <c r="AE172" s="1" t="s">
        <v>3319</v>
      </c>
      <c r="AF172" s="1"/>
      <c r="AG172" s="1"/>
      <c r="AH172" s="1"/>
    </row>
    <row r="173" spans="1:34">
      <c r="A173" s="38" t="s">
        <v>1323</v>
      </c>
      <c r="B173" s="38" t="s">
        <v>4592</v>
      </c>
      <c r="C173" s="38" t="s">
        <v>4183</v>
      </c>
      <c r="D173" s="38" t="s">
        <v>3862</v>
      </c>
      <c r="E173" s="38" t="s">
        <v>1293</v>
      </c>
      <c r="F173" s="38" t="s">
        <v>1292</v>
      </c>
      <c r="G173" s="38"/>
      <c r="H173" s="60" t="s">
        <v>1871</v>
      </c>
      <c r="I173" s="11">
        <v>35767</v>
      </c>
      <c r="J173" s="6">
        <v>35806</v>
      </c>
      <c r="K173" s="53">
        <f t="shared" si="4"/>
        <v>4.6256211972056503E-4</v>
      </c>
      <c r="L173" s="7">
        <v>3.32</v>
      </c>
      <c r="M173" s="4">
        <v>1436.12</v>
      </c>
      <c r="N173" s="6">
        <v>1385</v>
      </c>
      <c r="O173" s="6">
        <v>643</v>
      </c>
      <c r="P173" s="11">
        <v>3200</v>
      </c>
      <c r="Q173" s="5">
        <v>35746</v>
      </c>
      <c r="R173" s="8" t="s">
        <v>3147</v>
      </c>
      <c r="S173" s="38" t="s">
        <v>3042</v>
      </c>
      <c r="T173" s="4" t="s">
        <v>2066</v>
      </c>
      <c r="U173" s="4" t="s">
        <v>2670</v>
      </c>
      <c r="V173" s="4" t="s">
        <v>4574</v>
      </c>
      <c r="W173" s="8" t="s">
        <v>4591</v>
      </c>
      <c r="X173" s="33">
        <v>25050</v>
      </c>
      <c r="Y173" s="4" t="s">
        <v>2216</v>
      </c>
      <c r="Z173" s="1"/>
      <c r="AA173" s="4" t="s">
        <v>667</v>
      </c>
      <c r="AB173" s="14" t="s">
        <v>2903</v>
      </c>
      <c r="AC173" s="1" t="s">
        <v>4874</v>
      </c>
      <c r="AD173" s="1" t="s">
        <v>3692</v>
      </c>
      <c r="AE173" s="1"/>
      <c r="AF173" s="1"/>
      <c r="AG173" s="1"/>
      <c r="AH173" s="1"/>
    </row>
    <row r="174" spans="1:34">
      <c r="A174" s="38" t="s">
        <v>2070</v>
      </c>
      <c r="B174" s="38" t="s">
        <v>4592</v>
      </c>
      <c r="C174" s="38" t="s">
        <v>2163</v>
      </c>
      <c r="D174" s="38" t="s">
        <v>3094</v>
      </c>
      <c r="E174" s="38" t="s">
        <v>1001</v>
      </c>
      <c r="F174" s="38" t="s">
        <v>3346</v>
      </c>
      <c r="G174" s="38" t="s">
        <v>4110</v>
      </c>
      <c r="H174" s="60"/>
      <c r="I174" s="7">
        <v>619</v>
      </c>
      <c r="J174" s="7">
        <v>639</v>
      </c>
      <c r="K174" s="53">
        <f t="shared" si="4"/>
        <v>1.428775539362766E-3</v>
      </c>
      <c r="L174" s="7">
        <v>97.9</v>
      </c>
      <c r="M174" s="4">
        <v>97.3</v>
      </c>
      <c r="N174" s="6">
        <v>60</v>
      </c>
      <c r="O174" s="11"/>
      <c r="P174" s="11">
        <v>14</v>
      </c>
      <c r="Q174" s="5">
        <v>39092</v>
      </c>
      <c r="R174" s="8"/>
      <c r="S174" s="38" t="s">
        <v>2418</v>
      </c>
      <c r="T174" s="4" t="s">
        <v>248</v>
      </c>
      <c r="U174" s="4" t="s">
        <v>4795</v>
      </c>
      <c r="V174" s="4" t="s">
        <v>723</v>
      </c>
      <c r="W174" s="8" t="s">
        <v>2071</v>
      </c>
      <c r="X174" s="33" t="s">
        <v>2072</v>
      </c>
      <c r="Y174" s="4" t="s">
        <v>2074</v>
      </c>
      <c r="Z174" s="1"/>
      <c r="AA174" s="4"/>
      <c r="AB174" s="1" t="s">
        <v>2073</v>
      </c>
      <c r="AC174" s="1" t="s">
        <v>2075</v>
      </c>
      <c r="AD174" s="1" t="s">
        <v>2076</v>
      </c>
      <c r="AE174" s="1"/>
      <c r="AF174" s="1"/>
      <c r="AG174" s="1"/>
      <c r="AH174" s="1"/>
    </row>
    <row r="175" spans="1:34">
      <c r="A175" s="38" t="s">
        <v>4240</v>
      </c>
      <c r="B175" s="38" t="s">
        <v>4592</v>
      </c>
      <c r="C175" s="38" t="s">
        <v>5117</v>
      </c>
      <c r="D175" s="38" t="s">
        <v>3862</v>
      </c>
      <c r="E175" s="38" t="s">
        <v>1293</v>
      </c>
      <c r="F175" s="38" t="s">
        <v>1292</v>
      </c>
      <c r="G175" s="38"/>
      <c r="H175" s="60" t="s">
        <v>678</v>
      </c>
      <c r="I175" s="11">
        <v>35784</v>
      </c>
      <c r="J175" s="6">
        <v>35789</v>
      </c>
      <c r="K175" s="53">
        <f t="shared" si="4"/>
        <v>5.9302835861610899E-5</v>
      </c>
      <c r="L175" s="7">
        <v>0.05</v>
      </c>
      <c r="M175" s="7">
        <v>1436.13</v>
      </c>
      <c r="N175" s="6">
        <v>3014</v>
      </c>
      <c r="O175" s="6">
        <v>1740</v>
      </c>
      <c r="P175" s="11">
        <v>3700</v>
      </c>
      <c r="Q175" s="5">
        <v>35200</v>
      </c>
      <c r="R175" s="8" t="s">
        <v>4575</v>
      </c>
      <c r="S175" s="38" t="s">
        <v>2688</v>
      </c>
      <c r="T175" s="4" t="s">
        <v>2066</v>
      </c>
      <c r="U175" s="4" t="s">
        <v>2670</v>
      </c>
      <c r="V175" s="4" t="s">
        <v>1291</v>
      </c>
      <c r="W175" s="8" t="s">
        <v>2126</v>
      </c>
      <c r="X175" s="33" t="s">
        <v>4241</v>
      </c>
      <c r="Y175" s="4" t="s">
        <v>4447</v>
      </c>
      <c r="Z175" s="1"/>
      <c r="AA175" s="4" t="s">
        <v>667</v>
      </c>
      <c r="AB175" s="1" t="s">
        <v>3860</v>
      </c>
      <c r="AC175" s="1" t="s">
        <v>5641</v>
      </c>
      <c r="AD175" s="1" t="s">
        <v>5258</v>
      </c>
      <c r="AE175" s="1" t="s">
        <v>2903</v>
      </c>
      <c r="AF175" s="1"/>
      <c r="AG175" s="1"/>
      <c r="AH175" s="1"/>
    </row>
    <row r="176" spans="1:34">
      <c r="A176" s="38" t="s">
        <v>5116</v>
      </c>
      <c r="B176" s="38" t="s">
        <v>4592</v>
      </c>
      <c r="C176" s="38" t="s">
        <v>5117</v>
      </c>
      <c r="D176" s="38" t="s">
        <v>3862</v>
      </c>
      <c r="E176" s="38" t="s">
        <v>1293</v>
      </c>
      <c r="F176" s="38" t="s">
        <v>1292</v>
      </c>
      <c r="G176" s="38"/>
      <c r="H176" s="60" t="s">
        <v>5118</v>
      </c>
      <c r="I176" s="11">
        <v>35780</v>
      </c>
      <c r="J176" s="6">
        <v>35792</v>
      </c>
      <c r="K176" s="53">
        <f t="shared" si="4"/>
        <v>1.4232849416453175E-4</v>
      </c>
      <c r="L176" s="7">
        <v>7.0000000000000007E-2</v>
      </c>
      <c r="M176" s="7">
        <v>1436.09</v>
      </c>
      <c r="N176" s="6">
        <v>4100</v>
      </c>
      <c r="O176" s="6"/>
      <c r="P176" s="11">
        <v>6000</v>
      </c>
      <c r="Q176" s="5">
        <v>40056</v>
      </c>
      <c r="R176" s="8" t="s">
        <v>4575</v>
      </c>
      <c r="S176" s="38" t="s">
        <v>2482</v>
      </c>
      <c r="T176" s="4" t="s">
        <v>877</v>
      </c>
      <c r="U176" s="4" t="s">
        <v>2673</v>
      </c>
      <c r="V176" s="4" t="s">
        <v>1943</v>
      </c>
      <c r="W176" s="8" t="s">
        <v>5119</v>
      </c>
      <c r="X176" s="33" t="s">
        <v>5120</v>
      </c>
      <c r="Y176" s="4" t="s">
        <v>5121</v>
      </c>
      <c r="Z176" s="1"/>
      <c r="AA176" s="4" t="s">
        <v>5106</v>
      </c>
      <c r="AB176" s="1" t="s">
        <v>5122</v>
      </c>
      <c r="AC176" s="1" t="s">
        <v>5123</v>
      </c>
      <c r="AD176" s="1"/>
      <c r="AE176" s="1"/>
      <c r="AF176" s="1"/>
      <c r="AG176" s="1"/>
      <c r="AH176" s="1"/>
    </row>
    <row r="177" spans="1:34">
      <c r="A177" s="38" t="s">
        <v>1487</v>
      </c>
      <c r="B177" s="38" t="s">
        <v>4592</v>
      </c>
      <c r="C177" s="38" t="s">
        <v>652</v>
      </c>
      <c r="D177" s="38" t="s">
        <v>3862</v>
      </c>
      <c r="E177" s="38" t="s">
        <v>1293</v>
      </c>
      <c r="F177" s="38" t="s">
        <v>1292</v>
      </c>
      <c r="G177" s="38"/>
      <c r="H177" s="60" t="s">
        <v>1904</v>
      </c>
      <c r="I177" s="11">
        <v>35778</v>
      </c>
      <c r="J177" s="6">
        <v>35796</v>
      </c>
      <c r="K177" s="53">
        <f t="shared" si="4"/>
        <v>2.1348767701686553E-4</v>
      </c>
      <c r="L177" s="7">
        <v>0.02</v>
      </c>
      <c r="M177" s="7">
        <v>1436.13</v>
      </c>
      <c r="N177" s="6">
        <v>2763</v>
      </c>
      <c r="O177" s="11" t="s">
        <v>1702</v>
      </c>
      <c r="P177" s="11">
        <v>4000</v>
      </c>
      <c r="Q177" s="5">
        <v>36384</v>
      </c>
      <c r="R177" s="8" t="s">
        <v>4575</v>
      </c>
      <c r="S177" s="38" t="s">
        <v>220</v>
      </c>
      <c r="T177" s="4" t="s">
        <v>2066</v>
      </c>
      <c r="U177" s="4" t="s">
        <v>2670</v>
      </c>
      <c r="V177" s="4" t="s">
        <v>246</v>
      </c>
      <c r="W177" s="8" t="s">
        <v>651</v>
      </c>
      <c r="X177" s="33" t="s">
        <v>1488</v>
      </c>
      <c r="Y177" s="4" t="s">
        <v>653</v>
      </c>
      <c r="Z177" s="1"/>
      <c r="AA177" s="4" t="s">
        <v>667</v>
      </c>
      <c r="AB177" s="1" t="s">
        <v>2903</v>
      </c>
      <c r="AC177" s="1" t="s">
        <v>4567</v>
      </c>
      <c r="AD177" s="1" t="s">
        <v>2795</v>
      </c>
      <c r="AE177" s="1" t="s">
        <v>2903</v>
      </c>
      <c r="AF177" s="1" t="s">
        <v>3111</v>
      </c>
      <c r="AG177" s="1"/>
      <c r="AH177" s="1"/>
    </row>
    <row r="178" spans="1:34">
      <c r="A178" s="38" t="s">
        <v>1576</v>
      </c>
      <c r="B178" s="38" t="s">
        <v>4592</v>
      </c>
      <c r="C178" s="38" t="s">
        <v>652</v>
      </c>
      <c r="D178" s="38" t="s">
        <v>3862</v>
      </c>
      <c r="E178" s="38" t="s">
        <v>1293</v>
      </c>
      <c r="F178" s="38" t="s">
        <v>1292</v>
      </c>
      <c r="G178" s="38"/>
      <c r="H178" s="60" t="s">
        <v>4097</v>
      </c>
      <c r="I178" s="11">
        <v>35781</v>
      </c>
      <c r="J178" s="6">
        <v>35793</v>
      </c>
      <c r="K178" s="53">
        <f t="shared" si="4"/>
        <v>1.4232511801124368E-4</v>
      </c>
      <c r="L178" s="7">
        <v>0.04</v>
      </c>
      <c r="M178" s="7">
        <v>1436.1</v>
      </c>
      <c r="N178" s="6">
        <v>1930</v>
      </c>
      <c r="O178" s="11">
        <v>899</v>
      </c>
      <c r="P178" s="11"/>
      <c r="Q178" s="5">
        <v>38672</v>
      </c>
      <c r="R178" s="8" t="s">
        <v>4575</v>
      </c>
      <c r="S178" s="38" t="s">
        <v>3042</v>
      </c>
      <c r="T178" s="4" t="s">
        <v>2066</v>
      </c>
      <c r="U178" s="4" t="s">
        <v>2670</v>
      </c>
      <c r="V178" s="4" t="s">
        <v>4912</v>
      </c>
      <c r="W178" s="8" t="s">
        <v>4913</v>
      </c>
      <c r="X178" s="33" t="s">
        <v>2119</v>
      </c>
      <c r="Y178" s="4" t="s">
        <v>1579</v>
      </c>
      <c r="Z178" s="1"/>
      <c r="AA178" s="4" t="s">
        <v>667</v>
      </c>
      <c r="AB178" s="1" t="s">
        <v>1580</v>
      </c>
      <c r="AC178" s="1" t="s">
        <v>1581</v>
      </c>
      <c r="AD178" s="1" t="s">
        <v>1582</v>
      </c>
      <c r="AE178" s="1" t="s">
        <v>1583</v>
      </c>
      <c r="AF178" s="1"/>
      <c r="AG178" s="1"/>
      <c r="AH178" s="1"/>
    </row>
    <row r="179" spans="1:34">
      <c r="A179" s="38" t="s">
        <v>4559</v>
      </c>
      <c r="B179" s="38" t="s">
        <v>2713</v>
      </c>
      <c r="C179" s="38" t="s">
        <v>5663</v>
      </c>
      <c r="D179" s="38" t="s">
        <v>3862</v>
      </c>
      <c r="E179" s="38" t="s">
        <v>1293</v>
      </c>
      <c r="F179" s="38" t="s">
        <v>1292</v>
      </c>
      <c r="G179" s="38"/>
      <c r="H179" s="60" t="s">
        <v>171</v>
      </c>
      <c r="I179" s="11">
        <v>35774</v>
      </c>
      <c r="J179" s="6">
        <v>35801</v>
      </c>
      <c r="K179" s="53">
        <f t="shared" si="4"/>
        <v>3.2022771748799146E-4</v>
      </c>
      <c r="L179" s="7">
        <v>1.22</v>
      </c>
      <c r="M179" s="4">
        <v>1436.16</v>
      </c>
      <c r="N179" s="6">
        <v>4291</v>
      </c>
      <c r="O179" s="6">
        <v>2500</v>
      </c>
      <c r="P179" s="11">
        <v>14000</v>
      </c>
      <c r="Q179" s="5">
        <v>36568</v>
      </c>
      <c r="R179" s="8" t="s">
        <v>3147</v>
      </c>
      <c r="S179" s="38" t="s">
        <v>220</v>
      </c>
      <c r="T179" s="4" t="s">
        <v>2066</v>
      </c>
      <c r="U179" s="4" t="s">
        <v>2672</v>
      </c>
      <c r="V179" s="4" t="s">
        <v>4597</v>
      </c>
      <c r="W179" s="8" t="s">
        <v>5662</v>
      </c>
      <c r="X179" s="33">
        <v>26089</v>
      </c>
      <c r="Y179" s="4" t="s">
        <v>5129</v>
      </c>
      <c r="Z179" s="1"/>
      <c r="AA179" s="4" t="s">
        <v>667</v>
      </c>
      <c r="AB179" s="4" t="s">
        <v>4182</v>
      </c>
      <c r="AC179" s="1" t="s">
        <v>1448</v>
      </c>
      <c r="AD179" s="1" t="s">
        <v>5661</v>
      </c>
      <c r="AE179" s="1" t="s">
        <v>2903</v>
      </c>
      <c r="AF179" s="1"/>
      <c r="AG179" s="1"/>
      <c r="AH179" s="1"/>
    </row>
    <row r="180" spans="1:34">
      <c r="A180" s="38" t="s">
        <v>2988</v>
      </c>
      <c r="B180" s="38" t="s">
        <v>3846</v>
      </c>
      <c r="C180" s="38" t="s">
        <v>3376</v>
      </c>
      <c r="D180" s="38" t="s">
        <v>3094</v>
      </c>
      <c r="E180" s="38" t="s">
        <v>4157</v>
      </c>
      <c r="F180" s="38" t="s">
        <v>3346</v>
      </c>
      <c r="G180" s="38" t="s">
        <v>4110</v>
      </c>
      <c r="H180" s="60"/>
      <c r="I180" s="11">
        <v>895</v>
      </c>
      <c r="J180" s="6">
        <v>906</v>
      </c>
      <c r="K180" s="53">
        <f t="shared" si="4"/>
        <v>7.5648167251220688E-4</v>
      </c>
      <c r="L180" s="7">
        <v>90</v>
      </c>
      <c r="M180" s="4">
        <v>103</v>
      </c>
      <c r="N180" s="6">
        <v>668</v>
      </c>
      <c r="O180" s="6"/>
      <c r="P180" s="11"/>
      <c r="Q180" s="5">
        <v>39078</v>
      </c>
      <c r="R180" s="8" t="s">
        <v>3410</v>
      </c>
      <c r="S180" s="38" t="s">
        <v>952</v>
      </c>
      <c r="T180" s="4" t="s">
        <v>877</v>
      </c>
      <c r="U180" s="4" t="s">
        <v>2672</v>
      </c>
      <c r="V180" s="4" t="s">
        <v>951</v>
      </c>
      <c r="W180" s="8" t="s">
        <v>949</v>
      </c>
      <c r="X180" s="33" t="s">
        <v>950</v>
      </c>
      <c r="Y180" s="1" t="s">
        <v>1525</v>
      </c>
      <c r="Z180" s="1"/>
      <c r="AA180" s="4" t="s">
        <v>161</v>
      </c>
      <c r="AB180" s="1" t="s">
        <v>1526</v>
      </c>
      <c r="AC180" s="1" t="s">
        <v>948</v>
      </c>
      <c r="AD180" s="1"/>
      <c r="AE180" s="1"/>
      <c r="AF180" s="1"/>
      <c r="AG180" s="1"/>
      <c r="AH180" s="1"/>
    </row>
    <row r="181" spans="1:34">
      <c r="A181" s="38" t="s">
        <v>1593</v>
      </c>
      <c r="B181" s="38" t="s">
        <v>3846</v>
      </c>
      <c r="C181" s="38" t="s">
        <v>1028</v>
      </c>
      <c r="D181" s="38" t="s">
        <v>3608</v>
      </c>
      <c r="E181" s="38" t="s">
        <v>3150</v>
      </c>
      <c r="F181" s="38" t="s">
        <v>2057</v>
      </c>
      <c r="G181" s="38"/>
      <c r="H181" s="60"/>
      <c r="I181" s="11">
        <v>461</v>
      </c>
      <c r="J181" s="6">
        <v>87304</v>
      </c>
      <c r="K181" s="53">
        <f t="shared" si="4"/>
        <v>0.86406646435500722</v>
      </c>
      <c r="L181" s="7">
        <v>15.7</v>
      </c>
      <c r="M181" s="4">
        <v>1868.98</v>
      </c>
      <c r="N181" s="6">
        <v>126</v>
      </c>
      <c r="O181" s="6">
        <v>77</v>
      </c>
      <c r="P181" s="11">
        <v>40</v>
      </c>
      <c r="Q181" s="5">
        <v>39130</v>
      </c>
      <c r="R181" s="8" t="s">
        <v>3410</v>
      </c>
      <c r="S181" s="38" t="s">
        <v>3751</v>
      </c>
      <c r="T181" s="4" t="s">
        <v>2066</v>
      </c>
      <c r="U181" s="4" t="s">
        <v>3849</v>
      </c>
      <c r="V181" s="4" t="s">
        <v>3694</v>
      </c>
      <c r="W181" s="8" t="s">
        <v>3774</v>
      </c>
      <c r="X181" s="33" t="s">
        <v>3775</v>
      </c>
      <c r="Y181" s="4" t="s">
        <v>1026</v>
      </c>
      <c r="Z181" s="1"/>
      <c r="AA181" s="4" t="s">
        <v>161</v>
      </c>
      <c r="AB181" s="1" t="s">
        <v>3776</v>
      </c>
      <c r="AC181" s="1" t="s">
        <v>2320</v>
      </c>
      <c r="AD181" s="1" t="s">
        <v>1025</v>
      </c>
      <c r="AE181" s="1" t="s">
        <v>1027</v>
      </c>
      <c r="AF181" s="1"/>
      <c r="AG181" s="1"/>
      <c r="AH181" s="1"/>
    </row>
    <row r="182" spans="1:34">
      <c r="A182" s="38" t="s">
        <v>1594</v>
      </c>
      <c r="B182" s="38" t="s">
        <v>3846</v>
      </c>
      <c r="C182" s="38" t="s">
        <v>1028</v>
      </c>
      <c r="D182" s="38" t="s">
        <v>3608</v>
      </c>
      <c r="E182" s="38" t="s">
        <v>3150</v>
      </c>
      <c r="F182" s="38" t="s">
        <v>2057</v>
      </c>
      <c r="G182" s="38"/>
      <c r="H182" s="60"/>
      <c r="I182" s="11">
        <v>458</v>
      </c>
      <c r="J182" s="6">
        <v>87298</v>
      </c>
      <c r="K182" s="53">
        <f t="shared" si="4"/>
        <v>0.86411399458684923</v>
      </c>
      <c r="L182" s="7">
        <v>15.7</v>
      </c>
      <c r="M182" s="4">
        <v>1868.73</v>
      </c>
      <c r="N182" s="6">
        <v>126</v>
      </c>
      <c r="O182" s="6">
        <v>77</v>
      </c>
      <c r="P182" s="11">
        <v>40</v>
      </c>
      <c r="Q182" s="5">
        <v>39130</v>
      </c>
      <c r="R182" s="8" t="s">
        <v>3410</v>
      </c>
      <c r="S182" s="38" t="s">
        <v>3751</v>
      </c>
      <c r="T182" s="4" t="s">
        <v>2066</v>
      </c>
      <c r="U182" s="4" t="s">
        <v>3849</v>
      </c>
      <c r="V182" s="4" t="s">
        <v>3694</v>
      </c>
      <c r="W182" s="8" t="s">
        <v>2321</v>
      </c>
      <c r="X182" s="33" t="s">
        <v>2325</v>
      </c>
      <c r="Y182" s="4" t="s">
        <v>1026</v>
      </c>
      <c r="Z182" s="1"/>
      <c r="AA182" s="4" t="s">
        <v>161</v>
      </c>
      <c r="AB182" s="1" t="s">
        <v>3776</v>
      </c>
      <c r="AC182" s="1" t="s">
        <v>2320</v>
      </c>
      <c r="AD182" s="1" t="s">
        <v>1025</v>
      </c>
      <c r="AE182" s="1" t="s">
        <v>1027</v>
      </c>
      <c r="AF182" s="1"/>
      <c r="AG182" s="1"/>
      <c r="AH182" s="1"/>
    </row>
    <row r="183" spans="1:34">
      <c r="A183" s="38" t="s">
        <v>1595</v>
      </c>
      <c r="B183" s="38" t="s">
        <v>3846</v>
      </c>
      <c r="C183" s="38" t="s">
        <v>1028</v>
      </c>
      <c r="D183" s="38" t="s">
        <v>3608</v>
      </c>
      <c r="E183" s="38" t="s">
        <v>3150</v>
      </c>
      <c r="F183" s="38" t="s">
        <v>2057</v>
      </c>
      <c r="G183" s="38"/>
      <c r="H183" s="60"/>
      <c r="I183" s="11">
        <v>459</v>
      </c>
      <c r="J183" s="6">
        <v>87054</v>
      </c>
      <c r="K183" s="53">
        <f t="shared" si="4"/>
        <v>0.86376467537131063</v>
      </c>
      <c r="L183" s="7">
        <v>15.68</v>
      </c>
      <c r="M183" s="4">
        <v>1861.94</v>
      </c>
      <c r="N183" s="6">
        <v>126</v>
      </c>
      <c r="O183" s="6">
        <v>77</v>
      </c>
      <c r="P183" s="11">
        <v>40</v>
      </c>
      <c r="Q183" s="5">
        <v>39130</v>
      </c>
      <c r="R183" s="8" t="s">
        <v>3410</v>
      </c>
      <c r="S183" s="38" t="s">
        <v>3751</v>
      </c>
      <c r="T183" s="4" t="s">
        <v>2066</v>
      </c>
      <c r="U183" s="4" t="s">
        <v>3849</v>
      </c>
      <c r="V183" s="4" t="s">
        <v>3694</v>
      </c>
      <c r="W183" s="8" t="s">
        <v>2322</v>
      </c>
      <c r="X183" s="33" t="s">
        <v>2326</v>
      </c>
      <c r="Y183" s="4" t="s">
        <v>1026</v>
      </c>
      <c r="Z183" s="1"/>
      <c r="AA183" s="4" t="s">
        <v>161</v>
      </c>
      <c r="AB183" s="1" t="s">
        <v>3776</v>
      </c>
      <c r="AC183" s="1" t="s">
        <v>2320</v>
      </c>
      <c r="AD183" s="1" t="s">
        <v>1025</v>
      </c>
      <c r="AE183" s="1" t="s">
        <v>1027</v>
      </c>
      <c r="AF183" s="1"/>
      <c r="AG183" s="1"/>
      <c r="AH183" s="1"/>
    </row>
    <row r="184" spans="1:34">
      <c r="A184" s="38" t="s">
        <v>3772</v>
      </c>
      <c r="B184" s="38" t="s">
        <v>3846</v>
      </c>
      <c r="C184" s="38" t="s">
        <v>1028</v>
      </c>
      <c r="D184" s="38" t="s">
        <v>3608</v>
      </c>
      <c r="E184" s="38" t="s">
        <v>3150</v>
      </c>
      <c r="F184" s="38" t="s">
        <v>2057</v>
      </c>
      <c r="G184" s="38"/>
      <c r="H184" s="60"/>
      <c r="I184" s="11">
        <v>467</v>
      </c>
      <c r="J184" s="6">
        <v>87260</v>
      </c>
      <c r="K184" s="53">
        <f t="shared" si="4"/>
        <v>0.86389560751291472</v>
      </c>
      <c r="L184" s="7">
        <v>15.7</v>
      </c>
      <c r="M184" s="4">
        <v>1867.91</v>
      </c>
      <c r="N184" s="6">
        <v>126</v>
      </c>
      <c r="O184" s="6">
        <v>77</v>
      </c>
      <c r="P184" s="11">
        <v>40</v>
      </c>
      <c r="Q184" s="5">
        <v>39130</v>
      </c>
      <c r="R184" s="8" t="s">
        <v>3410</v>
      </c>
      <c r="S184" s="38" t="s">
        <v>3751</v>
      </c>
      <c r="T184" s="4" t="s">
        <v>2066</v>
      </c>
      <c r="U184" s="4" t="s">
        <v>3849</v>
      </c>
      <c r="V184" s="4" t="s">
        <v>3694</v>
      </c>
      <c r="W184" s="8" t="s">
        <v>2323</v>
      </c>
      <c r="X184" s="33" t="s">
        <v>2327</v>
      </c>
      <c r="Y184" s="4" t="s">
        <v>1026</v>
      </c>
      <c r="Z184" s="1"/>
      <c r="AA184" s="4" t="s">
        <v>161</v>
      </c>
      <c r="AB184" s="1" t="s">
        <v>3776</v>
      </c>
      <c r="AC184" s="1" t="s">
        <v>2320</v>
      </c>
      <c r="AD184" s="1" t="s">
        <v>1025</v>
      </c>
      <c r="AE184" s="1" t="s">
        <v>1027</v>
      </c>
      <c r="AF184" s="1"/>
      <c r="AG184" s="1"/>
      <c r="AH184" s="1"/>
    </row>
    <row r="185" spans="1:34">
      <c r="A185" s="38" t="s">
        <v>3773</v>
      </c>
      <c r="B185" s="38" t="s">
        <v>3846</v>
      </c>
      <c r="C185" s="38" t="s">
        <v>1028</v>
      </c>
      <c r="D185" s="38" t="s">
        <v>3608</v>
      </c>
      <c r="E185" s="38" t="s">
        <v>3150</v>
      </c>
      <c r="F185" s="38" t="s">
        <v>2057</v>
      </c>
      <c r="G185" s="38"/>
      <c r="H185" s="60"/>
      <c r="I185" s="11">
        <v>474</v>
      </c>
      <c r="J185" s="6">
        <v>87526</v>
      </c>
      <c r="K185" s="53">
        <f t="shared" si="4"/>
        <v>0.86412547151081998</v>
      </c>
      <c r="L185" s="7">
        <v>15.7</v>
      </c>
      <c r="M185" s="4">
        <v>1875.53</v>
      </c>
      <c r="N185" s="6">
        <v>126</v>
      </c>
      <c r="O185" s="6">
        <v>77</v>
      </c>
      <c r="P185" s="11">
        <v>40</v>
      </c>
      <c r="Q185" s="5">
        <v>39130</v>
      </c>
      <c r="R185" s="8" t="s">
        <v>3410</v>
      </c>
      <c r="S185" s="38" t="s">
        <v>3751</v>
      </c>
      <c r="T185" s="4" t="s">
        <v>2066</v>
      </c>
      <c r="U185" s="4" t="s">
        <v>3849</v>
      </c>
      <c r="V185" s="4" t="s">
        <v>3694</v>
      </c>
      <c r="W185" s="8" t="s">
        <v>2324</v>
      </c>
      <c r="X185" s="33" t="s">
        <v>1024</v>
      </c>
      <c r="Y185" s="4" t="s">
        <v>1026</v>
      </c>
      <c r="Z185" s="1"/>
      <c r="AA185" s="4" t="s">
        <v>161</v>
      </c>
      <c r="AB185" s="1" t="s">
        <v>3776</v>
      </c>
      <c r="AC185" s="1" t="s">
        <v>2320</v>
      </c>
      <c r="AD185" s="1" t="s">
        <v>1025</v>
      </c>
      <c r="AE185" s="1" t="s">
        <v>1027</v>
      </c>
      <c r="AF185" s="1"/>
      <c r="AG185" s="1"/>
      <c r="AH185" s="1"/>
    </row>
    <row r="186" spans="1:34" ht="25.5">
      <c r="A186" s="38" t="s">
        <v>1320</v>
      </c>
      <c r="B186" s="38" t="s">
        <v>1181</v>
      </c>
      <c r="C186" s="52" t="s">
        <v>2853</v>
      </c>
      <c r="D186" s="38" t="s">
        <v>3094</v>
      </c>
      <c r="E186" s="38" t="s">
        <v>1967</v>
      </c>
      <c r="F186" s="38" t="s">
        <v>3346</v>
      </c>
      <c r="G186" s="38" t="s">
        <v>4110</v>
      </c>
      <c r="H186" s="60"/>
      <c r="I186" s="11">
        <v>682</v>
      </c>
      <c r="J186" s="6">
        <v>704</v>
      </c>
      <c r="K186" s="53">
        <f t="shared" si="4"/>
        <v>1.5574118646467508E-3</v>
      </c>
      <c r="L186" s="7">
        <v>98.1</v>
      </c>
      <c r="M186" s="4">
        <v>98.62</v>
      </c>
      <c r="N186" s="6">
        <v>170</v>
      </c>
      <c r="O186" s="6"/>
      <c r="P186" s="11"/>
      <c r="Q186" s="5">
        <v>38652</v>
      </c>
      <c r="R186" s="8" t="s">
        <v>3345</v>
      </c>
      <c r="S186" s="38" t="s">
        <v>1183</v>
      </c>
      <c r="T186" s="4" t="s">
        <v>1938</v>
      </c>
      <c r="U186" s="4" t="s">
        <v>2671</v>
      </c>
      <c r="V186" s="4" t="s">
        <v>5640</v>
      </c>
      <c r="W186" s="8" t="s">
        <v>1187</v>
      </c>
      <c r="X186" s="33" t="s">
        <v>1186</v>
      </c>
      <c r="Y186" s="4" t="s">
        <v>1184</v>
      </c>
      <c r="Z186" s="1"/>
      <c r="AA186" s="4" t="s">
        <v>4881</v>
      </c>
      <c r="AB186" s="4" t="s">
        <v>1182</v>
      </c>
      <c r="AC186" s="1" t="s">
        <v>1185</v>
      </c>
      <c r="AD186" s="1" t="s">
        <v>1188</v>
      </c>
      <c r="AE186" s="1" t="s">
        <v>1188</v>
      </c>
      <c r="AF186" s="1" t="s">
        <v>5153</v>
      </c>
      <c r="AG186" s="1"/>
      <c r="AH186" s="1"/>
    </row>
    <row r="187" spans="1:34">
      <c r="A187" s="38" t="s">
        <v>2471</v>
      </c>
      <c r="B187" s="38" t="s">
        <v>1295</v>
      </c>
      <c r="C187" s="38" t="s">
        <v>4042</v>
      </c>
      <c r="D187" s="38" t="s">
        <v>1199</v>
      </c>
      <c r="E187" s="38" t="s">
        <v>1293</v>
      </c>
      <c r="F187" s="38" t="s">
        <v>1292</v>
      </c>
      <c r="G187" s="38"/>
      <c r="H187" s="60" t="s">
        <v>4620</v>
      </c>
      <c r="I187" s="11">
        <v>35778</v>
      </c>
      <c r="J187" s="6">
        <v>35794</v>
      </c>
      <c r="K187" s="53">
        <f t="shared" si="4"/>
        <v>1.8977132555270899E-4</v>
      </c>
      <c r="L187" s="7">
        <v>0.05</v>
      </c>
      <c r="M187" s="4">
        <v>1436.08</v>
      </c>
      <c r="N187" s="6">
        <v>1400</v>
      </c>
      <c r="O187" s="6">
        <v>646</v>
      </c>
      <c r="P187" s="7" t="s">
        <v>3384</v>
      </c>
      <c r="Q187" s="5">
        <v>37982</v>
      </c>
      <c r="R187" s="8" t="s">
        <v>3147</v>
      </c>
      <c r="S187" s="38" t="s">
        <v>223</v>
      </c>
      <c r="T187" s="4" t="s">
        <v>1295</v>
      </c>
      <c r="U187" s="4" t="s">
        <v>2672</v>
      </c>
      <c r="V187" s="4" t="s">
        <v>1978</v>
      </c>
      <c r="W187" s="8" t="s">
        <v>4672</v>
      </c>
      <c r="X187" s="33">
        <v>28132</v>
      </c>
      <c r="Y187" s="4" t="s">
        <v>1979</v>
      </c>
      <c r="Z187" s="1"/>
      <c r="AA187" s="4" t="s">
        <v>667</v>
      </c>
      <c r="AB187" s="1" t="s">
        <v>5619</v>
      </c>
      <c r="AC187" s="1" t="s">
        <v>4044</v>
      </c>
      <c r="AD187" s="1" t="s">
        <v>4671</v>
      </c>
      <c r="AE187" s="1" t="s">
        <v>2903</v>
      </c>
      <c r="AF187" s="1"/>
      <c r="AG187" s="1"/>
      <c r="AH187" s="1"/>
    </row>
    <row r="188" spans="1:34">
      <c r="A188" s="38" t="s">
        <v>797</v>
      </c>
      <c r="B188" s="38" t="s">
        <v>1295</v>
      </c>
      <c r="C188" s="38" t="s">
        <v>1915</v>
      </c>
      <c r="D188" s="38" t="s">
        <v>1199</v>
      </c>
      <c r="E188" s="38" t="s">
        <v>1293</v>
      </c>
      <c r="F188" s="38" t="s">
        <v>1292</v>
      </c>
      <c r="G188" s="38"/>
      <c r="H188" s="60" t="s">
        <v>4321</v>
      </c>
      <c r="I188" s="11">
        <v>35783</v>
      </c>
      <c r="J188" s="6">
        <v>35789</v>
      </c>
      <c r="K188" s="53">
        <f t="shared" si="4"/>
        <v>7.1164247082265873E-5</v>
      </c>
      <c r="L188" s="7">
        <v>0.04</v>
      </c>
      <c r="M188" s="4">
        <v>1436.1</v>
      </c>
      <c r="N188" s="6"/>
      <c r="O188" s="6"/>
      <c r="P188" s="7"/>
      <c r="Q188" s="5">
        <v>39566</v>
      </c>
      <c r="R188" s="8" t="s">
        <v>3147</v>
      </c>
      <c r="S188" s="38" t="s">
        <v>223</v>
      </c>
      <c r="T188" s="4" t="s">
        <v>1295</v>
      </c>
      <c r="U188" s="4" t="s">
        <v>2672</v>
      </c>
      <c r="V188" s="4" t="s">
        <v>798</v>
      </c>
      <c r="W188" s="8" t="s">
        <v>799</v>
      </c>
      <c r="X188" s="33" t="s">
        <v>800</v>
      </c>
      <c r="Y188" s="4" t="s">
        <v>1918</v>
      </c>
      <c r="Z188" s="1"/>
      <c r="AA188" s="4" t="s">
        <v>667</v>
      </c>
      <c r="AB188" s="1" t="s">
        <v>1642</v>
      </c>
      <c r="AC188" s="1" t="s">
        <v>4174</v>
      </c>
      <c r="AD188" s="1" t="s">
        <v>801</v>
      </c>
      <c r="AE188" s="1" t="s">
        <v>1916</v>
      </c>
      <c r="AF188" s="1" t="s">
        <v>1917</v>
      </c>
      <c r="AG188" s="1"/>
      <c r="AH188" s="1"/>
    </row>
    <row r="189" spans="1:34">
      <c r="A189" s="38" t="s">
        <v>3034</v>
      </c>
      <c r="B189" s="38" t="s">
        <v>1295</v>
      </c>
      <c r="C189" s="38" t="s">
        <v>1480</v>
      </c>
      <c r="D189" s="38" t="s">
        <v>1199</v>
      </c>
      <c r="E189" s="38" t="s">
        <v>3746</v>
      </c>
      <c r="F189" s="38" t="s">
        <v>3346</v>
      </c>
      <c r="G189" s="38" t="s">
        <v>4110</v>
      </c>
      <c r="H189" s="60"/>
      <c r="I189" s="7">
        <v>491</v>
      </c>
      <c r="J189" s="4">
        <v>502</v>
      </c>
      <c r="K189" s="53">
        <f t="shared" si="4"/>
        <v>8.0099031529891503E-4</v>
      </c>
      <c r="L189" s="7">
        <v>97.3</v>
      </c>
      <c r="M189" s="4">
        <v>94.55</v>
      </c>
      <c r="N189" s="6">
        <v>240</v>
      </c>
      <c r="O189" s="6"/>
      <c r="P189" s="7"/>
      <c r="Q189" s="5">
        <v>36865</v>
      </c>
      <c r="R189" s="8" t="s">
        <v>59</v>
      </c>
      <c r="S189" s="38" t="s">
        <v>223</v>
      </c>
      <c r="T189" s="4" t="s">
        <v>1295</v>
      </c>
      <c r="U189" s="4" t="s">
        <v>4932</v>
      </c>
      <c r="V189" s="4" t="s">
        <v>5513</v>
      </c>
      <c r="W189" s="8" t="s">
        <v>5511</v>
      </c>
      <c r="X189" s="33">
        <v>26631</v>
      </c>
      <c r="Y189" s="4" t="s">
        <v>3609</v>
      </c>
      <c r="Z189" s="1"/>
      <c r="AA189" s="4" t="s">
        <v>3797</v>
      </c>
      <c r="AB189" s="3" t="s">
        <v>5512</v>
      </c>
      <c r="AC189" s="1" t="s">
        <v>3756</v>
      </c>
      <c r="AD189" s="1" t="s">
        <v>222</v>
      </c>
      <c r="AE189" s="1" t="s">
        <v>2903</v>
      </c>
      <c r="AF189" s="1"/>
      <c r="AG189" s="1"/>
      <c r="AH189" s="1"/>
    </row>
    <row r="190" spans="1:34">
      <c r="A190" s="38" t="s">
        <v>1682</v>
      </c>
      <c r="B190" s="38" t="s">
        <v>1295</v>
      </c>
      <c r="C190" s="38" t="s">
        <v>1480</v>
      </c>
      <c r="D190" s="38" t="s">
        <v>1199</v>
      </c>
      <c r="E190" s="38" t="s">
        <v>3746</v>
      </c>
      <c r="F190" s="38" t="s">
        <v>3346</v>
      </c>
      <c r="G190" s="38" t="s">
        <v>4110</v>
      </c>
      <c r="H190" s="60"/>
      <c r="I190" s="7">
        <v>503</v>
      </c>
      <c r="J190" s="4">
        <v>516</v>
      </c>
      <c r="K190" s="53">
        <f t="shared" si="4"/>
        <v>9.4483610727523807E-4</v>
      </c>
      <c r="L190" s="7">
        <v>97.33</v>
      </c>
      <c r="M190" s="4">
        <v>94.82</v>
      </c>
      <c r="N190" s="6">
        <v>350</v>
      </c>
      <c r="O190" s="6"/>
      <c r="P190" s="7">
        <v>800</v>
      </c>
      <c r="Q190" s="5">
        <v>38832</v>
      </c>
      <c r="R190" s="8" t="s">
        <v>4576</v>
      </c>
      <c r="S190" s="38" t="s">
        <v>223</v>
      </c>
      <c r="T190" s="4" t="s">
        <v>1295</v>
      </c>
      <c r="U190" s="4" t="s">
        <v>4932</v>
      </c>
      <c r="V190" s="4" t="s">
        <v>5513</v>
      </c>
      <c r="W190" s="8" t="s">
        <v>1680</v>
      </c>
      <c r="X190" s="33" t="s">
        <v>1681</v>
      </c>
      <c r="Y190" s="4" t="s">
        <v>2123</v>
      </c>
      <c r="Z190" s="1"/>
      <c r="AA190" s="4" t="s">
        <v>161</v>
      </c>
      <c r="AB190" s="3" t="s">
        <v>1683</v>
      </c>
      <c r="AC190" s="1"/>
      <c r="AD190" s="1"/>
      <c r="AE190" s="1"/>
      <c r="AF190" s="1"/>
      <c r="AG190" s="1"/>
      <c r="AH190" s="1"/>
    </row>
    <row r="191" spans="1:34">
      <c r="A191" s="38" t="s">
        <v>1339</v>
      </c>
      <c r="B191" s="38" t="s">
        <v>1295</v>
      </c>
      <c r="C191" s="38" t="s">
        <v>4595</v>
      </c>
      <c r="D191" s="38" t="s">
        <v>5515</v>
      </c>
      <c r="E191" s="38" t="s">
        <v>1780</v>
      </c>
      <c r="F191" s="38" t="s">
        <v>3346</v>
      </c>
      <c r="G191" s="38" t="s">
        <v>2776</v>
      </c>
      <c r="H191" s="60"/>
      <c r="I191" s="11">
        <v>367</v>
      </c>
      <c r="J191" s="6">
        <v>764</v>
      </c>
      <c r="K191" s="53">
        <f t="shared" si="4"/>
        <v>2.8620863672410065E-2</v>
      </c>
      <c r="L191" s="7">
        <v>143.4</v>
      </c>
      <c r="M191" s="4">
        <v>95.97</v>
      </c>
      <c r="N191" s="6">
        <v>300</v>
      </c>
      <c r="O191" s="6"/>
      <c r="P191" s="7"/>
      <c r="Q191" s="5">
        <v>37404</v>
      </c>
      <c r="R191" s="8" t="s">
        <v>3045</v>
      </c>
      <c r="S191" s="38" t="s">
        <v>1782</v>
      </c>
      <c r="T191" s="4" t="s">
        <v>1295</v>
      </c>
      <c r="U191" s="4" t="s">
        <v>4916</v>
      </c>
      <c r="V191" s="4" t="s">
        <v>1779</v>
      </c>
      <c r="W191" s="8" t="s">
        <v>1783</v>
      </c>
      <c r="X191" s="33" t="s">
        <v>1340</v>
      </c>
      <c r="Y191" s="4" t="s">
        <v>1781</v>
      </c>
      <c r="Z191" s="1"/>
      <c r="AA191" s="4" t="s">
        <v>3797</v>
      </c>
      <c r="AB191" s="4" t="s">
        <v>2431</v>
      </c>
      <c r="AC191" s="1" t="s">
        <v>1374</v>
      </c>
      <c r="AD191" s="1" t="s">
        <v>2304</v>
      </c>
      <c r="AE191" s="1"/>
      <c r="AF191" s="1"/>
      <c r="AG191" s="1"/>
      <c r="AH191" s="1"/>
    </row>
    <row r="192" spans="1:34">
      <c r="A192" s="38" t="s">
        <v>3386</v>
      </c>
      <c r="B192" s="38" t="s">
        <v>1295</v>
      </c>
      <c r="C192" s="38" t="s">
        <v>4595</v>
      </c>
      <c r="D192" s="38" t="s">
        <v>5515</v>
      </c>
      <c r="E192" s="38" t="s">
        <v>1780</v>
      </c>
      <c r="F192" s="38" t="s">
        <v>3346</v>
      </c>
      <c r="G192" s="38"/>
      <c r="H192" s="60"/>
      <c r="I192" s="7">
        <v>340</v>
      </c>
      <c r="J192" s="4">
        <v>576</v>
      </c>
      <c r="K192" s="53">
        <f t="shared" si="4"/>
        <v>1.7281780902167546E-2</v>
      </c>
      <c r="L192" s="7">
        <v>141.76</v>
      </c>
      <c r="M192" s="4">
        <v>93.75</v>
      </c>
      <c r="N192" s="6">
        <v>300</v>
      </c>
      <c r="O192" s="6"/>
      <c r="P192" s="4"/>
      <c r="Q192" s="5">
        <v>39243</v>
      </c>
      <c r="R192" s="8" t="s">
        <v>887</v>
      </c>
      <c r="S192" s="38" t="s">
        <v>4915</v>
      </c>
      <c r="T192" s="4" t="s">
        <v>1295</v>
      </c>
      <c r="U192" s="4" t="s">
        <v>4916</v>
      </c>
      <c r="V192" s="4" t="s">
        <v>1779</v>
      </c>
      <c r="W192" s="8" t="s">
        <v>4917</v>
      </c>
      <c r="X192" s="33" t="s">
        <v>4918</v>
      </c>
      <c r="Y192" s="4" t="s">
        <v>4919</v>
      </c>
      <c r="Z192" s="1"/>
      <c r="AA192" s="4" t="s">
        <v>161</v>
      </c>
      <c r="AB192" s="4" t="s">
        <v>4922</v>
      </c>
      <c r="AC192" s="1" t="s">
        <v>4921</v>
      </c>
      <c r="AD192" s="1" t="s">
        <v>4920</v>
      </c>
      <c r="AE192" s="1"/>
      <c r="AF192" s="1"/>
      <c r="AG192" s="1"/>
      <c r="AH192" s="1"/>
    </row>
    <row r="193" spans="1:34">
      <c r="A193" s="38" t="s">
        <v>2238</v>
      </c>
      <c r="B193" s="38" t="s">
        <v>1295</v>
      </c>
      <c r="C193" s="38" t="s">
        <v>5022</v>
      </c>
      <c r="D193" s="38" t="s">
        <v>5515</v>
      </c>
      <c r="E193" s="38" t="s">
        <v>1697</v>
      </c>
      <c r="F193" s="38" t="s">
        <v>3346</v>
      </c>
      <c r="G193" s="38"/>
      <c r="H193" s="60"/>
      <c r="I193" s="11">
        <v>405</v>
      </c>
      <c r="J193" s="6">
        <v>580</v>
      </c>
      <c r="K193" s="53">
        <f t="shared" si="4"/>
        <v>1.2750455373406194E-2</v>
      </c>
      <c r="L193" s="7">
        <v>41.03</v>
      </c>
      <c r="M193" s="4">
        <v>94.5</v>
      </c>
      <c r="N193" s="6">
        <v>300</v>
      </c>
      <c r="O193" s="6">
        <v>260</v>
      </c>
      <c r="P193" s="7"/>
      <c r="Q193" s="5">
        <v>39468</v>
      </c>
      <c r="R193" s="8"/>
      <c r="S193" s="38" t="s">
        <v>4915</v>
      </c>
      <c r="T193" s="4" t="s">
        <v>1295</v>
      </c>
      <c r="U193" s="4" t="s">
        <v>4026</v>
      </c>
      <c r="V193" s="4" t="s">
        <v>2242</v>
      </c>
      <c r="W193" s="8" t="s">
        <v>2240</v>
      </c>
      <c r="X193" s="33" t="s">
        <v>2241</v>
      </c>
      <c r="Y193" s="4" t="s">
        <v>4516</v>
      </c>
      <c r="Z193" s="1"/>
      <c r="AA193" s="4"/>
      <c r="AB193" s="1" t="s">
        <v>2396</v>
      </c>
      <c r="AC193" s="1" t="s">
        <v>2237</v>
      </c>
      <c r="AD193" s="1" t="s">
        <v>2239</v>
      </c>
      <c r="AE193" s="1"/>
      <c r="AF193" s="1"/>
      <c r="AG193" s="1"/>
      <c r="AH193" s="1"/>
    </row>
    <row r="194" spans="1:34">
      <c r="A194" s="38" t="s">
        <v>3978</v>
      </c>
      <c r="B194" s="38" t="s">
        <v>1171</v>
      </c>
      <c r="C194" s="38" t="s">
        <v>3986</v>
      </c>
      <c r="D194" s="38" t="s">
        <v>3094</v>
      </c>
      <c r="E194" s="38" t="s">
        <v>5178</v>
      </c>
      <c r="F194" s="38" t="s">
        <v>3346</v>
      </c>
      <c r="G194" s="38"/>
      <c r="H194" s="60"/>
      <c r="I194" s="7">
        <v>523</v>
      </c>
      <c r="J194" s="4">
        <v>553</v>
      </c>
      <c r="K194" s="53">
        <f t="shared" si="4"/>
        <v>2.1713954834973945E-3</v>
      </c>
      <c r="L194" s="7">
        <v>2.4700000000000002</v>
      </c>
      <c r="M194" s="4">
        <v>95.4</v>
      </c>
      <c r="N194" s="6">
        <v>325</v>
      </c>
      <c r="O194" s="6"/>
      <c r="P194" s="4"/>
      <c r="Q194" s="5">
        <v>39195</v>
      </c>
      <c r="R194" s="8" t="s">
        <v>3345</v>
      </c>
      <c r="S194" s="37" t="s">
        <v>3984</v>
      </c>
      <c r="T194" s="4" t="s">
        <v>1171</v>
      </c>
      <c r="U194" s="4" t="s">
        <v>4795</v>
      </c>
      <c r="V194" s="4" t="s">
        <v>3982</v>
      </c>
      <c r="W194" s="8" t="s">
        <v>3981</v>
      </c>
      <c r="X194" s="33" t="s">
        <v>3980</v>
      </c>
      <c r="Y194" s="1" t="s">
        <v>3979</v>
      </c>
      <c r="Z194" s="1"/>
      <c r="AA194" s="4"/>
      <c r="AB194" s="1" t="s">
        <v>3983</v>
      </c>
      <c r="AC194" s="1" t="s">
        <v>3985</v>
      </c>
      <c r="AD194" s="1"/>
      <c r="AE194" s="1"/>
      <c r="AF194" s="1"/>
      <c r="AG194" s="1"/>
      <c r="AH194" s="1"/>
    </row>
    <row r="195" spans="1:34">
      <c r="A195" s="38" t="s">
        <v>2837</v>
      </c>
      <c r="B195" s="38" t="s">
        <v>1171</v>
      </c>
      <c r="C195" s="38" t="s">
        <v>4928</v>
      </c>
      <c r="D195" s="38" t="s">
        <v>1372</v>
      </c>
      <c r="E195" s="38" t="s">
        <v>4926</v>
      </c>
      <c r="F195" s="38" t="s">
        <v>3346</v>
      </c>
      <c r="G195" s="38" t="s">
        <v>4110</v>
      </c>
      <c r="H195" s="60"/>
      <c r="I195" s="7">
        <v>622</v>
      </c>
      <c r="J195" s="4">
        <v>626</v>
      </c>
      <c r="K195" s="53">
        <f t="shared" si="4"/>
        <v>2.8595939376608524E-4</v>
      </c>
      <c r="L195" s="7">
        <v>97.86</v>
      </c>
      <c r="M195" s="4">
        <v>97.19</v>
      </c>
      <c r="N195" s="6">
        <v>1700</v>
      </c>
      <c r="O195" s="6"/>
      <c r="P195" s="6">
        <v>3600</v>
      </c>
      <c r="Q195" s="5">
        <v>39241</v>
      </c>
      <c r="R195" s="8" t="s">
        <v>887</v>
      </c>
      <c r="S195" s="38" t="s">
        <v>2482</v>
      </c>
      <c r="T195" s="4" t="s">
        <v>5243</v>
      </c>
      <c r="U195" s="4" t="s">
        <v>1294</v>
      </c>
      <c r="V195" s="4" t="s">
        <v>3506</v>
      </c>
      <c r="W195" s="8" t="s">
        <v>4923</v>
      </c>
      <c r="X195" s="33" t="s">
        <v>4924</v>
      </c>
      <c r="Y195" s="4" t="s">
        <v>4929</v>
      </c>
      <c r="Z195" s="1"/>
      <c r="AA195" s="4" t="s">
        <v>161</v>
      </c>
      <c r="AB195" s="4" t="s">
        <v>4927</v>
      </c>
      <c r="AC195" s="1" t="s">
        <v>4925</v>
      </c>
      <c r="AD195" s="1" t="s">
        <v>3505</v>
      </c>
      <c r="AE195" s="1"/>
      <c r="AF195" s="1"/>
      <c r="AG195" s="1"/>
      <c r="AH195" s="1"/>
    </row>
    <row r="196" spans="1:34">
      <c r="A196" s="37" t="s">
        <v>2831</v>
      </c>
      <c r="B196" s="38" t="s">
        <v>1171</v>
      </c>
      <c r="C196" s="38" t="s">
        <v>4928</v>
      </c>
      <c r="D196" s="38" t="s">
        <v>5193</v>
      </c>
      <c r="E196" s="38" t="s">
        <v>3371</v>
      </c>
      <c r="F196" s="38" t="s">
        <v>3346</v>
      </c>
      <c r="G196" s="38" t="s">
        <v>4110</v>
      </c>
      <c r="H196" s="60"/>
      <c r="I196" s="7">
        <v>622</v>
      </c>
      <c r="J196" s="4">
        <v>624</v>
      </c>
      <c r="K196" s="53">
        <f t="shared" si="4"/>
        <v>1.4300014300014301E-4</v>
      </c>
      <c r="L196" s="7">
        <v>97.86</v>
      </c>
      <c r="M196" s="4">
        <v>97.16</v>
      </c>
      <c r="N196" s="6">
        <v>1700</v>
      </c>
      <c r="O196" s="6"/>
      <c r="P196" s="4"/>
      <c r="Q196" s="5">
        <v>39425</v>
      </c>
      <c r="R196" s="8" t="s">
        <v>887</v>
      </c>
      <c r="S196" s="37" t="s">
        <v>2832</v>
      </c>
      <c r="T196" s="4" t="s">
        <v>1171</v>
      </c>
      <c r="U196" s="4" t="s">
        <v>1294</v>
      </c>
      <c r="V196" s="4" t="s">
        <v>3694</v>
      </c>
      <c r="W196" s="8" t="s">
        <v>2833</v>
      </c>
      <c r="X196" s="33" t="s">
        <v>2834</v>
      </c>
      <c r="Y196" s="4" t="s">
        <v>2835</v>
      </c>
      <c r="Z196" s="1"/>
      <c r="AA196" s="4"/>
      <c r="AB196" s="4" t="s">
        <v>3505</v>
      </c>
      <c r="AC196" s="1" t="s">
        <v>2836</v>
      </c>
      <c r="AD196" s="1"/>
      <c r="AE196" s="1"/>
      <c r="AF196" s="1"/>
      <c r="AG196" s="1"/>
      <c r="AH196" s="1"/>
    </row>
    <row r="197" spans="1:34">
      <c r="A197" s="37" t="s">
        <v>550</v>
      </c>
      <c r="B197" s="38" t="s">
        <v>1171</v>
      </c>
      <c r="C197" s="38" t="s">
        <v>4928</v>
      </c>
      <c r="D197" s="38" t="s">
        <v>5193</v>
      </c>
      <c r="E197" s="38" t="s">
        <v>3371</v>
      </c>
      <c r="F197" s="38" t="s">
        <v>3346</v>
      </c>
      <c r="G197" s="38" t="s">
        <v>4110</v>
      </c>
      <c r="H197" s="60"/>
      <c r="I197" s="7">
        <v>622</v>
      </c>
      <c r="J197" s="4">
        <v>625</v>
      </c>
      <c r="K197" s="53">
        <f t="shared" si="4"/>
        <v>2.1448487881604346E-4</v>
      </c>
      <c r="L197" s="7">
        <v>97.86</v>
      </c>
      <c r="M197" s="4">
        <v>97.17</v>
      </c>
      <c r="N197" s="6">
        <v>1700</v>
      </c>
      <c r="O197" s="6"/>
      <c r="P197" s="4"/>
      <c r="Q197" s="5">
        <v>39746</v>
      </c>
      <c r="R197" s="8" t="s">
        <v>887</v>
      </c>
      <c r="S197" s="37" t="s">
        <v>2832</v>
      </c>
      <c r="T197" s="4" t="s">
        <v>1171</v>
      </c>
      <c r="U197" s="4" t="s">
        <v>1294</v>
      </c>
      <c r="V197" s="4"/>
      <c r="W197" s="8" t="s">
        <v>551</v>
      </c>
      <c r="X197" s="33" t="s">
        <v>552</v>
      </c>
      <c r="Y197" s="4" t="s">
        <v>553</v>
      </c>
      <c r="Z197" s="1"/>
      <c r="AA197" s="4" t="s">
        <v>554</v>
      </c>
      <c r="AB197" s="4" t="s">
        <v>3505</v>
      </c>
      <c r="AC197" s="1" t="s">
        <v>305</v>
      </c>
      <c r="AD197" s="1"/>
      <c r="AE197" s="1"/>
      <c r="AF197" s="1"/>
      <c r="AG197" s="1"/>
      <c r="AH197" s="1"/>
    </row>
    <row r="198" spans="1:34">
      <c r="A198" s="38" t="s">
        <v>16</v>
      </c>
      <c r="B198" s="38" t="s">
        <v>1171</v>
      </c>
      <c r="C198" s="38" t="s">
        <v>1008</v>
      </c>
      <c r="D198" s="38" t="s">
        <v>5515</v>
      </c>
      <c r="E198" s="38" t="s">
        <v>1293</v>
      </c>
      <c r="F198" s="38" t="s">
        <v>1292</v>
      </c>
      <c r="G198" s="38"/>
      <c r="H198" s="60" t="s">
        <v>591</v>
      </c>
      <c r="I198" s="11">
        <v>35769</v>
      </c>
      <c r="J198" s="6">
        <v>35802</v>
      </c>
      <c r="K198" s="53">
        <f t="shared" si="4"/>
        <v>3.9140800132841502E-4</v>
      </c>
      <c r="L198" s="7">
        <v>1.01</v>
      </c>
      <c r="M198" s="4">
        <v>1436.06</v>
      </c>
      <c r="N198" s="6">
        <v>2596</v>
      </c>
      <c r="O198" s="6">
        <v>1263</v>
      </c>
      <c r="P198" s="11">
        <v>3300</v>
      </c>
      <c r="Q198" s="5">
        <v>36929</v>
      </c>
      <c r="R198" s="8" t="s">
        <v>8</v>
      </c>
      <c r="S198" s="38" t="s">
        <v>4993</v>
      </c>
      <c r="T198" s="4" t="s">
        <v>1171</v>
      </c>
      <c r="U198" s="4" t="s">
        <v>2670</v>
      </c>
      <c r="V198" s="4" t="s">
        <v>1291</v>
      </c>
      <c r="W198" s="8" t="s">
        <v>1511</v>
      </c>
      <c r="X198" s="33" t="s">
        <v>1275</v>
      </c>
      <c r="Y198" s="4" t="s">
        <v>13</v>
      </c>
      <c r="Z198" s="1"/>
      <c r="AA198" s="4" t="s">
        <v>667</v>
      </c>
      <c r="AB198" s="4" t="s">
        <v>3733</v>
      </c>
      <c r="AC198" s="1" t="s">
        <v>3942</v>
      </c>
      <c r="AD198" s="1" t="s">
        <v>3853</v>
      </c>
      <c r="AE198" s="1" t="s">
        <v>1801</v>
      </c>
      <c r="AF198" s="1"/>
      <c r="AG198" s="1"/>
      <c r="AH198" s="1"/>
    </row>
    <row r="199" spans="1:34">
      <c r="A199" s="38" t="s">
        <v>5</v>
      </c>
      <c r="B199" s="38" t="s">
        <v>1171</v>
      </c>
      <c r="C199" s="38" t="s">
        <v>6</v>
      </c>
      <c r="D199" s="38" t="s">
        <v>1199</v>
      </c>
      <c r="E199" s="38" t="s">
        <v>1293</v>
      </c>
      <c r="F199" s="38" t="s">
        <v>1292</v>
      </c>
      <c r="G199" s="38"/>
      <c r="H199" s="60" t="s">
        <v>7</v>
      </c>
      <c r="I199" s="11">
        <v>35788</v>
      </c>
      <c r="J199" s="6">
        <v>35802</v>
      </c>
      <c r="K199" s="53">
        <f t="shared" si="4"/>
        <v>1.6601446697497925E-4</v>
      </c>
      <c r="L199" s="7">
        <v>0.04</v>
      </c>
      <c r="M199" s="4">
        <v>1436.52</v>
      </c>
      <c r="N199" s="6">
        <v>3038</v>
      </c>
      <c r="O199" s="6"/>
      <c r="P199" s="11"/>
      <c r="Q199" s="5">
        <v>39923</v>
      </c>
      <c r="R199" s="8" t="s">
        <v>8</v>
      </c>
      <c r="S199" s="38" t="s">
        <v>9</v>
      </c>
      <c r="T199" s="4" t="s">
        <v>1171</v>
      </c>
      <c r="U199" s="4" t="s">
        <v>5287</v>
      </c>
      <c r="V199" s="4" t="s">
        <v>231</v>
      </c>
      <c r="W199" s="8" t="s">
        <v>10</v>
      </c>
      <c r="X199" s="33" t="s">
        <v>11</v>
      </c>
      <c r="Y199" s="4" t="s">
        <v>12</v>
      </c>
      <c r="Z199" s="1"/>
      <c r="AA199" s="4" t="s">
        <v>161</v>
      </c>
      <c r="AB199" s="4" t="s">
        <v>14</v>
      </c>
      <c r="AC199" s="1" t="s">
        <v>15</v>
      </c>
      <c r="AD199" s="1" t="s">
        <v>17</v>
      </c>
      <c r="AE199" s="1"/>
      <c r="AF199" s="1"/>
      <c r="AG199" s="1"/>
      <c r="AH199" s="1"/>
    </row>
    <row r="200" spans="1:34">
      <c r="A200" s="38" t="s">
        <v>3838</v>
      </c>
      <c r="B200" s="38" t="s">
        <v>1171</v>
      </c>
      <c r="C200" s="38" t="s">
        <v>849</v>
      </c>
      <c r="D200" s="38" t="s">
        <v>4891</v>
      </c>
      <c r="E200" s="38" t="s">
        <v>5178</v>
      </c>
      <c r="F200" s="38" t="s">
        <v>3346</v>
      </c>
      <c r="G200" s="38" t="s">
        <v>4110</v>
      </c>
      <c r="H200" s="60"/>
      <c r="I200" s="7">
        <v>700</v>
      </c>
      <c r="J200" s="4">
        <v>779</v>
      </c>
      <c r="K200" s="53">
        <f t="shared" si="4"/>
        <v>5.5559462690765874E-3</v>
      </c>
      <c r="L200" s="7">
        <v>98.2</v>
      </c>
      <c r="M200" s="4">
        <v>99.6</v>
      </c>
      <c r="N200" s="6">
        <v>12</v>
      </c>
      <c r="O200" s="6">
        <v>12</v>
      </c>
      <c r="P200" s="4"/>
      <c r="Q200" s="5">
        <v>38167</v>
      </c>
      <c r="R200" s="8"/>
      <c r="S200" s="38" t="s">
        <v>849</v>
      </c>
      <c r="T200" s="4" t="s">
        <v>1171</v>
      </c>
      <c r="U200" s="4" t="s">
        <v>2672</v>
      </c>
      <c r="V200" s="4" t="s">
        <v>3630</v>
      </c>
      <c r="W200" s="8" t="s">
        <v>3189</v>
      </c>
      <c r="X200" s="33" t="s">
        <v>4066</v>
      </c>
      <c r="Y200" s="4" t="s">
        <v>2405</v>
      </c>
      <c r="Z200" s="1"/>
      <c r="AA200" s="4" t="s">
        <v>2707</v>
      </c>
      <c r="AB200" s="4" t="s">
        <v>2903</v>
      </c>
      <c r="AC200" s="1" t="s">
        <v>3508</v>
      </c>
      <c r="AD200" s="1" t="s">
        <v>3516</v>
      </c>
      <c r="AE200" s="1" t="s">
        <v>3837</v>
      </c>
      <c r="AF200" s="1"/>
      <c r="AG200" s="1"/>
      <c r="AH200" s="1"/>
    </row>
    <row r="201" spans="1:34">
      <c r="A201" s="38" t="s">
        <v>5148</v>
      </c>
      <c r="B201" s="38" t="s">
        <v>2067</v>
      </c>
      <c r="C201" s="38" t="s">
        <v>1061</v>
      </c>
      <c r="D201" s="38" t="s">
        <v>4891</v>
      </c>
      <c r="E201" s="38" t="s">
        <v>3150</v>
      </c>
      <c r="F201" s="38" t="s">
        <v>2057</v>
      </c>
      <c r="G201" s="38"/>
      <c r="H201" s="60"/>
      <c r="I201" s="11">
        <v>264</v>
      </c>
      <c r="J201" s="6">
        <v>5732</v>
      </c>
      <c r="K201" s="53">
        <f t="shared" si="4"/>
        <v>0.29184457728437235</v>
      </c>
      <c r="L201" s="7">
        <v>75.099999999999994</v>
      </c>
      <c r="M201" s="4">
        <v>150.4</v>
      </c>
      <c r="N201" s="6"/>
      <c r="O201" s="6">
        <v>294</v>
      </c>
      <c r="P201" s="7" t="s">
        <v>3380</v>
      </c>
      <c r="Q201" s="5">
        <v>32560</v>
      </c>
      <c r="R201" s="8" t="s">
        <v>5206</v>
      </c>
      <c r="S201" s="38" t="s">
        <v>1061</v>
      </c>
      <c r="T201" s="4" t="s">
        <v>2067</v>
      </c>
      <c r="U201" s="4" t="s">
        <v>1555</v>
      </c>
      <c r="V201" s="4" t="s">
        <v>1062</v>
      </c>
      <c r="W201" s="8" t="s">
        <v>3149</v>
      </c>
      <c r="X201" s="33">
        <v>19822</v>
      </c>
      <c r="Y201" s="4" t="s">
        <v>5140</v>
      </c>
      <c r="Z201" s="1"/>
      <c r="AA201" s="4" t="s">
        <v>3797</v>
      </c>
      <c r="AB201" s="1" t="s">
        <v>1058</v>
      </c>
      <c r="AC201" s="1" t="s">
        <v>1057</v>
      </c>
      <c r="AD201" s="1" t="s">
        <v>5214</v>
      </c>
      <c r="AE201" s="1"/>
      <c r="AF201" s="1"/>
      <c r="AG201" s="1"/>
      <c r="AH201" s="1"/>
    </row>
    <row r="202" spans="1:34" ht="25.5">
      <c r="A202" s="38" t="s">
        <v>545</v>
      </c>
      <c r="B202" s="38" t="s">
        <v>2067</v>
      </c>
      <c r="C202" s="46" t="s">
        <v>546</v>
      </c>
      <c r="D202" s="38" t="s">
        <v>3094</v>
      </c>
      <c r="E202" s="38" t="s">
        <v>3371</v>
      </c>
      <c r="F202" s="38" t="s">
        <v>3346</v>
      </c>
      <c r="G202" s="38" t="s">
        <v>4110</v>
      </c>
      <c r="H202" s="60"/>
      <c r="I202" s="11">
        <v>697</v>
      </c>
      <c r="J202" s="11">
        <v>700</v>
      </c>
      <c r="K202" s="53">
        <f t="shared" si="4"/>
        <v>2.1220909669661172E-4</v>
      </c>
      <c r="L202" s="7">
        <v>98.2</v>
      </c>
      <c r="M202" s="7">
        <v>98.74</v>
      </c>
      <c r="N202" s="6">
        <v>4000</v>
      </c>
      <c r="O202" s="6"/>
      <c r="P202" s="11">
        <v>7000</v>
      </c>
      <c r="Q202" s="5">
        <v>38741</v>
      </c>
      <c r="R202" s="8" t="s">
        <v>3798</v>
      </c>
      <c r="S202" s="38" t="s">
        <v>4480</v>
      </c>
      <c r="T202" s="4" t="s">
        <v>2067</v>
      </c>
      <c r="U202" s="4" t="s">
        <v>874</v>
      </c>
      <c r="V202" s="4" t="s">
        <v>2811</v>
      </c>
      <c r="W202" s="8" t="s">
        <v>3295</v>
      </c>
      <c r="X202" s="33" t="s">
        <v>3296</v>
      </c>
      <c r="Y202" s="4" t="s">
        <v>543</v>
      </c>
      <c r="Z202" s="1"/>
      <c r="AA202" s="4" t="s">
        <v>4881</v>
      </c>
      <c r="AB202" s="1" t="s">
        <v>544</v>
      </c>
      <c r="AC202" s="1" t="s">
        <v>547</v>
      </c>
      <c r="AD202" s="1" t="s">
        <v>4910</v>
      </c>
      <c r="AE202" s="1"/>
      <c r="AF202" s="1"/>
      <c r="AG202" s="1"/>
      <c r="AH202" s="1"/>
    </row>
    <row r="203" spans="1:34" ht="38.25">
      <c r="A203" s="38" t="s">
        <v>299</v>
      </c>
      <c r="B203" s="38" t="s">
        <v>2067</v>
      </c>
      <c r="C203" s="46" t="s">
        <v>1507</v>
      </c>
      <c r="D203" s="38" t="s">
        <v>3094</v>
      </c>
      <c r="E203" s="38" t="s">
        <v>5178</v>
      </c>
      <c r="F203" s="38" t="s">
        <v>3346</v>
      </c>
      <c r="G203" s="38" t="s">
        <v>4110</v>
      </c>
      <c r="H203" s="60"/>
      <c r="I203" s="11">
        <v>707</v>
      </c>
      <c r="J203" s="11">
        <v>716</v>
      </c>
      <c r="K203" s="53">
        <f t="shared" si="4"/>
        <v>6.3545858928193183E-4</v>
      </c>
      <c r="L203" s="7">
        <v>98.2</v>
      </c>
      <c r="M203" s="7"/>
      <c r="N203" s="6">
        <v>952</v>
      </c>
      <c r="O203" s="6"/>
      <c r="P203" s="11"/>
      <c r="Q203" s="5">
        <v>38769</v>
      </c>
      <c r="R203" s="8" t="s">
        <v>1021</v>
      </c>
      <c r="S203" s="38" t="s">
        <v>4480</v>
      </c>
      <c r="T203" s="4" t="s">
        <v>2067</v>
      </c>
      <c r="U203" s="4" t="s">
        <v>1555</v>
      </c>
      <c r="V203" s="4" t="s">
        <v>1508</v>
      </c>
      <c r="W203" s="8" t="s">
        <v>1361</v>
      </c>
      <c r="X203" s="33" t="s">
        <v>1362</v>
      </c>
      <c r="Y203" s="4" t="s">
        <v>631</v>
      </c>
      <c r="Z203" s="1"/>
      <c r="AA203" s="4" t="s">
        <v>161</v>
      </c>
      <c r="AB203" s="1" t="s">
        <v>1360</v>
      </c>
      <c r="AC203" s="1" t="s">
        <v>4854</v>
      </c>
      <c r="AD203" s="1"/>
      <c r="AE203" s="1"/>
      <c r="AF203" s="1"/>
      <c r="AG203" s="1"/>
      <c r="AH203" s="1"/>
    </row>
    <row r="204" spans="1:34">
      <c r="A204" s="38" t="s">
        <v>157</v>
      </c>
      <c r="B204" s="38" t="s">
        <v>2067</v>
      </c>
      <c r="C204" s="38" t="s">
        <v>4833</v>
      </c>
      <c r="D204" s="38" t="s">
        <v>3862</v>
      </c>
      <c r="E204" s="38" t="s">
        <v>1293</v>
      </c>
      <c r="F204" s="38" t="s">
        <v>1292</v>
      </c>
      <c r="G204" s="38"/>
      <c r="H204" s="60" t="s">
        <v>1858</v>
      </c>
      <c r="I204" s="11">
        <v>35780</v>
      </c>
      <c r="J204" s="6">
        <v>35792</v>
      </c>
      <c r="K204" s="53">
        <f t="shared" si="4"/>
        <v>1.4232849416453175E-4</v>
      </c>
      <c r="L204" s="7">
        <v>0.03</v>
      </c>
      <c r="M204" s="4">
        <v>1436.08</v>
      </c>
      <c r="N204" s="6">
        <v>1314</v>
      </c>
      <c r="O204" s="6">
        <v>710</v>
      </c>
      <c r="P204" s="11">
        <v>1200</v>
      </c>
      <c r="Q204" s="5">
        <v>35536</v>
      </c>
      <c r="R204" s="8" t="s">
        <v>4576</v>
      </c>
      <c r="S204" s="38" t="s">
        <v>2688</v>
      </c>
      <c r="T204" s="4" t="s">
        <v>2066</v>
      </c>
      <c r="U204" s="4" t="s">
        <v>2670</v>
      </c>
      <c r="V204" s="4" t="s">
        <v>5517</v>
      </c>
      <c r="W204" s="8" t="s">
        <v>4584</v>
      </c>
      <c r="X204" s="33">
        <v>24769</v>
      </c>
      <c r="Y204" s="4" t="s">
        <v>5623</v>
      </c>
      <c r="Z204" s="1"/>
      <c r="AA204" s="4" t="s">
        <v>667</v>
      </c>
      <c r="AB204" s="4" t="s">
        <v>2060</v>
      </c>
      <c r="AC204" s="1" t="s">
        <v>5622</v>
      </c>
      <c r="AD204" s="1" t="s">
        <v>3679</v>
      </c>
      <c r="AE204" s="1" t="s">
        <v>2903</v>
      </c>
      <c r="AF204" s="1"/>
      <c r="AG204" s="1"/>
      <c r="AH204" s="1"/>
    </row>
    <row r="205" spans="1:34">
      <c r="A205" s="38" t="s">
        <v>1321</v>
      </c>
      <c r="B205" s="38" t="s">
        <v>2067</v>
      </c>
      <c r="C205" s="38" t="s">
        <v>4833</v>
      </c>
      <c r="D205" s="38" t="s">
        <v>3862</v>
      </c>
      <c r="E205" s="38" t="s">
        <v>1293</v>
      </c>
      <c r="F205" s="38" t="s">
        <v>1292</v>
      </c>
      <c r="G205" s="38"/>
      <c r="H205" s="60" t="s">
        <v>594</v>
      </c>
      <c r="I205" s="11">
        <v>35778</v>
      </c>
      <c r="J205" s="6">
        <v>35794</v>
      </c>
      <c r="K205" s="53">
        <f t="shared" si="4"/>
        <v>1.8977132555270899E-4</v>
      </c>
      <c r="L205" s="7">
        <v>7.0000000000000007E-2</v>
      </c>
      <c r="M205" s="4">
        <v>1436.1</v>
      </c>
      <c r="N205" s="6">
        <v>1317</v>
      </c>
      <c r="O205" s="6">
        <v>750</v>
      </c>
      <c r="P205" s="7" t="s">
        <v>3155</v>
      </c>
      <c r="Q205" s="5">
        <v>36958</v>
      </c>
      <c r="R205" s="8" t="s">
        <v>4576</v>
      </c>
      <c r="S205" s="38" t="s">
        <v>3042</v>
      </c>
      <c r="T205" s="4" t="s">
        <v>2066</v>
      </c>
      <c r="U205" s="4" t="s">
        <v>2670</v>
      </c>
      <c r="V205" s="4" t="s">
        <v>2056</v>
      </c>
      <c r="W205" s="8" t="s">
        <v>3304</v>
      </c>
      <c r="X205" s="33">
        <v>26720</v>
      </c>
      <c r="Y205" s="4" t="s">
        <v>3305</v>
      </c>
      <c r="Z205" s="1"/>
      <c r="AA205" s="4" t="s">
        <v>667</v>
      </c>
      <c r="AB205" s="4" t="s">
        <v>2060</v>
      </c>
      <c r="AC205" s="1" t="s">
        <v>3303</v>
      </c>
      <c r="AD205" s="1" t="s">
        <v>3679</v>
      </c>
      <c r="AE205" s="1" t="s">
        <v>2903</v>
      </c>
      <c r="AF205" s="1"/>
      <c r="AG205" s="1"/>
      <c r="AH205" s="1"/>
    </row>
    <row r="206" spans="1:34">
      <c r="A206" s="38" t="s">
        <v>1322</v>
      </c>
      <c r="B206" s="38" t="s">
        <v>2067</v>
      </c>
      <c r="C206" s="38" t="s">
        <v>4833</v>
      </c>
      <c r="D206" s="38" t="s">
        <v>3862</v>
      </c>
      <c r="E206" s="38" t="s">
        <v>1293</v>
      </c>
      <c r="F206" s="38" t="s">
        <v>1292</v>
      </c>
      <c r="G206" s="38"/>
      <c r="H206" s="60" t="s">
        <v>4607</v>
      </c>
      <c r="I206" s="11">
        <v>35766</v>
      </c>
      <c r="J206" s="6">
        <v>35806</v>
      </c>
      <c r="K206" s="53">
        <f t="shared" si="4"/>
        <v>4.7442831388177245E-4</v>
      </c>
      <c r="L206" s="7">
        <v>0.06</v>
      </c>
      <c r="M206" s="4">
        <v>1436.08</v>
      </c>
      <c r="N206" s="6">
        <v>1275</v>
      </c>
      <c r="O206" s="6">
        <v>535</v>
      </c>
      <c r="P206" s="7" t="s">
        <v>3155</v>
      </c>
      <c r="Q206" s="5">
        <v>37783</v>
      </c>
      <c r="R206" s="8" t="s">
        <v>4576</v>
      </c>
      <c r="S206" s="38" t="s">
        <v>3042</v>
      </c>
      <c r="T206" s="4" t="s">
        <v>2066</v>
      </c>
      <c r="U206" s="4" t="s">
        <v>2670</v>
      </c>
      <c r="V206" s="4" t="s">
        <v>2056</v>
      </c>
      <c r="W206" s="8" t="s">
        <v>1066</v>
      </c>
      <c r="X206" s="33">
        <v>27830</v>
      </c>
      <c r="Y206" s="4" t="s">
        <v>3691</v>
      </c>
      <c r="Z206" s="1"/>
      <c r="AA206" s="4" t="s">
        <v>667</v>
      </c>
      <c r="AB206" s="4" t="s">
        <v>2060</v>
      </c>
      <c r="AC206" s="1" t="s">
        <v>1065</v>
      </c>
      <c r="AD206" s="1" t="s">
        <v>3679</v>
      </c>
      <c r="AE206" s="1" t="s">
        <v>2903</v>
      </c>
      <c r="AF206" s="1"/>
      <c r="AG206" s="1"/>
      <c r="AH206" s="1"/>
    </row>
    <row r="207" spans="1:34">
      <c r="A207" s="38" t="s">
        <v>4780</v>
      </c>
      <c r="B207" s="38" t="s">
        <v>2067</v>
      </c>
      <c r="C207" s="38" t="s">
        <v>4833</v>
      </c>
      <c r="D207" s="38" t="s">
        <v>3862</v>
      </c>
      <c r="E207" s="38" t="s">
        <v>1293</v>
      </c>
      <c r="F207" s="38" t="s">
        <v>1292</v>
      </c>
      <c r="G207" s="38"/>
      <c r="H207" s="60" t="s">
        <v>4299</v>
      </c>
      <c r="I207" s="11">
        <v>35778</v>
      </c>
      <c r="J207" s="6">
        <v>35794</v>
      </c>
      <c r="K207" s="53">
        <f t="shared" si="4"/>
        <v>1.8977132555270899E-4</v>
      </c>
      <c r="L207" s="7">
        <v>0.03</v>
      </c>
      <c r="M207" s="4">
        <v>1436.1</v>
      </c>
      <c r="N207" s="6">
        <v>1980</v>
      </c>
      <c r="O207" s="6"/>
      <c r="P207" s="7"/>
      <c r="Q207" s="5">
        <v>39308</v>
      </c>
      <c r="R207" s="8" t="s">
        <v>2918</v>
      </c>
      <c r="S207" s="38" t="s">
        <v>217</v>
      </c>
      <c r="T207" s="4" t="s">
        <v>2066</v>
      </c>
      <c r="U207" s="4" t="s">
        <v>2670</v>
      </c>
      <c r="V207" s="4" t="s">
        <v>2696</v>
      </c>
      <c r="W207" s="8" t="s">
        <v>4782</v>
      </c>
      <c r="X207" s="33" t="s">
        <v>3231</v>
      </c>
      <c r="Y207" s="4" t="s">
        <v>3232</v>
      </c>
      <c r="Z207" s="1"/>
      <c r="AA207" s="4" t="s">
        <v>667</v>
      </c>
      <c r="AB207" s="4"/>
      <c r="AC207" s="1" t="s">
        <v>4781</v>
      </c>
      <c r="AD207" s="1" t="s">
        <v>3233</v>
      </c>
      <c r="AE207" s="1"/>
      <c r="AF207" s="1"/>
      <c r="AG207" s="1"/>
      <c r="AH207" s="1"/>
    </row>
    <row r="208" spans="1:34" ht="25.5">
      <c r="A208" s="38" t="s">
        <v>2127</v>
      </c>
      <c r="B208" s="38" t="s">
        <v>2067</v>
      </c>
      <c r="C208" s="46" t="s">
        <v>5179</v>
      </c>
      <c r="D208" s="38" t="s">
        <v>4891</v>
      </c>
      <c r="E208" s="38" t="s">
        <v>729</v>
      </c>
      <c r="F208" s="38" t="s">
        <v>3346</v>
      </c>
      <c r="G208" s="38" t="s">
        <v>4110</v>
      </c>
      <c r="H208" s="60"/>
      <c r="I208" s="11">
        <v>822</v>
      </c>
      <c r="J208" s="11">
        <v>828</v>
      </c>
      <c r="K208" s="53">
        <f t="shared" si="4"/>
        <v>4.1695621959694231E-4</v>
      </c>
      <c r="L208" s="7">
        <v>98.7</v>
      </c>
      <c r="M208" s="7">
        <v>101.4</v>
      </c>
      <c r="N208" s="6"/>
      <c r="O208" s="6">
        <v>1</v>
      </c>
      <c r="P208" s="7"/>
      <c r="Q208" s="5">
        <v>37802</v>
      </c>
      <c r="R208" s="8"/>
      <c r="S208" s="38" t="s">
        <v>5179</v>
      </c>
      <c r="T208" s="4" t="s">
        <v>2067</v>
      </c>
      <c r="U208" s="4" t="s">
        <v>2671</v>
      </c>
      <c r="V208" s="4" t="s">
        <v>4466</v>
      </c>
      <c r="W208" s="8" t="s">
        <v>5180</v>
      </c>
      <c r="X208" s="33">
        <v>27848</v>
      </c>
      <c r="Y208" s="4" t="s">
        <v>1574</v>
      </c>
      <c r="Z208" s="1"/>
      <c r="AA208" s="4" t="s">
        <v>2707</v>
      </c>
      <c r="AB208" s="1"/>
      <c r="AC208" s="1" t="s">
        <v>4187</v>
      </c>
      <c r="AD208" s="1" t="s">
        <v>1573</v>
      </c>
      <c r="AE208" s="1"/>
      <c r="AF208" s="1"/>
      <c r="AG208" s="1"/>
      <c r="AH208" s="1"/>
    </row>
    <row r="209" spans="1:34" ht="25.5">
      <c r="A209" s="38" t="s">
        <v>2249</v>
      </c>
      <c r="B209" s="38" t="s">
        <v>2067</v>
      </c>
      <c r="C209" s="46" t="s">
        <v>5179</v>
      </c>
      <c r="D209" s="38" t="s">
        <v>4891</v>
      </c>
      <c r="E209" s="38" t="s">
        <v>729</v>
      </c>
      <c r="F209" s="38" t="s">
        <v>3346</v>
      </c>
      <c r="G209" s="38" t="s">
        <v>4110</v>
      </c>
      <c r="H209" s="60"/>
      <c r="I209" s="11">
        <v>682</v>
      </c>
      <c r="J209" s="11">
        <v>708</v>
      </c>
      <c r="K209" s="53">
        <f t="shared" si="4"/>
        <v>1.8400566171266808E-3</v>
      </c>
      <c r="L209" s="7">
        <v>98.1</v>
      </c>
      <c r="M209" s="7">
        <v>98.66</v>
      </c>
      <c r="N209" s="6">
        <v>1</v>
      </c>
      <c r="O209" s="6">
        <v>1</v>
      </c>
      <c r="P209" s="7"/>
      <c r="Q209" s="5">
        <v>38652</v>
      </c>
      <c r="R209" s="8"/>
      <c r="S209" s="38" t="s">
        <v>5179</v>
      </c>
      <c r="T209" s="4" t="s">
        <v>2067</v>
      </c>
      <c r="U209" s="4" t="s">
        <v>2671</v>
      </c>
      <c r="V209" s="4" t="s">
        <v>996</v>
      </c>
      <c r="W209" s="8" t="s">
        <v>3240</v>
      </c>
      <c r="X209" s="33" t="s">
        <v>3241</v>
      </c>
      <c r="Y209" s="4" t="s">
        <v>3242</v>
      </c>
      <c r="Z209" s="1"/>
      <c r="AA209" s="4" t="s">
        <v>4881</v>
      </c>
      <c r="AB209" s="1" t="s">
        <v>3238</v>
      </c>
      <c r="AC209" s="1" t="s">
        <v>3239</v>
      </c>
      <c r="AD209" s="1"/>
      <c r="AE209" s="1"/>
      <c r="AF209" s="1"/>
      <c r="AG209" s="1"/>
      <c r="AH209" s="1"/>
    </row>
    <row r="210" spans="1:34">
      <c r="A210" s="38" t="s">
        <v>1509</v>
      </c>
      <c r="B210" s="38" t="s">
        <v>2067</v>
      </c>
      <c r="C210" s="46" t="s">
        <v>737</v>
      </c>
      <c r="D210" s="38" t="s">
        <v>4891</v>
      </c>
      <c r="E210" s="38" t="s">
        <v>729</v>
      </c>
      <c r="F210" s="38" t="s">
        <v>3346</v>
      </c>
      <c r="G210" s="38" t="s">
        <v>4110</v>
      </c>
      <c r="H210" s="60"/>
      <c r="I210" s="11">
        <v>819</v>
      </c>
      <c r="J210" s="11">
        <v>831</v>
      </c>
      <c r="K210" s="53">
        <f t="shared" si="4"/>
        <v>8.3391243919388462E-4</v>
      </c>
      <c r="L210" s="7">
        <v>98.7</v>
      </c>
      <c r="M210" s="7">
        <v>101.4</v>
      </c>
      <c r="N210" s="6"/>
      <c r="O210" s="6">
        <v>1</v>
      </c>
      <c r="P210" s="7"/>
      <c r="Q210" s="5">
        <v>37802</v>
      </c>
      <c r="R210" s="8" t="s">
        <v>5206</v>
      </c>
      <c r="S210" s="38" t="s">
        <v>737</v>
      </c>
      <c r="T210" s="4" t="s">
        <v>2067</v>
      </c>
      <c r="U210" s="4" t="s">
        <v>2671</v>
      </c>
      <c r="V210" s="4" t="s">
        <v>4466</v>
      </c>
      <c r="W210" s="8" t="s">
        <v>1204</v>
      </c>
      <c r="X210" s="33">
        <v>27844</v>
      </c>
      <c r="Y210" s="4" t="s">
        <v>738</v>
      </c>
      <c r="Z210" s="1"/>
      <c r="AA210" s="4" t="s">
        <v>3797</v>
      </c>
      <c r="AB210" s="1"/>
      <c r="AC210" s="1" t="s">
        <v>1203</v>
      </c>
      <c r="AD210" s="1" t="s">
        <v>4187</v>
      </c>
      <c r="AE210" s="1"/>
      <c r="AF210" s="1"/>
      <c r="AG210" s="1"/>
      <c r="AH210" s="1"/>
    </row>
    <row r="211" spans="1:34">
      <c r="A211" s="38" t="s">
        <v>1411</v>
      </c>
      <c r="B211" s="38" t="s">
        <v>2067</v>
      </c>
      <c r="C211" s="46" t="s">
        <v>737</v>
      </c>
      <c r="D211" s="38" t="s">
        <v>4891</v>
      </c>
      <c r="E211" s="38" t="s">
        <v>729</v>
      </c>
      <c r="F211" s="38" t="s">
        <v>3346</v>
      </c>
      <c r="G211" s="38" t="s">
        <v>4110</v>
      </c>
      <c r="H211" s="60"/>
      <c r="I211" s="11">
        <v>616</v>
      </c>
      <c r="J211" s="11">
        <v>635</v>
      </c>
      <c r="K211" s="53">
        <f t="shared" si="4"/>
        <v>1.3580158673432922E-3</v>
      </c>
      <c r="L211" s="7">
        <v>98</v>
      </c>
      <c r="M211" s="7">
        <v>97.21</v>
      </c>
      <c r="N211" s="6"/>
      <c r="O211" s="6"/>
      <c r="P211" s="7"/>
      <c r="Q211" s="5">
        <v>39566</v>
      </c>
      <c r="R211" s="8" t="s">
        <v>5206</v>
      </c>
      <c r="S211" s="38" t="s">
        <v>737</v>
      </c>
      <c r="T211" s="4" t="s">
        <v>2067</v>
      </c>
      <c r="U211" s="4" t="s">
        <v>4026</v>
      </c>
      <c r="V211" s="4" t="s">
        <v>4173</v>
      </c>
      <c r="W211" s="8" t="s">
        <v>507</v>
      </c>
      <c r="X211" s="33" t="s">
        <v>1412</v>
      </c>
      <c r="Y211" s="1" t="s">
        <v>1413</v>
      </c>
      <c r="Z211" s="1"/>
      <c r="AA211" s="4" t="s">
        <v>161</v>
      </c>
      <c r="AB211" s="1" t="s">
        <v>4174</v>
      </c>
      <c r="AC211" s="1" t="s">
        <v>2085</v>
      </c>
      <c r="AD211" s="1"/>
      <c r="AE211" s="1"/>
      <c r="AF211" s="1"/>
      <c r="AG211" s="1"/>
      <c r="AH211" s="1"/>
    </row>
    <row r="212" spans="1:34">
      <c r="A212" s="38" t="s">
        <v>3085</v>
      </c>
      <c r="B212" s="38" t="s">
        <v>2067</v>
      </c>
      <c r="C212" s="38" t="s">
        <v>3344</v>
      </c>
      <c r="D212" s="38" t="s">
        <v>3094</v>
      </c>
      <c r="E212" s="38" t="s">
        <v>729</v>
      </c>
      <c r="F212" s="38" t="s">
        <v>1292</v>
      </c>
      <c r="G212" s="38"/>
      <c r="H212" s="60" t="s">
        <v>627</v>
      </c>
      <c r="I212" s="11">
        <v>35775</v>
      </c>
      <c r="J212" s="6">
        <v>35799</v>
      </c>
      <c r="K212" s="53">
        <f t="shared" si="4"/>
        <v>2.8465023602248737E-4</v>
      </c>
      <c r="L212" s="7">
        <v>0.02</v>
      </c>
      <c r="M212" s="4">
        <v>1436.12</v>
      </c>
      <c r="N212" s="6">
        <v>2650</v>
      </c>
      <c r="O212" s="6">
        <v>1500</v>
      </c>
      <c r="P212" s="11">
        <v>2100</v>
      </c>
      <c r="Q212" s="5">
        <v>37509</v>
      </c>
      <c r="R212" s="8" t="s">
        <v>538</v>
      </c>
      <c r="S212" s="38" t="s">
        <v>2077</v>
      </c>
      <c r="T212" s="4" t="s">
        <v>2067</v>
      </c>
      <c r="U212" s="4" t="s">
        <v>874</v>
      </c>
      <c r="V212" s="4" t="s">
        <v>2811</v>
      </c>
      <c r="W212" s="8" t="s">
        <v>4935</v>
      </c>
      <c r="X212" s="33">
        <v>27516</v>
      </c>
      <c r="Y212" s="4" t="s">
        <v>3106</v>
      </c>
      <c r="Z212" s="4" t="s">
        <v>401</v>
      </c>
      <c r="AA212" s="4" t="s">
        <v>667</v>
      </c>
      <c r="AB212" s="1" t="s">
        <v>3108</v>
      </c>
      <c r="AC212" s="1" t="s">
        <v>3107</v>
      </c>
      <c r="AD212" s="1" t="s">
        <v>4872</v>
      </c>
      <c r="AE212" s="1" t="s">
        <v>2903</v>
      </c>
      <c r="AF212" s="1"/>
      <c r="AG212" s="1"/>
      <c r="AH212" s="1"/>
    </row>
    <row r="213" spans="1:34">
      <c r="A213" s="37" t="s">
        <v>3968</v>
      </c>
      <c r="B213" s="37" t="s">
        <v>2067</v>
      </c>
      <c r="C213" s="37" t="s">
        <v>4480</v>
      </c>
      <c r="D213" s="37" t="s">
        <v>4891</v>
      </c>
      <c r="E213" s="37" t="s">
        <v>3347</v>
      </c>
      <c r="F213" s="37" t="s">
        <v>3346</v>
      </c>
      <c r="G213" s="37" t="s">
        <v>4110</v>
      </c>
      <c r="H213" s="67"/>
      <c r="I213" s="40">
        <v>668</v>
      </c>
      <c r="J213" s="40">
        <v>670</v>
      </c>
      <c r="K213" s="53">
        <f t="shared" si="4"/>
        <v>1.4206563432305724E-4</v>
      </c>
      <c r="L213" s="40">
        <v>98.05</v>
      </c>
      <c r="M213" s="40">
        <v>98.12</v>
      </c>
      <c r="N213" s="65">
        <v>1750</v>
      </c>
      <c r="O213" s="65"/>
      <c r="P213" s="65">
        <v>3800</v>
      </c>
      <c r="Q213" s="66">
        <v>39836</v>
      </c>
      <c r="R213" s="2" t="s">
        <v>887</v>
      </c>
      <c r="S213" s="37" t="s">
        <v>2077</v>
      </c>
      <c r="T213" s="64" t="s">
        <v>2067</v>
      </c>
      <c r="U213" s="64" t="s">
        <v>874</v>
      </c>
      <c r="V213" s="64" t="s">
        <v>3971</v>
      </c>
      <c r="W213" s="2" t="s">
        <v>3972</v>
      </c>
      <c r="X213" s="34" t="s">
        <v>3973</v>
      </c>
      <c r="Y213" s="64" t="s">
        <v>3974</v>
      </c>
      <c r="Z213" s="40"/>
      <c r="AA213" s="64" t="s">
        <v>3975</v>
      </c>
      <c r="AB213" s="64" t="s">
        <v>3969</v>
      </c>
      <c r="AC213" s="64" t="s">
        <v>3970</v>
      </c>
      <c r="AD213" s="40"/>
      <c r="AE213" s="40"/>
      <c r="AF213" s="40"/>
      <c r="AG213" s="40"/>
      <c r="AH213" s="40"/>
    </row>
    <row r="214" spans="1:34">
      <c r="A214" s="38" t="s">
        <v>2812</v>
      </c>
      <c r="B214" s="38" t="s">
        <v>2067</v>
      </c>
      <c r="C214" s="38" t="s">
        <v>4463</v>
      </c>
      <c r="D214" s="38" t="s">
        <v>3094</v>
      </c>
      <c r="E214" s="38" t="s">
        <v>1697</v>
      </c>
      <c r="F214" s="38" t="s">
        <v>3346</v>
      </c>
      <c r="G214" s="38" t="s">
        <v>4110</v>
      </c>
      <c r="H214" s="60"/>
      <c r="I214" s="7">
        <v>485</v>
      </c>
      <c r="J214" s="4">
        <v>491</v>
      </c>
      <c r="K214" s="53">
        <f t="shared" si="4"/>
        <v>4.3744531933508313E-4</v>
      </c>
      <c r="L214" s="7">
        <v>97.3</v>
      </c>
      <c r="M214" s="4">
        <v>94.36</v>
      </c>
      <c r="N214" s="6">
        <v>850</v>
      </c>
      <c r="O214" s="6"/>
      <c r="P214" s="4"/>
      <c r="Q214" s="5">
        <v>37708</v>
      </c>
      <c r="R214" s="8" t="s">
        <v>887</v>
      </c>
      <c r="S214" s="38" t="s">
        <v>5023</v>
      </c>
      <c r="T214" s="4" t="s">
        <v>2067</v>
      </c>
      <c r="U214" s="4" t="s">
        <v>874</v>
      </c>
      <c r="V214" s="4" t="s">
        <v>5024</v>
      </c>
      <c r="W214" s="8" t="s">
        <v>5021</v>
      </c>
      <c r="X214" s="33">
        <v>27698</v>
      </c>
      <c r="Y214" s="4" t="s">
        <v>4161</v>
      </c>
      <c r="Z214" s="1"/>
      <c r="AA214" s="4" t="s">
        <v>3797</v>
      </c>
      <c r="AB214" s="4" t="s">
        <v>1032</v>
      </c>
      <c r="AC214" s="1" t="s">
        <v>2042</v>
      </c>
      <c r="AD214" s="1" t="s">
        <v>3512</v>
      </c>
      <c r="AE214" s="1"/>
      <c r="AF214" s="1"/>
      <c r="AG214" s="1"/>
      <c r="AH214" s="1"/>
    </row>
    <row r="215" spans="1:34">
      <c r="A215" s="38" t="s">
        <v>914</v>
      </c>
      <c r="B215" s="38" t="s">
        <v>2067</v>
      </c>
      <c r="C215" s="38" t="s">
        <v>4463</v>
      </c>
      <c r="D215" s="38" t="s">
        <v>3094</v>
      </c>
      <c r="E215" s="38" t="s">
        <v>1697</v>
      </c>
      <c r="F215" s="38" t="s">
        <v>3346</v>
      </c>
      <c r="G215" s="38" t="s">
        <v>4110</v>
      </c>
      <c r="H215" s="60"/>
      <c r="I215" s="7">
        <v>484</v>
      </c>
      <c r="J215" s="4">
        <v>492</v>
      </c>
      <c r="K215" s="53">
        <f t="shared" si="4"/>
        <v>5.8326042578011087E-4</v>
      </c>
      <c r="L215" s="7">
        <v>97.3</v>
      </c>
      <c r="M215" s="4">
        <v>94.37</v>
      </c>
      <c r="N215" s="6">
        <v>850</v>
      </c>
      <c r="O215" s="6"/>
      <c r="P215" s="4"/>
      <c r="Q215" s="5">
        <v>38971</v>
      </c>
      <c r="R215" s="8" t="s">
        <v>887</v>
      </c>
      <c r="S215" s="38" t="s">
        <v>5023</v>
      </c>
      <c r="T215" s="4" t="s">
        <v>2067</v>
      </c>
      <c r="U215" s="4" t="s">
        <v>874</v>
      </c>
      <c r="V215" s="4" t="s">
        <v>5024</v>
      </c>
      <c r="W215" s="8" t="s">
        <v>915</v>
      </c>
      <c r="X215" s="33" t="s">
        <v>916</v>
      </c>
      <c r="Y215" s="4" t="s">
        <v>2332</v>
      </c>
      <c r="Z215" s="1"/>
      <c r="AA215" s="4" t="s">
        <v>161</v>
      </c>
      <c r="AB215" s="4" t="s">
        <v>2331</v>
      </c>
      <c r="AC215" s="1" t="s">
        <v>3503</v>
      </c>
      <c r="AD215" s="1"/>
      <c r="AE215" s="1"/>
      <c r="AF215" s="1"/>
      <c r="AG215" s="1"/>
      <c r="AH215" s="1"/>
    </row>
    <row r="216" spans="1:34">
      <c r="A216" s="38" t="s">
        <v>2951</v>
      </c>
      <c r="B216" s="38" t="s">
        <v>2067</v>
      </c>
      <c r="C216" s="38" t="s">
        <v>4463</v>
      </c>
      <c r="D216" s="38" t="s">
        <v>3094</v>
      </c>
      <c r="E216" s="38" t="s">
        <v>1697</v>
      </c>
      <c r="F216" s="38" t="s">
        <v>3346</v>
      </c>
      <c r="G216" s="38" t="s">
        <v>4110</v>
      </c>
      <c r="H216" s="60"/>
      <c r="I216" s="7">
        <v>484</v>
      </c>
      <c r="J216" s="4">
        <v>491</v>
      </c>
      <c r="K216" s="53">
        <f t="shared" si="4"/>
        <v>5.103900838497995E-4</v>
      </c>
      <c r="L216" s="7">
        <v>97.3</v>
      </c>
      <c r="M216" s="4">
        <v>94.37</v>
      </c>
      <c r="N216" s="6">
        <v>1200</v>
      </c>
      <c r="O216" s="6"/>
      <c r="P216" s="4"/>
      <c r="Q216" s="5">
        <v>39137</v>
      </c>
      <c r="R216" s="8" t="s">
        <v>887</v>
      </c>
      <c r="S216" s="38" t="s">
        <v>5023</v>
      </c>
      <c r="T216" s="4" t="s">
        <v>2067</v>
      </c>
      <c r="U216" s="4" t="s">
        <v>874</v>
      </c>
      <c r="V216" s="4" t="s">
        <v>5024</v>
      </c>
      <c r="W216" s="8" t="s">
        <v>2952</v>
      </c>
      <c r="X216" s="33" t="s">
        <v>2953</v>
      </c>
      <c r="Y216" s="4" t="s">
        <v>2332</v>
      </c>
      <c r="Z216" s="1"/>
      <c r="AA216" s="4" t="s">
        <v>411</v>
      </c>
      <c r="AB216" s="3" t="s">
        <v>410</v>
      </c>
      <c r="AC216" s="1"/>
      <c r="AD216" s="1"/>
      <c r="AE216" s="1"/>
      <c r="AF216" s="1"/>
      <c r="AG216" s="1"/>
      <c r="AH216" s="1"/>
    </row>
    <row r="217" spans="1:34">
      <c r="A217" s="38" t="s">
        <v>409</v>
      </c>
      <c r="B217" s="38" t="s">
        <v>2067</v>
      </c>
      <c r="C217" s="38" t="s">
        <v>4463</v>
      </c>
      <c r="D217" s="38" t="s">
        <v>3094</v>
      </c>
      <c r="E217" s="38" t="s">
        <v>1697</v>
      </c>
      <c r="F217" s="38" t="s">
        <v>3346</v>
      </c>
      <c r="G217" s="38" t="s">
        <v>4110</v>
      </c>
      <c r="H217" s="60"/>
      <c r="I217" s="7">
        <v>484</v>
      </c>
      <c r="J217" s="4">
        <v>491</v>
      </c>
      <c r="K217" s="53">
        <f t="shared" si="4"/>
        <v>5.103900838497995E-4</v>
      </c>
      <c r="L217" s="7">
        <v>97.3</v>
      </c>
      <c r="M217" s="4">
        <v>94.37</v>
      </c>
      <c r="N217" s="6">
        <v>850</v>
      </c>
      <c r="O217" s="6"/>
      <c r="P217" s="4"/>
      <c r="Q217" s="5">
        <v>39137</v>
      </c>
      <c r="R217" s="8" t="s">
        <v>2210</v>
      </c>
      <c r="S217" s="38" t="s">
        <v>5023</v>
      </c>
      <c r="T217" s="4" t="s">
        <v>2067</v>
      </c>
      <c r="U217" s="4" t="s">
        <v>874</v>
      </c>
      <c r="V217" s="4" t="s">
        <v>5024</v>
      </c>
      <c r="W217" s="8" t="s">
        <v>2954</v>
      </c>
      <c r="X217" s="33" t="s">
        <v>2955</v>
      </c>
      <c r="Y217" s="4" t="s">
        <v>2209</v>
      </c>
      <c r="Z217" s="1"/>
      <c r="AA217" s="4" t="s">
        <v>411</v>
      </c>
      <c r="AB217" s="3" t="s">
        <v>410</v>
      </c>
      <c r="AC217" s="1"/>
      <c r="AD217" s="1"/>
      <c r="AE217" s="1"/>
      <c r="AF217" s="1"/>
      <c r="AG217" s="1"/>
      <c r="AH217" s="1"/>
    </row>
    <row r="218" spans="1:34">
      <c r="A218" s="38" t="s">
        <v>5369</v>
      </c>
      <c r="B218" s="38" t="s">
        <v>2067</v>
      </c>
      <c r="C218" s="38" t="s">
        <v>4463</v>
      </c>
      <c r="D218" s="38" t="s">
        <v>3094</v>
      </c>
      <c r="E218" s="38" t="s">
        <v>1697</v>
      </c>
      <c r="F218" s="38" t="s">
        <v>3346</v>
      </c>
      <c r="G218" s="38" t="s">
        <v>4110</v>
      </c>
      <c r="H218" s="60"/>
      <c r="I218" s="7">
        <v>484</v>
      </c>
      <c r="J218" s="4">
        <v>492</v>
      </c>
      <c r="K218" s="53">
        <f t="shared" si="4"/>
        <v>5.8326042578011087E-4</v>
      </c>
      <c r="L218" s="7">
        <v>97.31</v>
      </c>
      <c r="M218" s="4">
        <v>94.37</v>
      </c>
      <c r="N218" s="6">
        <v>1600</v>
      </c>
      <c r="O218" s="6"/>
      <c r="P218" s="4"/>
      <c r="Q218" s="5">
        <v>40145</v>
      </c>
      <c r="R218" s="8" t="s">
        <v>887</v>
      </c>
      <c r="S218" s="38" t="s">
        <v>5373</v>
      </c>
      <c r="T218" s="4" t="s">
        <v>2067</v>
      </c>
      <c r="U218" s="4" t="s">
        <v>874</v>
      </c>
      <c r="V218" s="4" t="s">
        <v>5024</v>
      </c>
      <c r="W218" s="8" t="s">
        <v>5371</v>
      </c>
      <c r="X218" s="33" t="s">
        <v>5372</v>
      </c>
      <c r="Y218" s="4" t="s">
        <v>2332</v>
      </c>
      <c r="Z218" s="1"/>
      <c r="AA218" s="4" t="s">
        <v>161</v>
      </c>
      <c r="AB218" s="3" t="s">
        <v>5374</v>
      </c>
      <c r="AC218" s="1" t="s">
        <v>5375</v>
      </c>
      <c r="AD218" s="1" t="s">
        <v>5370</v>
      </c>
      <c r="AE218" s="1"/>
      <c r="AF218" s="1"/>
      <c r="AG218" s="1"/>
      <c r="AH218" s="1"/>
    </row>
    <row r="219" spans="1:34">
      <c r="A219" s="38" t="s">
        <v>1265</v>
      </c>
      <c r="B219" s="38" t="s">
        <v>2067</v>
      </c>
      <c r="C219" s="38" t="s">
        <v>736</v>
      </c>
      <c r="D219" s="38" t="s">
        <v>3862</v>
      </c>
      <c r="E219" s="38" t="s">
        <v>1293</v>
      </c>
      <c r="F219" s="38" t="s">
        <v>1292</v>
      </c>
      <c r="G219" s="38"/>
      <c r="H219" s="60" t="s">
        <v>4285</v>
      </c>
      <c r="I219" s="11">
        <v>35772</v>
      </c>
      <c r="J219" s="6">
        <v>35801</v>
      </c>
      <c r="K219" s="53">
        <f t="shared" si="4"/>
        <v>3.4395644799734324E-4</v>
      </c>
      <c r="L219" s="7">
        <v>1.19</v>
      </c>
      <c r="M219" s="4">
        <v>1436.1</v>
      </c>
      <c r="N219" s="6">
        <v>4400</v>
      </c>
      <c r="O219" s="6">
        <v>1858</v>
      </c>
      <c r="P219" s="11"/>
      <c r="Q219" s="5">
        <v>38940</v>
      </c>
      <c r="R219" s="8" t="s">
        <v>4575</v>
      </c>
      <c r="S219" s="38" t="s">
        <v>217</v>
      </c>
      <c r="T219" s="4" t="s">
        <v>2066</v>
      </c>
      <c r="U219" s="4" t="s">
        <v>2670</v>
      </c>
      <c r="V219" s="4" t="s">
        <v>3847</v>
      </c>
      <c r="W219" s="8" t="s">
        <v>4357</v>
      </c>
      <c r="X219" s="33" t="s">
        <v>4358</v>
      </c>
      <c r="Y219" s="4" t="s">
        <v>4359</v>
      </c>
      <c r="Z219" s="1"/>
      <c r="AA219" s="4" t="s">
        <v>667</v>
      </c>
      <c r="AB219" s="1" t="s">
        <v>4361</v>
      </c>
      <c r="AC219" s="1" t="s">
        <v>4360</v>
      </c>
      <c r="AD219" s="1" t="s">
        <v>4362</v>
      </c>
      <c r="AE219" s="1"/>
      <c r="AF219" s="1"/>
      <c r="AG219" s="1"/>
      <c r="AH219" s="1"/>
    </row>
    <row r="220" spans="1:34">
      <c r="A220" s="38" t="s">
        <v>5633</v>
      </c>
      <c r="B220" s="38" t="s">
        <v>2067</v>
      </c>
      <c r="C220" s="38" t="s">
        <v>1966</v>
      </c>
      <c r="D220" s="38" t="s">
        <v>3862</v>
      </c>
      <c r="E220" s="38" t="s">
        <v>1293</v>
      </c>
      <c r="F220" s="38" t="s">
        <v>1292</v>
      </c>
      <c r="G220" s="38"/>
      <c r="H220" s="60" t="s">
        <v>191</v>
      </c>
      <c r="I220" s="11">
        <v>35784</v>
      </c>
      <c r="J220" s="6">
        <v>35789</v>
      </c>
      <c r="K220" s="53">
        <f t="shared" si="4"/>
        <v>5.9302835861610899E-5</v>
      </c>
      <c r="L220" s="7">
        <v>0.01</v>
      </c>
      <c r="M220" s="4">
        <v>1436.11</v>
      </c>
      <c r="N220" s="6">
        <v>3531</v>
      </c>
      <c r="O220" s="6">
        <v>1669</v>
      </c>
      <c r="P220" s="7" t="s">
        <v>5754</v>
      </c>
      <c r="Q220" s="5">
        <v>36806</v>
      </c>
      <c r="R220" s="8" t="s">
        <v>4575</v>
      </c>
      <c r="S220" s="38" t="s">
        <v>217</v>
      </c>
      <c r="T220" s="4" t="s">
        <v>2066</v>
      </c>
      <c r="U220" s="4" t="s">
        <v>2670</v>
      </c>
      <c r="V220" s="4" t="s">
        <v>1291</v>
      </c>
      <c r="W220" s="8" t="s">
        <v>1388</v>
      </c>
      <c r="X220" s="33">
        <v>26559</v>
      </c>
      <c r="Y220" s="4" t="s">
        <v>1389</v>
      </c>
      <c r="Z220" s="1"/>
      <c r="AA220" s="4" t="s">
        <v>667</v>
      </c>
      <c r="AB220" s="4" t="s">
        <v>3311</v>
      </c>
      <c r="AC220" s="1" t="s">
        <v>5596</v>
      </c>
      <c r="AD220" s="1" t="s">
        <v>1387</v>
      </c>
      <c r="AE220" s="1" t="s">
        <v>2903</v>
      </c>
      <c r="AF220" s="1"/>
      <c r="AG220" s="1"/>
      <c r="AH220" s="1"/>
    </row>
    <row r="221" spans="1:34">
      <c r="A221" s="38" t="s">
        <v>3228</v>
      </c>
      <c r="B221" s="38" t="s">
        <v>2067</v>
      </c>
      <c r="C221" s="38" t="s">
        <v>736</v>
      </c>
      <c r="D221" s="38" t="s">
        <v>3862</v>
      </c>
      <c r="E221" s="38" t="s">
        <v>1293</v>
      </c>
      <c r="F221" s="38" t="s">
        <v>1292</v>
      </c>
      <c r="G221" s="38"/>
      <c r="H221" s="60" t="s">
        <v>1873</v>
      </c>
      <c r="I221" s="11">
        <v>35778</v>
      </c>
      <c r="J221" s="6">
        <v>35794</v>
      </c>
      <c r="K221" s="53">
        <f t="shared" si="4"/>
        <v>1.8977132555270899E-4</v>
      </c>
      <c r="L221" s="7">
        <v>0.01</v>
      </c>
      <c r="M221" s="4">
        <v>1436.09</v>
      </c>
      <c r="N221" s="6">
        <v>2982</v>
      </c>
      <c r="O221" s="6">
        <v>1308</v>
      </c>
      <c r="P221" s="11">
        <v>5200</v>
      </c>
      <c r="Q221" s="5">
        <v>35766</v>
      </c>
      <c r="R221" s="8" t="s">
        <v>3147</v>
      </c>
      <c r="S221" s="38" t="s">
        <v>2688</v>
      </c>
      <c r="T221" s="4" t="s">
        <v>2066</v>
      </c>
      <c r="U221" s="4" t="s">
        <v>2670</v>
      </c>
      <c r="V221" s="4" t="s">
        <v>4574</v>
      </c>
      <c r="W221" s="8" t="s">
        <v>4438</v>
      </c>
      <c r="X221" s="33">
        <v>25067</v>
      </c>
      <c r="Y221" s="4" t="s">
        <v>1910</v>
      </c>
      <c r="Z221" s="1"/>
      <c r="AA221" s="4" t="s">
        <v>667</v>
      </c>
      <c r="AB221" s="1" t="s">
        <v>5596</v>
      </c>
      <c r="AC221" s="1" t="s">
        <v>4437</v>
      </c>
      <c r="AD221" s="1" t="s">
        <v>88</v>
      </c>
      <c r="AE221" s="1" t="s">
        <v>2903</v>
      </c>
      <c r="AF221" s="1"/>
      <c r="AG221" s="1"/>
      <c r="AH221" s="1"/>
    </row>
    <row r="222" spans="1:34">
      <c r="A222" s="38" t="s">
        <v>3227</v>
      </c>
      <c r="B222" s="38" t="s">
        <v>2067</v>
      </c>
      <c r="C222" s="38" t="s">
        <v>736</v>
      </c>
      <c r="D222" s="38" t="s">
        <v>3862</v>
      </c>
      <c r="E222" s="38" t="s">
        <v>1293</v>
      </c>
      <c r="F222" s="38" t="s">
        <v>1292</v>
      </c>
      <c r="G222" s="38"/>
      <c r="H222" s="60" t="s">
        <v>613</v>
      </c>
      <c r="I222" s="11">
        <v>35788</v>
      </c>
      <c r="J222" s="6">
        <v>35794</v>
      </c>
      <c r="K222" s="53">
        <f t="shared" ref="K222:K285" si="5">(J222-I222)/(J222+I222+12740)</f>
        <v>7.1155807499822114E-5</v>
      </c>
      <c r="L222" s="7">
        <v>0.01</v>
      </c>
      <c r="M222" s="4">
        <v>1436.1</v>
      </c>
      <c r="N222" s="6">
        <v>2500</v>
      </c>
      <c r="O222" s="6">
        <v>1460</v>
      </c>
      <c r="P222" s="11">
        <v>3500</v>
      </c>
      <c r="Q222" s="5">
        <v>37344</v>
      </c>
      <c r="R222" s="8" t="s">
        <v>79</v>
      </c>
      <c r="S222" s="38" t="s">
        <v>2688</v>
      </c>
      <c r="T222" s="4" t="s">
        <v>2066</v>
      </c>
      <c r="U222" s="4" t="s">
        <v>2670</v>
      </c>
      <c r="V222" s="4" t="s">
        <v>1291</v>
      </c>
      <c r="W222" s="8" t="s">
        <v>2030</v>
      </c>
      <c r="X222" s="33">
        <v>27399</v>
      </c>
      <c r="Y222" s="4" t="s">
        <v>4436</v>
      </c>
      <c r="Z222" s="1"/>
      <c r="AA222" s="4" t="s">
        <v>667</v>
      </c>
      <c r="AB222" s="1" t="s">
        <v>89</v>
      </c>
      <c r="AC222" s="1" t="s">
        <v>4435</v>
      </c>
      <c r="AD222" s="1" t="s">
        <v>2053</v>
      </c>
      <c r="AE222" s="1" t="s">
        <v>2903</v>
      </c>
      <c r="AF222" s="1"/>
      <c r="AG222" s="1"/>
      <c r="AH222" s="1"/>
    </row>
    <row r="223" spans="1:34">
      <c r="A223" s="38" t="s">
        <v>3620</v>
      </c>
      <c r="B223" s="38" t="s">
        <v>2067</v>
      </c>
      <c r="C223" s="38" t="s">
        <v>736</v>
      </c>
      <c r="D223" s="38" t="s">
        <v>3862</v>
      </c>
      <c r="E223" s="38" t="s">
        <v>1293</v>
      </c>
      <c r="F223" s="38" t="s">
        <v>1292</v>
      </c>
      <c r="G223" s="38"/>
      <c r="H223" s="60" t="s">
        <v>1897</v>
      </c>
      <c r="I223" s="11">
        <v>33782</v>
      </c>
      <c r="J223" s="6">
        <v>37768</v>
      </c>
      <c r="K223" s="53">
        <f t="shared" si="5"/>
        <v>4.7289120892158025E-2</v>
      </c>
      <c r="L223" s="7">
        <v>7.0000000000000007E-2</v>
      </c>
      <c r="M223" s="4">
        <v>1435.52</v>
      </c>
      <c r="N223" s="6">
        <v>2900</v>
      </c>
      <c r="O223" s="6">
        <v>1230</v>
      </c>
      <c r="P223" s="11">
        <v>5200</v>
      </c>
      <c r="Q223" s="5">
        <v>36206</v>
      </c>
      <c r="R223" s="8" t="s">
        <v>5597</v>
      </c>
      <c r="S223" s="38" t="s">
        <v>2688</v>
      </c>
      <c r="T223" s="4" t="s">
        <v>2066</v>
      </c>
      <c r="U223" s="4" t="s">
        <v>3849</v>
      </c>
      <c r="V223" s="4" t="s">
        <v>2928</v>
      </c>
      <c r="W223" s="8" t="s">
        <v>1218</v>
      </c>
      <c r="X223" s="33">
        <v>25630</v>
      </c>
      <c r="Y223" s="4" t="s">
        <v>2052</v>
      </c>
      <c r="Z223" s="1"/>
      <c r="AA223" s="4" t="s">
        <v>667</v>
      </c>
      <c r="AB223" s="1" t="s">
        <v>90</v>
      </c>
      <c r="AC223" s="1" t="s">
        <v>1936</v>
      </c>
      <c r="AD223" s="1" t="s">
        <v>1217</v>
      </c>
      <c r="AE223" s="1" t="s">
        <v>2903</v>
      </c>
      <c r="AF223" s="1"/>
      <c r="AG223" s="1"/>
      <c r="AH223" s="1"/>
    </row>
    <row r="224" spans="1:34">
      <c r="A224" s="38" t="s">
        <v>5635</v>
      </c>
      <c r="B224" s="38" t="s">
        <v>2067</v>
      </c>
      <c r="C224" s="38" t="s">
        <v>736</v>
      </c>
      <c r="D224" s="38" t="s">
        <v>3862</v>
      </c>
      <c r="E224" s="38" t="s">
        <v>1293</v>
      </c>
      <c r="F224" s="38" t="s">
        <v>1292</v>
      </c>
      <c r="G224" s="38"/>
      <c r="H224" s="60" t="s">
        <v>4104</v>
      </c>
      <c r="I224" s="11">
        <v>35776</v>
      </c>
      <c r="J224" s="6">
        <v>35797</v>
      </c>
      <c r="K224" s="53">
        <f t="shared" si="5"/>
        <v>2.4907191061876579E-4</v>
      </c>
      <c r="L224" s="7">
        <v>0.01</v>
      </c>
      <c r="M224" s="4">
        <v>1436.1</v>
      </c>
      <c r="N224" s="6">
        <v>4400</v>
      </c>
      <c r="O224" s="6"/>
      <c r="P224" s="11"/>
      <c r="Q224" s="5">
        <v>38819</v>
      </c>
      <c r="R224" s="8" t="s">
        <v>3147</v>
      </c>
      <c r="S224" s="38" t="s">
        <v>217</v>
      </c>
      <c r="T224" s="4" t="s">
        <v>2066</v>
      </c>
      <c r="U224" s="4" t="s">
        <v>5287</v>
      </c>
      <c r="V224" s="4" t="s">
        <v>231</v>
      </c>
      <c r="W224" s="8" t="s">
        <v>3617</v>
      </c>
      <c r="X224" s="33" t="s">
        <v>3618</v>
      </c>
      <c r="Y224" s="4" t="s">
        <v>5636</v>
      </c>
      <c r="Z224" s="1"/>
      <c r="AA224" s="4" t="s">
        <v>667</v>
      </c>
      <c r="AB224" s="1" t="s">
        <v>3619</v>
      </c>
      <c r="AC224" s="1" t="s">
        <v>5634</v>
      </c>
      <c r="AD224" s="1"/>
      <c r="AE224" s="1"/>
      <c r="AF224" s="1"/>
      <c r="AG224" s="1"/>
      <c r="AH224" s="1"/>
    </row>
    <row r="225" spans="1:34">
      <c r="A225" s="38" t="s">
        <v>3621</v>
      </c>
      <c r="B225" s="38" t="s">
        <v>2067</v>
      </c>
      <c r="C225" s="38" t="s">
        <v>736</v>
      </c>
      <c r="D225" s="38" t="s">
        <v>3862</v>
      </c>
      <c r="E225" s="38" t="s">
        <v>1293</v>
      </c>
      <c r="F225" s="38" t="s">
        <v>1292</v>
      </c>
      <c r="G225" s="38"/>
      <c r="H225" s="60" t="s">
        <v>1856</v>
      </c>
      <c r="I225" s="11">
        <v>35779</v>
      </c>
      <c r="J225" s="6">
        <v>35794</v>
      </c>
      <c r="K225" s="53">
        <f t="shared" si="5"/>
        <v>1.779085075848327E-4</v>
      </c>
      <c r="L225" s="7">
        <v>0.02</v>
      </c>
      <c r="M225" s="4">
        <v>1436.1</v>
      </c>
      <c r="N225" s="6">
        <v>3124</v>
      </c>
      <c r="O225" s="6">
        <v>1841</v>
      </c>
      <c r="P225" s="11">
        <v>5200</v>
      </c>
      <c r="Q225" s="5">
        <v>35477</v>
      </c>
      <c r="R225" s="8" t="s">
        <v>3147</v>
      </c>
      <c r="S225" s="38" t="s">
        <v>2688</v>
      </c>
      <c r="T225" s="4" t="s">
        <v>2066</v>
      </c>
      <c r="U225" s="4" t="s">
        <v>3849</v>
      </c>
      <c r="V225" s="4" t="s">
        <v>2453</v>
      </c>
      <c r="W225" s="8" t="s">
        <v>3146</v>
      </c>
      <c r="X225" s="33">
        <v>24732</v>
      </c>
      <c r="Y225" s="4" t="s">
        <v>735</v>
      </c>
      <c r="Z225" s="1"/>
      <c r="AA225" s="4" t="s">
        <v>667</v>
      </c>
      <c r="AB225" s="1" t="s">
        <v>5596</v>
      </c>
      <c r="AC225" s="1" t="s">
        <v>5596</v>
      </c>
      <c r="AD225" s="1" t="s">
        <v>1007</v>
      </c>
      <c r="AE225" s="1" t="s">
        <v>2903</v>
      </c>
      <c r="AF225" s="1"/>
      <c r="AG225" s="1"/>
      <c r="AH225" s="1"/>
    </row>
    <row r="226" spans="1:34">
      <c r="A226" s="38" t="s">
        <v>5101</v>
      </c>
      <c r="B226" s="38" t="s">
        <v>2067</v>
      </c>
      <c r="C226" s="38" t="s">
        <v>736</v>
      </c>
      <c r="D226" s="38" t="s">
        <v>3862</v>
      </c>
      <c r="E226" s="38" t="s">
        <v>1293</v>
      </c>
      <c r="F226" s="38" t="s">
        <v>1292</v>
      </c>
      <c r="G226" s="38"/>
      <c r="H226" s="60" t="s">
        <v>5105</v>
      </c>
      <c r="I226" s="11">
        <v>35780</v>
      </c>
      <c r="J226" s="6">
        <v>35794</v>
      </c>
      <c r="K226" s="53">
        <f t="shared" si="5"/>
        <v>1.6604597101311762E-4</v>
      </c>
      <c r="L226" s="7">
        <v>0.04</v>
      </c>
      <c r="M226" s="4">
        <v>1436.12</v>
      </c>
      <c r="N226" s="6">
        <v>4000</v>
      </c>
      <c r="O226" s="6"/>
      <c r="P226" s="11"/>
      <c r="Q226" s="5">
        <v>40046</v>
      </c>
      <c r="R226" s="8" t="s">
        <v>4575</v>
      </c>
      <c r="S226" s="38" t="s">
        <v>217</v>
      </c>
      <c r="T226" s="4" t="s">
        <v>2066</v>
      </c>
      <c r="U226" s="4" t="s">
        <v>2670</v>
      </c>
      <c r="V226" s="4" t="s">
        <v>3847</v>
      </c>
      <c r="W226" s="8" t="s">
        <v>5102</v>
      </c>
      <c r="X226" s="33" t="s">
        <v>5103</v>
      </c>
      <c r="Y226" s="4" t="s">
        <v>5104</v>
      </c>
      <c r="Z226" s="1"/>
      <c r="AA226" s="4" t="s">
        <v>5106</v>
      </c>
      <c r="AB226" s="1" t="s">
        <v>5107</v>
      </c>
      <c r="AC226" s="1" t="s">
        <v>5108</v>
      </c>
      <c r="AD226" s="1"/>
      <c r="AE226" s="1"/>
      <c r="AF226" s="1"/>
      <c r="AG226" s="1"/>
      <c r="AH226" s="1"/>
    </row>
    <row r="227" spans="1:34">
      <c r="A227" s="38" t="s">
        <v>965</v>
      </c>
      <c r="B227" s="38" t="s">
        <v>2067</v>
      </c>
      <c r="C227" s="38" t="s">
        <v>4480</v>
      </c>
      <c r="D227" s="38" t="s">
        <v>3094</v>
      </c>
      <c r="E227" s="38" t="s">
        <v>729</v>
      </c>
      <c r="F227" s="38" t="s">
        <v>1292</v>
      </c>
      <c r="G227" s="38"/>
      <c r="H227" s="60" t="s">
        <v>1863</v>
      </c>
      <c r="I227" s="11">
        <v>35778</v>
      </c>
      <c r="J227" s="11">
        <v>35792</v>
      </c>
      <c r="K227" s="53">
        <f t="shared" si="5"/>
        <v>1.660538488909975E-4</v>
      </c>
      <c r="L227" s="7">
        <v>0.03</v>
      </c>
      <c r="M227" s="7">
        <v>1436.04</v>
      </c>
      <c r="N227" s="11">
        <v>5800</v>
      </c>
      <c r="O227" s="6"/>
      <c r="P227" s="7"/>
      <c r="Q227" s="5">
        <v>39069</v>
      </c>
      <c r="R227" s="8"/>
      <c r="S227" s="38" t="s">
        <v>2077</v>
      </c>
      <c r="T227" s="4" t="s">
        <v>2067</v>
      </c>
      <c r="U227" s="4" t="s">
        <v>874</v>
      </c>
      <c r="V227" s="4" t="s">
        <v>5024</v>
      </c>
      <c r="W227" s="8" t="s">
        <v>4271</v>
      </c>
      <c r="X227" s="33" t="s">
        <v>4272</v>
      </c>
      <c r="Y227" s="4" t="s">
        <v>1539</v>
      </c>
      <c r="Z227" s="1"/>
      <c r="AA227" s="4" t="s">
        <v>667</v>
      </c>
      <c r="AB227" s="1" t="s">
        <v>948</v>
      </c>
      <c r="AC227" s="1" t="s">
        <v>1540</v>
      </c>
      <c r="AD227" s="1"/>
      <c r="AE227" s="1"/>
      <c r="AF227" s="1"/>
      <c r="AG227" s="1"/>
      <c r="AH227" s="1"/>
    </row>
    <row r="228" spans="1:34" ht="78.75">
      <c r="A228" s="38" t="s">
        <v>4433</v>
      </c>
      <c r="B228" s="38" t="s">
        <v>2067</v>
      </c>
      <c r="C228" s="38" t="s">
        <v>4480</v>
      </c>
      <c r="D228" s="38" t="s">
        <v>3094</v>
      </c>
      <c r="E228" s="38" t="s">
        <v>729</v>
      </c>
      <c r="F228" s="38" t="s">
        <v>3346</v>
      </c>
      <c r="G228" s="38" t="s">
        <v>4110</v>
      </c>
      <c r="H228" s="60"/>
      <c r="I228" s="11">
        <v>609</v>
      </c>
      <c r="J228" s="11">
        <v>610</v>
      </c>
      <c r="K228" s="53">
        <f t="shared" si="5"/>
        <v>7.1638369510709934E-5</v>
      </c>
      <c r="L228" s="7">
        <v>97.8</v>
      </c>
      <c r="M228" s="7">
        <v>96.9</v>
      </c>
      <c r="N228" s="11">
        <v>670</v>
      </c>
      <c r="O228" s="6"/>
      <c r="P228" s="7"/>
      <c r="Q228" s="5">
        <v>38587</v>
      </c>
      <c r="R228" s="8" t="s">
        <v>5206</v>
      </c>
      <c r="S228" s="50" t="s">
        <v>4485</v>
      </c>
      <c r="T228" s="4" t="s">
        <v>2067</v>
      </c>
      <c r="U228" s="4" t="s">
        <v>2672</v>
      </c>
      <c r="V228" s="4" t="s">
        <v>4466</v>
      </c>
      <c r="W228" s="8" t="s">
        <v>4482</v>
      </c>
      <c r="X228" s="33" t="s">
        <v>4483</v>
      </c>
      <c r="Y228" s="4" t="s">
        <v>4484</v>
      </c>
      <c r="Z228" s="1"/>
      <c r="AA228" s="4" t="s">
        <v>1380</v>
      </c>
      <c r="AB228" s="1" t="s">
        <v>4481</v>
      </c>
      <c r="AC228" s="1" t="s">
        <v>2271</v>
      </c>
      <c r="AD228" s="3" t="s">
        <v>2272</v>
      </c>
      <c r="AE228" s="1" t="s">
        <v>483</v>
      </c>
      <c r="AF228" s="1" t="s">
        <v>1379</v>
      </c>
      <c r="AG228" s="1"/>
      <c r="AH228" s="1"/>
    </row>
    <row r="229" spans="1:34" ht="123.75">
      <c r="A229" s="38" t="s">
        <v>5451</v>
      </c>
      <c r="B229" s="38" t="s">
        <v>2067</v>
      </c>
      <c r="C229" s="38" t="s">
        <v>4480</v>
      </c>
      <c r="D229" s="38" t="s">
        <v>3094</v>
      </c>
      <c r="E229" s="38" t="s">
        <v>729</v>
      </c>
      <c r="F229" s="38" t="s">
        <v>1292</v>
      </c>
      <c r="G229" s="38"/>
      <c r="H229" s="60" t="s">
        <v>4315</v>
      </c>
      <c r="I229" s="11">
        <v>35776</v>
      </c>
      <c r="J229" s="11">
        <v>35796</v>
      </c>
      <c r="K229" s="53">
        <f t="shared" si="5"/>
        <v>2.3721415694088623E-4</v>
      </c>
      <c r="L229" s="7">
        <v>0.02</v>
      </c>
      <c r="M229" s="7">
        <v>1436.1</v>
      </c>
      <c r="N229" s="11">
        <v>4850</v>
      </c>
      <c r="O229" s="6">
        <v>2450</v>
      </c>
      <c r="P229" s="7"/>
      <c r="Q229" s="5">
        <v>39501</v>
      </c>
      <c r="R229" s="8"/>
      <c r="S229" s="50" t="s">
        <v>5456</v>
      </c>
      <c r="T229" s="4" t="s">
        <v>2067</v>
      </c>
      <c r="U229" s="4" t="s">
        <v>874</v>
      </c>
      <c r="V229" s="4" t="s">
        <v>2811</v>
      </c>
      <c r="W229" s="8" t="s">
        <v>5452</v>
      </c>
      <c r="X229" s="33" t="s">
        <v>5453</v>
      </c>
      <c r="Y229" s="4" t="s">
        <v>5454</v>
      </c>
      <c r="Z229" s="1"/>
      <c r="AA229" s="4" t="s">
        <v>667</v>
      </c>
      <c r="AB229" s="1" t="s">
        <v>5455</v>
      </c>
      <c r="AC229" s="1" t="s">
        <v>5457</v>
      </c>
      <c r="AD229" s="3"/>
      <c r="AE229" s="1"/>
      <c r="AF229" s="1"/>
      <c r="AG229" s="1"/>
      <c r="AH229" s="1"/>
    </row>
    <row r="230" spans="1:34" ht="140.25">
      <c r="A230" s="38" t="s">
        <v>3090</v>
      </c>
      <c r="B230" s="38" t="s">
        <v>2067</v>
      </c>
      <c r="C230" s="38" t="s">
        <v>3089</v>
      </c>
      <c r="D230" s="38" t="s">
        <v>3094</v>
      </c>
      <c r="E230" s="38" t="s">
        <v>1002</v>
      </c>
      <c r="F230" s="38" t="s">
        <v>1292</v>
      </c>
      <c r="G230" s="38"/>
      <c r="H230" s="60" t="s">
        <v>4081</v>
      </c>
      <c r="I230" s="11">
        <v>35778</v>
      </c>
      <c r="J230" s="6">
        <v>35796</v>
      </c>
      <c r="K230" s="53">
        <f t="shared" si="5"/>
        <v>2.1348767701686553E-4</v>
      </c>
      <c r="L230" s="7">
        <v>7.0000000000000007E-2</v>
      </c>
      <c r="M230" s="4">
        <v>1436.1</v>
      </c>
      <c r="N230" s="6">
        <v>2900</v>
      </c>
      <c r="O230" s="6">
        <v>1250</v>
      </c>
      <c r="P230" s="11">
        <v>2700</v>
      </c>
      <c r="Q230" s="5">
        <v>38409</v>
      </c>
      <c r="R230" s="8" t="s">
        <v>887</v>
      </c>
      <c r="S230" s="38" t="s">
        <v>3448</v>
      </c>
      <c r="T230" s="4" t="s">
        <v>2066</v>
      </c>
      <c r="U230" s="4" t="s">
        <v>874</v>
      </c>
      <c r="V230" s="4" t="s">
        <v>2811</v>
      </c>
      <c r="W230" s="8" t="s">
        <v>2810</v>
      </c>
      <c r="X230" s="33" t="s">
        <v>1846</v>
      </c>
      <c r="Y230" s="36" t="s">
        <v>2809</v>
      </c>
      <c r="Z230" s="1"/>
      <c r="AA230" s="4" t="s">
        <v>667</v>
      </c>
      <c r="AB230" s="1" t="s">
        <v>2808</v>
      </c>
      <c r="AC230" s="1" t="s">
        <v>3091</v>
      </c>
      <c r="AD230" s="1" t="s">
        <v>3092</v>
      </c>
      <c r="AE230" s="1" t="s">
        <v>5598</v>
      </c>
      <c r="AF230" s="1" t="s">
        <v>4378</v>
      </c>
      <c r="AG230" s="1"/>
      <c r="AH230" s="1"/>
    </row>
    <row r="231" spans="1:34" ht="191.25">
      <c r="A231" s="38" t="s">
        <v>3200</v>
      </c>
      <c r="B231" s="38" t="s">
        <v>2067</v>
      </c>
      <c r="C231" s="38" t="s">
        <v>3293</v>
      </c>
      <c r="D231" s="38" t="s">
        <v>3094</v>
      </c>
      <c r="E231" s="38" t="s">
        <v>1003</v>
      </c>
      <c r="F231" s="38" t="s">
        <v>1292</v>
      </c>
      <c r="G231" s="38"/>
      <c r="H231" s="60" t="s">
        <v>4102</v>
      </c>
      <c r="I231" s="11">
        <v>35776</v>
      </c>
      <c r="J231" s="6">
        <v>35797</v>
      </c>
      <c r="K231" s="53">
        <f t="shared" si="5"/>
        <v>2.4907191061876579E-4</v>
      </c>
      <c r="L231" s="7">
        <v>0.01</v>
      </c>
      <c r="M231" s="4">
        <v>1436.1</v>
      </c>
      <c r="N231" s="6">
        <v>2900</v>
      </c>
      <c r="O231" s="6">
        <v>1250</v>
      </c>
      <c r="P231" s="11">
        <v>2700</v>
      </c>
      <c r="Q231" s="5">
        <v>38766</v>
      </c>
      <c r="R231" s="8" t="s">
        <v>887</v>
      </c>
      <c r="S231" s="38" t="s">
        <v>4855</v>
      </c>
      <c r="T231" s="4" t="s">
        <v>2067</v>
      </c>
      <c r="U231" s="4" t="s">
        <v>874</v>
      </c>
      <c r="V231" s="4" t="s">
        <v>2811</v>
      </c>
      <c r="W231" s="8" t="s">
        <v>4852</v>
      </c>
      <c r="X231" s="33" t="s">
        <v>4853</v>
      </c>
      <c r="Y231" s="36" t="s">
        <v>3294</v>
      </c>
      <c r="Z231" s="1"/>
      <c r="AA231" s="4" t="s">
        <v>667</v>
      </c>
      <c r="AB231" s="1" t="s">
        <v>4854</v>
      </c>
      <c r="AC231" s="1"/>
      <c r="AD231" s="1" t="s">
        <v>2808</v>
      </c>
      <c r="AE231" s="1"/>
      <c r="AF231" s="1"/>
      <c r="AG231" s="1"/>
      <c r="AH231" s="1"/>
    </row>
    <row r="232" spans="1:34">
      <c r="A232" s="38" t="s">
        <v>1336</v>
      </c>
      <c r="B232" s="38" t="s">
        <v>2067</v>
      </c>
      <c r="C232" s="38" t="s">
        <v>3554</v>
      </c>
      <c r="D232" s="38" t="s">
        <v>3862</v>
      </c>
      <c r="E232" s="38" t="s">
        <v>1293</v>
      </c>
      <c r="F232" s="38" t="s">
        <v>1292</v>
      </c>
      <c r="G232" s="38"/>
      <c r="H232" s="60" t="s">
        <v>620</v>
      </c>
      <c r="I232" s="11">
        <v>35772</v>
      </c>
      <c r="J232" s="6">
        <v>35799</v>
      </c>
      <c r="K232" s="53">
        <f t="shared" si="5"/>
        <v>3.2024291017779412E-4</v>
      </c>
      <c r="L232" s="7">
        <v>0.06</v>
      </c>
      <c r="M232" s="4">
        <v>1436.08</v>
      </c>
      <c r="N232" s="6">
        <v>1625</v>
      </c>
      <c r="O232" s="6">
        <v>800</v>
      </c>
      <c r="P232" s="7" t="s">
        <v>5757</v>
      </c>
      <c r="Q232" s="5">
        <v>37442</v>
      </c>
      <c r="R232" s="8" t="s">
        <v>4575</v>
      </c>
      <c r="S232" s="38" t="s">
        <v>5139</v>
      </c>
      <c r="T232" s="4" t="s">
        <v>2066</v>
      </c>
      <c r="U232" s="4" t="s">
        <v>2670</v>
      </c>
      <c r="V232" s="4" t="s">
        <v>3847</v>
      </c>
      <c r="W232" s="8" t="s">
        <v>3553</v>
      </c>
      <c r="X232" s="33" t="s">
        <v>1337</v>
      </c>
      <c r="Y232" s="4" t="s">
        <v>4149</v>
      </c>
      <c r="Z232" s="1"/>
      <c r="AA232" s="4" t="s">
        <v>667</v>
      </c>
      <c r="AB232" s="4" t="s">
        <v>2430</v>
      </c>
      <c r="AC232" s="1" t="s">
        <v>3011</v>
      </c>
      <c r="AD232" s="1" t="s">
        <v>2329</v>
      </c>
      <c r="AE232" s="1" t="s">
        <v>1957</v>
      </c>
      <c r="AF232" s="1"/>
      <c r="AG232" s="1"/>
      <c r="AH232" s="1"/>
    </row>
    <row r="233" spans="1:34">
      <c r="A233" s="38" t="s">
        <v>4736</v>
      </c>
      <c r="B233" s="38" t="s">
        <v>2067</v>
      </c>
      <c r="C233" s="38" t="s">
        <v>4724</v>
      </c>
      <c r="D233" s="38" t="s">
        <v>4891</v>
      </c>
      <c r="E233" s="38" t="s">
        <v>3371</v>
      </c>
      <c r="F233" s="38" t="s">
        <v>3346</v>
      </c>
      <c r="G233" s="38" t="s">
        <v>4110</v>
      </c>
      <c r="H233" s="60"/>
      <c r="I233" s="11">
        <v>620</v>
      </c>
      <c r="J233" s="6">
        <v>650</v>
      </c>
      <c r="K233" s="53">
        <f t="shared" si="5"/>
        <v>2.1413276231263384E-3</v>
      </c>
      <c r="L233" s="7">
        <v>98</v>
      </c>
      <c r="M233" s="4">
        <v>97.3</v>
      </c>
      <c r="N233" s="6">
        <v>5</v>
      </c>
      <c r="O233" s="6"/>
      <c r="P233" s="7"/>
      <c r="Q233" s="5">
        <v>39836</v>
      </c>
      <c r="R233" s="8"/>
      <c r="S233" s="38" t="s">
        <v>4724</v>
      </c>
      <c r="T233" s="4" t="s">
        <v>2067</v>
      </c>
      <c r="U233" s="4" t="s">
        <v>874</v>
      </c>
      <c r="V233" s="4" t="s">
        <v>2811</v>
      </c>
      <c r="W233" s="8" t="s">
        <v>4725</v>
      </c>
      <c r="X233" s="33" t="s">
        <v>4726</v>
      </c>
      <c r="Y233" s="4" t="s">
        <v>4727</v>
      </c>
      <c r="Z233" s="1"/>
      <c r="AA233" s="4"/>
      <c r="AB233" s="1" t="s">
        <v>4728</v>
      </c>
      <c r="AC233" s="1"/>
      <c r="AD233" s="1"/>
      <c r="AE233" s="1"/>
      <c r="AF233" s="1"/>
      <c r="AG233" s="1"/>
      <c r="AH233" s="1"/>
    </row>
    <row r="234" spans="1:34" ht="102">
      <c r="A234" s="38" t="s">
        <v>5294</v>
      </c>
      <c r="B234" s="38" t="s">
        <v>2067</v>
      </c>
      <c r="C234" s="38" t="s">
        <v>487</v>
      </c>
      <c r="D234" s="38" t="s">
        <v>3094</v>
      </c>
      <c r="E234" s="38" t="s">
        <v>729</v>
      </c>
      <c r="F234" s="38" t="s">
        <v>3346</v>
      </c>
      <c r="G234" s="38" t="s">
        <v>4110</v>
      </c>
      <c r="H234" s="60"/>
      <c r="I234" s="11">
        <v>610</v>
      </c>
      <c r="J234" s="6">
        <v>645</v>
      </c>
      <c r="K234" s="53">
        <f t="shared" si="5"/>
        <v>2.5008931761343338E-3</v>
      </c>
      <c r="L234" s="7">
        <v>97.83</v>
      </c>
      <c r="M234" s="4">
        <v>97.26</v>
      </c>
      <c r="N234" s="6">
        <v>70</v>
      </c>
      <c r="O234" s="6"/>
      <c r="P234" s="7"/>
      <c r="Q234" s="5">
        <v>38587</v>
      </c>
      <c r="R234" s="8"/>
      <c r="S234" s="38" t="s">
        <v>1554</v>
      </c>
      <c r="T234" s="4" t="s">
        <v>2067</v>
      </c>
      <c r="U234" s="4" t="s">
        <v>2672</v>
      </c>
      <c r="V234" s="4" t="s">
        <v>4466</v>
      </c>
      <c r="W234" s="8" t="s">
        <v>485</v>
      </c>
      <c r="X234" s="33" t="s">
        <v>486</v>
      </c>
      <c r="Y234" s="49" t="s">
        <v>489</v>
      </c>
      <c r="Z234" s="1"/>
      <c r="AA234" s="4" t="s">
        <v>161</v>
      </c>
      <c r="AB234" s="1" t="s">
        <v>484</v>
      </c>
      <c r="AC234" s="1" t="s">
        <v>488</v>
      </c>
      <c r="AD234" s="1" t="s">
        <v>5611</v>
      </c>
      <c r="AE234" s="1"/>
      <c r="AF234" s="1"/>
      <c r="AG234" s="1"/>
      <c r="AH234" s="1"/>
    </row>
    <row r="235" spans="1:34">
      <c r="A235" s="38" t="s">
        <v>3121</v>
      </c>
      <c r="B235" s="38" t="s">
        <v>2067</v>
      </c>
      <c r="C235" s="38" t="s">
        <v>4480</v>
      </c>
      <c r="D235" s="38" t="s">
        <v>3094</v>
      </c>
      <c r="E235" s="38" t="s">
        <v>729</v>
      </c>
      <c r="F235" s="38" t="s">
        <v>3346</v>
      </c>
      <c r="G235" s="38" t="s">
        <v>4110</v>
      </c>
      <c r="H235" s="60"/>
      <c r="I235" s="7">
        <v>663</v>
      </c>
      <c r="J235" s="4">
        <v>667</v>
      </c>
      <c r="K235" s="53">
        <f t="shared" si="5"/>
        <v>2.8429282160625445E-4</v>
      </c>
      <c r="L235" s="7">
        <v>98.03</v>
      </c>
      <c r="M235" s="4">
        <v>98.04</v>
      </c>
      <c r="N235" s="6">
        <v>100</v>
      </c>
      <c r="O235" s="6"/>
      <c r="P235" s="7">
        <v>100</v>
      </c>
      <c r="Q235" s="5">
        <v>39836</v>
      </c>
      <c r="R235" s="8"/>
      <c r="S235" s="38" t="s">
        <v>4480</v>
      </c>
      <c r="T235" s="4" t="s">
        <v>2067</v>
      </c>
      <c r="U235" s="4" t="s">
        <v>874</v>
      </c>
      <c r="V235" s="4" t="s">
        <v>2811</v>
      </c>
      <c r="W235" s="8" t="s">
        <v>3122</v>
      </c>
      <c r="X235" s="33" t="s">
        <v>3123</v>
      </c>
      <c r="Y235" s="4" t="s">
        <v>3124</v>
      </c>
      <c r="Z235" s="1"/>
      <c r="AA235" s="4" t="s">
        <v>161</v>
      </c>
      <c r="AB235" s="1" t="s">
        <v>3118</v>
      </c>
      <c r="AC235" s="1" t="s">
        <v>4723</v>
      </c>
      <c r="AD235" s="1"/>
      <c r="AE235" s="1"/>
      <c r="AF235" s="1"/>
      <c r="AG235" s="1"/>
      <c r="AH235" s="1"/>
    </row>
    <row r="236" spans="1:34">
      <c r="A236" s="38" t="s">
        <v>792</v>
      </c>
      <c r="B236" s="38" t="s">
        <v>2067</v>
      </c>
      <c r="C236" s="38" t="s">
        <v>793</v>
      </c>
      <c r="D236" s="38" t="s">
        <v>4891</v>
      </c>
      <c r="E236" s="38" t="s">
        <v>729</v>
      </c>
      <c r="F236" s="38" t="s">
        <v>3346</v>
      </c>
      <c r="G236" s="38" t="s">
        <v>4110</v>
      </c>
      <c r="H236" s="60"/>
      <c r="I236" s="7">
        <v>615</v>
      </c>
      <c r="J236" s="4">
        <v>636</v>
      </c>
      <c r="K236" s="53">
        <f t="shared" si="5"/>
        <v>1.5009649060110071E-3</v>
      </c>
      <c r="L236" s="7">
        <v>98</v>
      </c>
      <c r="M236" s="4">
        <v>97.22</v>
      </c>
      <c r="N236" s="6">
        <v>3</v>
      </c>
      <c r="O236" s="6"/>
      <c r="P236" s="4"/>
      <c r="Q236" s="5">
        <v>39566</v>
      </c>
      <c r="R236" s="8"/>
      <c r="S236" s="38" t="s">
        <v>793</v>
      </c>
      <c r="T236" s="4" t="s">
        <v>2067</v>
      </c>
      <c r="U236" s="4" t="s">
        <v>4026</v>
      </c>
      <c r="V236" s="4" t="s">
        <v>4173</v>
      </c>
      <c r="W236" s="8" t="s">
        <v>794</v>
      </c>
      <c r="X236" s="33" t="s">
        <v>795</v>
      </c>
      <c r="Y236" s="1" t="s">
        <v>796</v>
      </c>
      <c r="Z236" s="1"/>
      <c r="AA236" s="4" t="s">
        <v>161</v>
      </c>
      <c r="AB236" s="4" t="s">
        <v>4174</v>
      </c>
      <c r="AC236" s="1" t="s">
        <v>1642</v>
      </c>
      <c r="AD236" s="1"/>
      <c r="AE236" s="1"/>
      <c r="AF236" s="1"/>
      <c r="AG236" s="1"/>
      <c r="AH236" s="1"/>
    </row>
    <row r="237" spans="1:34" ht="96">
      <c r="A237" s="38" t="s">
        <v>1271</v>
      </c>
      <c r="B237" s="38" t="s">
        <v>2067</v>
      </c>
      <c r="C237" s="45" t="s">
        <v>989</v>
      </c>
      <c r="D237" s="38" t="s">
        <v>3862</v>
      </c>
      <c r="E237" s="38" t="s">
        <v>729</v>
      </c>
      <c r="F237" s="38" t="s">
        <v>3346</v>
      </c>
      <c r="G237" s="38" t="s">
        <v>4110</v>
      </c>
      <c r="H237" s="60"/>
      <c r="I237" s="11">
        <v>984</v>
      </c>
      <c r="J237" s="11">
        <v>1015</v>
      </c>
      <c r="K237" s="53">
        <f t="shared" si="5"/>
        <v>2.1032634507090033E-3</v>
      </c>
      <c r="L237" s="7">
        <v>99.5</v>
      </c>
      <c r="M237" s="7">
        <v>105.1</v>
      </c>
      <c r="N237" s="6">
        <v>840</v>
      </c>
      <c r="O237" s="6"/>
      <c r="P237" s="7" t="s">
        <v>2533</v>
      </c>
      <c r="Q237" s="5">
        <v>37924</v>
      </c>
      <c r="R237" s="8" t="s">
        <v>3410</v>
      </c>
      <c r="S237" s="45" t="s">
        <v>989</v>
      </c>
      <c r="T237" s="4" t="s">
        <v>2067</v>
      </c>
      <c r="U237" s="4" t="s">
        <v>2671</v>
      </c>
      <c r="V237" s="4" t="s">
        <v>5205</v>
      </c>
      <c r="W237" s="8" t="s">
        <v>1572</v>
      </c>
      <c r="X237" s="33" t="s">
        <v>1272</v>
      </c>
      <c r="Y237" s="28" t="s">
        <v>1570</v>
      </c>
      <c r="Z237" s="1"/>
      <c r="AA237" s="4" t="s">
        <v>3797</v>
      </c>
      <c r="AB237" s="1" t="s">
        <v>2804</v>
      </c>
      <c r="AC237" s="1" t="s">
        <v>2639</v>
      </c>
      <c r="AD237" s="28" t="s">
        <v>1571</v>
      </c>
      <c r="AE237" s="1"/>
      <c r="AF237" s="1"/>
      <c r="AG237" s="1"/>
      <c r="AH237" s="1"/>
    </row>
    <row r="238" spans="1:34">
      <c r="A238" s="38" t="s">
        <v>4729</v>
      </c>
      <c r="B238" s="38" t="s">
        <v>2067</v>
      </c>
      <c r="C238" s="37" t="s">
        <v>4731</v>
      </c>
      <c r="D238" s="38" t="s">
        <v>4891</v>
      </c>
      <c r="E238" s="38" t="s">
        <v>729</v>
      </c>
      <c r="F238" s="38" t="s">
        <v>3346</v>
      </c>
      <c r="G238" s="38" t="s">
        <v>4110</v>
      </c>
      <c r="H238" s="60"/>
      <c r="I238" s="11">
        <v>661</v>
      </c>
      <c r="J238" s="6">
        <v>666</v>
      </c>
      <c r="K238" s="53">
        <f t="shared" si="5"/>
        <v>3.5544181417501957E-4</v>
      </c>
      <c r="L238" s="7">
        <v>98.03</v>
      </c>
      <c r="M238" s="4">
        <v>98.01</v>
      </c>
      <c r="N238" s="6">
        <v>50</v>
      </c>
      <c r="O238" s="6"/>
      <c r="P238" s="11"/>
      <c r="Q238" s="5">
        <v>39836</v>
      </c>
      <c r="R238" s="8"/>
      <c r="S238" s="37" t="s">
        <v>4730</v>
      </c>
      <c r="T238" s="4" t="s">
        <v>2067</v>
      </c>
      <c r="U238" s="4" t="s">
        <v>874</v>
      </c>
      <c r="V238" s="4" t="s">
        <v>2811</v>
      </c>
      <c r="W238" s="8" t="s">
        <v>4732</v>
      </c>
      <c r="X238" s="33" t="s">
        <v>4733</v>
      </c>
      <c r="Y238" s="4" t="s">
        <v>4734</v>
      </c>
      <c r="Z238" s="1"/>
      <c r="AA238" s="4" t="s">
        <v>161</v>
      </c>
      <c r="AB238" s="1" t="s">
        <v>4735</v>
      </c>
      <c r="AC238" s="1"/>
      <c r="AD238" s="1"/>
      <c r="AE238" s="1"/>
      <c r="AF238" s="1"/>
      <c r="AG238" s="1"/>
      <c r="AH238" s="1"/>
    </row>
    <row r="239" spans="1:34">
      <c r="A239" s="38" t="s">
        <v>3197</v>
      </c>
      <c r="B239" s="38" t="s">
        <v>2067</v>
      </c>
      <c r="C239" s="38" t="s">
        <v>4685</v>
      </c>
      <c r="D239" s="38" t="s">
        <v>3862</v>
      </c>
      <c r="E239" s="38" t="s">
        <v>1293</v>
      </c>
      <c r="F239" s="38" t="s">
        <v>1292</v>
      </c>
      <c r="G239" s="38"/>
      <c r="H239" s="60" t="s">
        <v>3579</v>
      </c>
      <c r="I239" s="11">
        <v>35778</v>
      </c>
      <c r="J239" s="6">
        <v>35794</v>
      </c>
      <c r="K239" s="53">
        <f t="shared" si="5"/>
        <v>1.8977132555270899E-4</v>
      </c>
      <c r="L239" s="7">
        <v>0.12</v>
      </c>
      <c r="M239" s="4">
        <v>1436.1</v>
      </c>
      <c r="N239" s="6">
        <v>5000</v>
      </c>
      <c r="O239" s="6"/>
      <c r="P239" s="4"/>
      <c r="Q239" s="5">
        <v>39674</v>
      </c>
      <c r="R239" s="8" t="s">
        <v>4575</v>
      </c>
      <c r="S239" s="38" t="s">
        <v>3191</v>
      </c>
      <c r="T239" s="4" t="s">
        <v>2067</v>
      </c>
      <c r="U239" s="4" t="s">
        <v>2670</v>
      </c>
      <c r="V239" s="4" t="s">
        <v>4912</v>
      </c>
      <c r="W239" s="8" t="s">
        <v>3192</v>
      </c>
      <c r="X239" s="33" t="s">
        <v>3193</v>
      </c>
      <c r="Y239" s="4" t="s">
        <v>3194</v>
      </c>
      <c r="Z239" s="1"/>
      <c r="AA239" s="4" t="s">
        <v>667</v>
      </c>
      <c r="AB239" s="4" t="s">
        <v>3195</v>
      </c>
      <c r="AC239" s="1" t="s">
        <v>3196</v>
      </c>
      <c r="AD239" s="1"/>
      <c r="AE239" s="1"/>
      <c r="AF239" s="1"/>
      <c r="AG239" s="1"/>
      <c r="AH239" s="1"/>
    </row>
    <row r="240" spans="1:34">
      <c r="A240" s="38" t="s">
        <v>1039</v>
      </c>
      <c r="B240" s="38" t="s">
        <v>2067</v>
      </c>
      <c r="C240" s="38" t="s">
        <v>4685</v>
      </c>
      <c r="D240" s="38" t="s">
        <v>3862</v>
      </c>
      <c r="E240" s="38" t="s">
        <v>1293</v>
      </c>
      <c r="F240" s="38" t="s">
        <v>1292</v>
      </c>
      <c r="G240" s="38"/>
      <c r="H240" s="60" t="s">
        <v>172</v>
      </c>
      <c r="I240" s="11">
        <v>35779</v>
      </c>
      <c r="J240" s="6">
        <v>35793</v>
      </c>
      <c r="K240" s="53">
        <f t="shared" si="5"/>
        <v>1.6604990985862037E-4</v>
      </c>
      <c r="L240" s="7">
        <v>0.01</v>
      </c>
      <c r="M240" s="4">
        <v>1436.09</v>
      </c>
      <c r="N240" s="6">
        <v>4051</v>
      </c>
      <c r="O240" s="6">
        <v>2160</v>
      </c>
      <c r="P240" s="7" t="s">
        <v>2534</v>
      </c>
      <c r="Q240" s="5">
        <v>36574</v>
      </c>
      <c r="R240" s="8" t="s">
        <v>4576</v>
      </c>
      <c r="S240" s="38" t="s">
        <v>2688</v>
      </c>
      <c r="T240" s="4" t="s">
        <v>2066</v>
      </c>
      <c r="U240" s="4" t="s">
        <v>2670</v>
      </c>
      <c r="V240" s="4" t="s">
        <v>1291</v>
      </c>
      <c r="W240" s="8" t="s">
        <v>3761</v>
      </c>
      <c r="X240" s="33" t="s">
        <v>2448</v>
      </c>
      <c r="Y240" s="4" t="s">
        <v>213</v>
      </c>
      <c r="Z240" s="1"/>
      <c r="AA240" s="4" t="s">
        <v>667</v>
      </c>
      <c r="AB240" s="4" t="s">
        <v>2903</v>
      </c>
      <c r="AC240" s="1" t="s">
        <v>1448</v>
      </c>
      <c r="AD240" s="1" t="s">
        <v>1965</v>
      </c>
      <c r="AE240" s="1"/>
      <c r="AF240" s="1"/>
      <c r="AG240" s="1"/>
      <c r="AH240" s="1"/>
    </row>
    <row r="241" spans="1:34">
      <c r="A241" s="38" t="s">
        <v>2449</v>
      </c>
      <c r="B241" s="38" t="s">
        <v>2067</v>
      </c>
      <c r="C241" s="38" t="s">
        <v>4685</v>
      </c>
      <c r="D241" s="38" t="s">
        <v>3862</v>
      </c>
      <c r="E241" s="38" t="s">
        <v>1293</v>
      </c>
      <c r="F241" s="38" t="s">
        <v>1292</v>
      </c>
      <c r="G241" s="38"/>
      <c r="H241" s="60" t="s">
        <v>1862</v>
      </c>
      <c r="I241" s="11">
        <v>35781</v>
      </c>
      <c r="J241" s="6">
        <v>35792</v>
      </c>
      <c r="K241" s="53">
        <f t="shared" si="5"/>
        <v>1.3046623889554398E-4</v>
      </c>
      <c r="L241" s="7">
        <v>0.01</v>
      </c>
      <c r="M241" s="4">
        <v>1436.12</v>
      </c>
      <c r="N241" s="6">
        <v>3130</v>
      </c>
      <c r="O241" s="6">
        <v>2500</v>
      </c>
      <c r="P241" s="7" t="s">
        <v>3159</v>
      </c>
      <c r="Q241" s="5">
        <v>35639</v>
      </c>
      <c r="R241" s="8" t="s">
        <v>4576</v>
      </c>
      <c r="S241" s="38" t="s">
        <v>2688</v>
      </c>
      <c r="T241" s="4" t="s">
        <v>2066</v>
      </c>
      <c r="U241" s="4" t="s">
        <v>3849</v>
      </c>
      <c r="V241" s="4" t="s">
        <v>2928</v>
      </c>
      <c r="W241" s="8" t="s">
        <v>3407</v>
      </c>
      <c r="X241" s="33" t="s">
        <v>2549</v>
      </c>
      <c r="Y241" s="4" t="s">
        <v>1386</v>
      </c>
      <c r="Z241" s="1"/>
      <c r="AA241" s="4" t="s">
        <v>667</v>
      </c>
      <c r="AB241" s="4" t="s">
        <v>2903</v>
      </c>
      <c r="AC241" s="1" t="s">
        <v>2462</v>
      </c>
      <c r="AD241" s="1" t="s">
        <v>1965</v>
      </c>
      <c r="AE241" s="1"/>
      <c r="AF241" s="1"/>
      <c r="AG241" s="1"/>
      <c r="AH241" s="1"/>
    </row>
    <row r="242" spans="1:34" ht="140.25">
      <c r="A242" s="38" t="s">
        <v>3855</v>
      </c>
      <c r="B242" s="38" t="s">
        <v>2062</v>
      </c>
      <c r="C242" s="38" t="s">
        <v>3510</v>
      </c>
      <c r="D242" s="38" t="s">
        <v>3862</v>
      </c>
      <c r="E242" s="38" t="s">
        <v>1293</v>
      </c>
      <c r="F242" s="38" t="s">
        <v>1292</v>
      </c>
      <c r="G242" s="38"/>
      <c r="H242" s="60" t="s">
        <v>4625</v>
      </c>
      <c r="I242" s="11">
        <v>35780</v>
      </c>
      <c r="J242" s="6">
        <v>35793</v>
      </c>
      <c r="K242" s="53">
        <f t="shared" si="5"/>
        <v>1.5418737324018834E-4</v>
      </c>
      <c r="L242" s="7">
        <v>0.01</v>
      </c>
      <c r="M242" s="4">
        <v>1436.1</v>
      </c>
      <c r="N242" s="6">
        <v>4143</v>
      </c>
      <c r="O242" s="6">
        <v>1700</v>
      </c>
      <c r="P242" s="11">
        <v>7400</v>
      </c>
      <c r="Q242" s="5">
        <v>38059</v>
      </c>
      <c r="R242" s="8" t="s">
        <v>3147</v>
      </c>
      <c r="S242" s="38" t="s">
        <v>3448</v>
      </c>
      <c r="T242" s="4" t="s">
        <v>2066</v>
      </c>
      <c r="U242" s="4" t="s">
        <v>3849</v>
      </c>
      <c r="V242" s="4" t="s">
        <v>5621</v>
      </c>
      <c r="W242" s="8" t="s">
        <v>2061</v>
      </c>
      <c r="X242" s="33">
        <v>28184</v>
      </c>
      <c r="Y242" s="20" t="s">
        <v>3509</v>
      </c>
      <c r="Z242" s="1"/>
      <c r="AA242" s="4" t="s">
        <v>667</v>
      </c>
      <c r="AB242" s="4" t="s">
        <v>2384</v>
      </c>
      <c r="AC242" s="1" t="s">
        <v>3511</v>
      </c>
      <c r="AD242" s="1" t="s">
        <v>4827</v>
      </c>
      <c r="AE242" s="1" t="s">
        <v>2383</v>
      </c>
      <c r="AF242" s="1" t="s">
        <v>2669</v>
      </c>
      <c r="AG242" s="1"/>
      <c r="AH242" s="1"/>
    </row>
    <row r="243" spans="1:34">
      <c r="A243" s="38" t="s">
        <v>1552</v>
      </c>
      <c r="B243" s="38" t="s">
        <v>4006</v>
      </c>
      <c r="C243" s="38" t="s">
        <v>1553</v>
      </c>
      <c r="D243" s="38" t="s">
        <v>3094</v>
      </c>
      <c r="E243" s="38" t="s">
        <v>1284</v>
      </c>
      <c r="F243" s="38" t="s">
        <v>3346</v>
      </c>
      <c r="G243" s="38" t="s">
        <v>2775</v>
      </c>
      <c r="H243" s="60"/>
      <c r="I243" s="11">
        <v>565</v>
      </c>
      <c r="J243" s="6">
        <v>573</v>
      </c>
      <c r="K243" s="53">
        <f t="shared" si="5"/>
        <v>5.7645193831964265E-4</v>
      </c>
      <c r="L243" s="7">
        <v>31.4</v>
      </c>
      <c r="M243" s="4">
        <v>96.05</v>
      </c>
      <c r="N243" s="6">
        <v>1600</v>
      </c>
      <c r="O243" s="6"/>
      <c r="P243" s="7">
        <v>500</v>
      </c>
      <c r="Q243" s="5">
        <v>38543</v>
      </c>
      <c r="R243" s="8" t="s">
        <v>887</v>
      </c>
      <c r="S243" s="38" t="s">
        <v>1554</v>
      </c>
      <c r="T243" s="4" t="s">
        <v>2067</v>
      </c>
      <c r="U243" s="4" t="s">
        <v>1555</v>
      </c>
      <c r="V243" s="4" t="s">
        <v>1556</v>
      </c>
      <c r="W243" s="8" t="s">
        <v>3139</v>
      </c>
      <c r="X243" s="33" t="s">
        <v>3140</v>
      </c>
      <c r="Y243" s="4" t="s">
        <v>3141</v>
      </c>
      <c r="Z243" s="1"/>
      <c r="AA243" s="4" t="s">
        <v>161</v>
      </c>
      <c r="AB243" s="1" t="s">
        <v>3142</v>
      </c>
      <c r="AC243" s="1" t="s">
        <v>1043</v>
      </c>
      <c r="AD243" s="1" t="s">
        <v>1044</v>
      </c>
      <c r="AE243" s="1" t="s">
        <v>1045</v>
      </c>
      <c r="AF243" s="1" t="s">
        <v>158</v>
      </c>
      <c r="AG243" s="1"/>
      <c r="AH243" s="1"/>
    </row>
    <row r="244" spans="1:34">
      <c r="A244" s="38" t="s">
        <v>4184</v>
      </c>
      <c r="B244" s="38" t="s">
        <v>4006</v>
      </c>
      <c r="C244" s="38" t="s">
        <v>4551</v>
      </c>
      <c r="D244" s="38" t="s">
        <v>3094</v>
      </c>
      <c r="E244" s="38" t="s">
        <v>3371</v>
      </c>
      <c r="F244" s="38" t="s">
        <v>3346</v>
      </c>
      <c r="G244" s="38" t="s">
        <v>2775</v>
      </c>
      <c r="H244" s="60"/>
      <c r="I244" s="7">
        <v>345</v>
      </c>
      <c r="J244" s="4">
        <v>347</v>
      </c>
      <c r="K244" s="53">
        <f t="shared" si="5"/>
        <v>1.4889815366289459E-4</v>
      </c>
      <c r="L244" s="7">
        <v>34.9</v>
      </c>
      <c r="M244" s="4">
        <v>91.45</v>
      </c>
      <c r="N244" s="6">
        <v>3820</v>
      </c>
      <c r="O244" s="6"/>
      <c r="P244" s="7">
        <v>850</v>
      </c>
      <c r="Q244" s="5">
        <v>35761</v>
      </c>
      <c r="R244" s="8" t="s">
        <v>3345</v>
      </c>
      <c r="S244" s="38" t="s">
        <v>430</v>
      </c>
      <c r="T244" s="4" t="s">
        <v>2066</v>
      </c>
      <c r="U244" s="4" t="s">
        <v>874</v>
      </c>
      <c r="V244" s="4" t="s">
        <v>4003</v>
      </c>
      <c r="W244" s="8" t="s">
        <v>4005</v>
      </c>
      <c r="X244" s="33" t="s">
        <v>4185</v>
      </c>
      <c r="Y244" s="4" t="s">
        <v>1059</v>
      </c>
      <c r="Z244" s="1"/>
      <c r="AA244" s="4" t="s">
        <v>3797</v>
      </c>
      <c r="AB244" s="1" t="s">
        <v>3548</v>
      </c>
      <c r="AC244" s="1" t="s">
        <v>4350</v>
      </c>
      <c r="AD244" s="1" t="s">
        <v>4004</v>
      </c>
      <c r="AE244" s="1" t="s">
        <v>1013</v>
      </c>
      <c r="AF244" s="1"/>
      <c r="AG244" s="1"/>
      <c r="AH244" s="1"/>
    </row>
    <row r="245" spans="1:34">
      <c r="A245" s="38" t="s">
        <v>5494</v>
      </c>
      <c r="B245" s="38" t="s">
        <v>5516</v>
      </c>
      <c r="C245" s="38" t="s">
        <v>2134</v>
      </c>
      <c r="D245" s="38" t="s">
        <v>3862</v>
      </c>
      <c r="E245" s="38" t="s">
        <v>1293</v>
      </c>
      <c r="F245" s="38" t="s">
        <v>1292</v>
      </c>
      <c r="G245" s="38"/>
      <c r="H245" s="60" t="s">
        <v>5697</v>
      </c>
      <c r="I245" s="11">
        <v>35771</v>
      </c>
      <c r="J245" s="6">
        <v>35801</v>
      </c>
      <c r="K245" s="53">
        <f t="shared" si="5"/>
        <v>3.5582123541132935E-4</v>
      </c>
      <c r="L245" s="7">
        <v>2.09</v>
      </c>
      <c r="M245" s="4">
        <v>1436.08</v>
      </c>
      <c r="N245" s="6">
        <v>2790</v>
      </c>
      <c r="O245" s="6">
        <v>1700</v>
      </c>
      <c r="P245" s="11">
        <v>3300</v>
      </c>
      <c r="Q245" s="5">
        <v>34101</v>
      </c>
      <c r="R245" s="8" t="s">
        <v>4575</v>
      </c>
      <c r="S245" s="38" t="s">
        <v>1072</v>
      </c>
      <c r="T245" s="4" t="s">
        <v>2066</v>
      </c>
      <c r="U245" s="4" t="s">
        <v>2670</v>
      </c>
      <c r="V245" s="4" t="s">
        <v>2924</v>
      </c>
      <c r="W245" s="8" t="s">
        <v>4573</v>
      </c>
      <c r="X245" s="33">
        <v>22653</v>
      </c>
      <c r="Y245" s="4" t="s">
        <v>3432</v>
      </c>
      <c r="Z245" s="1"/>
      <c r="AA245" s="4" t="s">
        <v>667</v>
      </c>
      <c r="AB245" s="1" t="s">
        <v>5505</v>
      </c>
      <c r="AC245" s="1" t="s">
        <v>2805</v>
      </c>
      <c r="AD245" s="1" t="s">
        <v>3292</v>
      </c>
      <c r="AE245" s="1" t="s">
        <v>2902</v>
      </c>
      <c r="AF245" s="1"/>
      <c r="AG245" s="1"/>
      <c r="AH245" s="1"/>
    </row>
    <row r="246" spans="1:34">
      <c r="A246" s="38" t="s">
        <v>5495</v>
      </c>
      <c r="B246" s="38" t="s">
        <v>5516</v>
      </c>
      <c r="C246" s="38" t="s">
        <v>2134</v>
      </c>
      <c r="D246" s="38" t="s">
        <v>3862</v>
      </c>
      <c r="E246" s="38" t="s">
        <v>1293</v>
      </c>
      <c r="F246" s="38" t="s">
        <v>1292</v>
      </c>
      <c r="G246" s="38"/>
      <c r="H246" s="60" t="s">
        <v>1108</v>
      </c>
      <c r="I246" s="11">
        <v>35776</v>
      </c>
      <c r="J246" s="6">
        <v>35795</v>
      </c>
      <c r="K246" s="53">
        <f t="shared" si="5"/>
        <v>2.2535612197696622E-4</v>
      </c>
      <c r="L246" s="7">
        <v>1.1499999999999999</v>
      </c>
      <c r="M246" s="4">
        <v>1436.08</v>
      </c>
      <c r="N246" s="6">
        <v>2924</v>
      </c>
      <c r="O246" s="6">
        <v>1700</v>
      </c>
      <c r="P246" s="11">
        <v>3300</v>
      </c>
      <c r="Q246" s="5">
        <v>34639</v>
      </c>
      <c r="R246" s="8" t="s">
        <v>4575</v>
      </c>
      <c r="S246" s="38" t="s">
        <v>1072</v>
      </c>
      <c r="T246" s="4" t="s">
        <v>2066</v>
      </c>
      <c r="U246" s="4" t="s">
        <v>2670</v>
      </c>
      <c r="V246" s="4" t="s">
        <v>4578</v>
      </c>
      <c r="W246" s="8" t="s">
        <v>4577</v>
      </c>
      <c r="X246" s="33">
        <v>23331</v>
      </c>
      <c r="Y246" s="4" t="s">
        <v>5008</v>
      </c>
      <c r="Z246" s="1"/>
      <c r="AA246" s="4" t="s">
        <v>667</v>
      </c>
      <c r="AB246" s="1" t="s">
        <v>5505</v>
      </c>
      <c r="AC246" s="1" t="s">
        <v>5007</v>
      </c>
      <c r="AD246" s="1" t="s">
        <v>3442</v>
      </c>
      <c r="AE246" s="1" t="s">
        <v>2903</v>
      </c>
      <c r="AF246" s="1"/>
      <c r="AG246" s="1"/>
      <c r="AH246" s="1"/>
    </row>
    <row r="247" spans="1:34">
      <c r="A247" s="38" t="s">
        <v>5497</v>
      </c>
      <c r="B247" s="38" t="s">
        <v>5516</v>
      </c>
      <c r="C247" s="38" t="s">
        <v>2134</v>
      </c>
      <c r="D247" s="38" t="s">
        <v>3862</v>
      </c>
      <c r="E247" s="38" t="s">
        <v>1293</v>
      </c>
      <c r="F247" s="38" t="s">
        <v>1292</v>
      </c>
      <c r="G247" s="38"/>
      <c r="H247" s="60" t="s">
        <v>1116</v>
      </c>
      <c r="I247" s="11">
        <v>35774</v>
      </c>
      <c r="J247" s="6">
        <v>35799</v>
      </c>
      <c r="K247" s="53">
        <f t="shared" si="5"/>
        <v>2.9651417930805452E-4</v>
      </c>
      <c r="L247" s="7">
        <v>0.04</v>
      </c>
      <c r="M247" s="4">
        <v>1436.13</v>
      </c>
      <c r="N247" s="6">
        <v>3014</v>
      </c>
      <c r="O247" s="6">
        <v>1800</v>
      </c>
      <c r="P247" s="11">
        <v>4150</v>
      </c>
      <c r="Q247" s="5">
        <v>34991</v>
      </c>
      <c r="R247" s="8" t="s">
        <v>2922</v>
      </c>
      <c r="S247" s="38" t="s">
        <v>1072</v>
      </c>
      <c r="T247" s="4" t="s">
        <v>2066</v>
      </c>
      <c r="U247" s="4" t="s">
        <v>2670</v>
      </c>
      <c r="V247" s="4" t="s">
        <v>2924</v>
      </c>
      <c r="W247" s="8" t="s">
        <v>4579</v>
      </c>
      <c r="X247" s="33">
        <v>23686</v>
      </c>
      <c r="Y247" s="4" t="s">
        <v>1391</v>
      </c>
      <c r="Z247" s="1"/>
      <c r="AA247" s="4" t="s">
        <v>667</v>
      </c>
      <c r="AB247" s="1" t="s">
        <v>5505</v>
      </c>
      <c r="AC247" s="1" t="s">
        <v>2414</v>
      </c>
      <c r="AD247" s="1" t="s">
        <v>5443</v>
      </c>
      <c r="AE247" s="1" t="s">
        <v>2903</v>
      </c>
      <c r="AF247" s="1"/>
      <c r="AG247" s="1"/>
      <c r="AH247" s="1"/>
    </row>
    <row r="248" spans="1:34">
      <c r="A248" s="38" t="s">
        <v>5496</v>
      </c>
      <c r="B248" s="38" t="s">
        <v>5516</v>
      </c>
      <c r="C248" s="38" t="s">
        <v>2134</v>
      </c>
      <c r="D248" s="38" t="s">
        <v>3862</v>
      </c>
      <c r="E248" s="38" t="s">
        <v>1293</v>
      </c>
      <c r="F248" s="38" t="s">
        <v>1292</v>
      </c>
      <c r="G248" s="38"/>
      <c r="H248" s="60" t="s">
        <v>4946</v>
      </c>
      <c r="I248" s="11">
        <v>35778</v>
      </c>
      <c r="J248" s="6">
        <v>35797</v>
      </c>
      <c r="K248" s="53">
        <f t="shared" si="5"/>
        <v>2.2534543082488288E-4</v>
      </c>
      <c r="L248" s="7">
        <v>0.03</v>
      </c>
      <c r="M248" s="4">
        <v>1436.15</v>
      </c>
      <c r="N248" s="6">
        <v>3010</v>
      </c>
      <c r="O248" s="6">
        <v>1800</v>
      </c>
      <c r="P248" s="11">
        <v>4400</v>
      </c>
      <c r="Q248" s="5">
        <v>35173</v>
      </c>
      <c r="R248" s="8" t="s">
        <v>4575</v>
      </c>
      <c r="S248" s="38" t="s">
        <v>1072</v>
      </c>
      <c r="T248" s="4" t="s">
        <v>2066</v>
      </c>
      <c r="U248" s="4" t="s">
        <v>2672</v>
      </c>
      <c r="V248" s="4" t="s">
        <v>4581</v>
      </c>
      <c r="W248" s="8" t="s">
        <v>4580</v>
      </c>
      <c r="X248" s="33">
        <v>23842</v>
      </c>
      <c r="Y248" s="4" t="s">
        <v>4939</v>
      </c>
      <c r="Z248" s="1"/>
      <c r="AA248" s="4" t="s">
        <v>667</v>
      </c>
      <c r="AB248" s="1" t="s">
        <v>5505</v>
      </c>
      <c r="AC248" s="1" t="s">
        <v>4938</v>
      </c>
      <c r="AD248" s="1" t="s">
        <v>1392</v>
      </c>
      <c r="AE248" s="1" t="s">
        <v>2903</v>
      </c>
      <c r="AF248" s="1"/>
      <c r="AG248" s="1"/>
      <c r="AH248" s="1"/>
    </row>
    <row r="249" spans="1:34">
      <c r="A249" s="38" t="s">
        <v>5498</v>
      </c>
      <c r="B249" s="38" t="s">
        <v>5516</v>
      </c>
      <c r="C249" s="38" t="s">
        <v>2134</v>
      </c>
      <c r="D249" s="38" t="s">
        <v>3862</v>
      </c>
      <c r="E249" s="38" t="s">
        <v>1293</v>
      </c>
      <c r="F249" s="38" t="s">
        <v>1292</v>
      </c>
      <c r="G249" s="38"/>
      <c r="H249" s="60" t="s">
        <v>1872</v>
      </c>
      <c r="I249" s="11">
        <v>35780</v>
      </c>
      <c r="J249" s="6">
        <v>35791</v>
      </c>
      <c r="K249" s="53">
        <f t="shared" si="5"/>
        <v>1.3046933377613835E-4</v>
      </c>
      <c r="L249" s="7">
        <v>0.04</v>
      </c>
      <c r="M249" s="4">
        <v>1436.08</v>
      </c>
      <c r="N249" s="6">
        <v>3379</v>
      </c>
      <c r="O249" s="11" t="s">
        <v>3001</v>
      </c>
      <c r="P249" s="11">
        <v>6600</v>
      </c>
      <c r="Q249" s="5">
        <v>35766</v>
      </c>
      <c r="R249" s="8" t="s">
        <v>4575</v>
      </c>
      <c r="S249" s="38" t="s">
        <v>1072</v>
      </c>
      <c r="T249" s="4" t="s">
        <v>2066</v>
      </c>
      <c r="U249" s="4" t="s">
        <v>2672</v>
      </c>
      <c r="V249" s="4" t="s">
        <v>4581</v>
      </c>
      <c r="W249" s="8" t="s">
        <v>4582</v>
      </c>
      <c r="X249" s="33">
        <v>25071</v>
      </c>
      <c r="Y249" s="4" t="s">
        <v>3910</v>
      </c>
      <c r="Z249" s="1"/>
      <c r="AA249" s="4" t="s">
        <v>667</v>
      </c>
      <c r="AB249" s="1" t="s">
        <v>5505</v>
      </c>
      <c r="AC249" s="1" t="s">
        <v>1481</v>
      </c>
      <c r="AD249" s="1" t="s">
        <v>3909</v>
      </c>
      <c r="AE249" s="1"/>
      <c r="AF249" s="1"/>
      <c r="AG249" s="1"/>
      <c r="AH249" s="1"/>
    </row>
    <row r="250" spans="1:34">
      <c r="A250" s="38" t="s">
        <v>5499</v>
      </c>
      <c r="B250" s="38" t="s">
        <v>5516</v>
      </c>
      <c r="C250" s="38" t="s">
        <v>2134</v>
      </c>
      <c r="D250" s="38" t="s">
        <v>3862</v>
      </c>
      <c r="E250" s="38" t="s">
        <v>1293</v>
      </c>
      <c r="F250" s="38" t="s">
        <v>1292</v>
      </c>
      <c r="G250" s="38"/>
      <c r="H250" s="60" t="s">
        <v>4944</v>
      </c>
      <c r="I250" s="11">
        <v>35776</v>
      </c>
      <c r="J250" s="6">
        <v>35794</v>
      </c>
      <c r="K250" s="53">
        <f t="shared" si="5"/>
        <v>2.134978057169968E-4</v>
      </c>
      <c r="L250" s="7">
        <v>0.06</v>
      </c>
      <c r="M250" s="4">
        <v>1436.04</v>
      </c>
      <c r="N250" s="6">
        <v>3690</v>
      </c>
      <c r="O250" s="6">
        <v>2300</v>
      </c>
      <c r="P250" s="11">
        <v>6600</v>
      </c>
      <c r="Q250" s="5">
        <v>36329</v>
      </c>
      <c r="R250" s="8" t="s">
        <v>4575</v>
      </c>
      <c r="S250" s="38" t="s">
        <v>1072</v>
      </c>
      <c r="T250" s="4" t="s">
        <v>2066</v>
      </c>
      <c r="U250" s="4" t="s">
        <v>2672</v>
      </c>
      <c r="V250" s="4" t="s">
        <v>5522</v>
      </c>
      <c r="W250" s="8" t="s">
        <v>3657</v>
      </c>
      <c r="X250" s="33">
        <v>25785</v>
      </c>
      <c r="Y250" s="4" t="s">
        <v>3614</v>
      </c>
      <c r="Z250" s="1"/>
      <c r="AA250" s="4" t="s">
        <v>667</v>
      </c>
      <c r="AB250" s="1" t="s">
        <v>5505</v>
      </c>
      <c r="AC250" s="1" t="s">
        <v>3912</v>
      </c>
      <c r="AD250" s="1" t="s">
        <v>3911</v>
      </c>
      <c r="AE250" s="1" t="s">
        <v>2903</v>
      </c>
      <c r="AF250" s="1"/>
      <c r="AG250" s="1"/>
      <c r="AH250" s="1"/>
    </row>
    <row r="251" spans="1:34">
      <c r="A251" s="38" t="s">
        <v>3610</v>
      </c>
      <c r="B251" s="38" t="s">
        <v>5516</v>
      </c>
      <c r="C251" s="38" t="s">
        <v>2134</v>
      </c>
      <c r="D251" s="38" t="s">
        <v>3862</v>
      </c>
      <c r="E251" s="38" t="s">
        <v>1293</v>
      </c>
      <c r="F251" s="38" t="s">
        <v>1292</v>
      </c>
      <c r="G251" s="38"/>
      <c r="H251" s="60" t="s">
        <v>4105</v>
      </c>
      <c r="I251" s="11">
        <v>35766</v>
      </c>
      <c r="J251" s="6">
        <v>35807</v>
      </c>
      <c r="K251" s="53">
        <f t="shared" si="5"/>
        <v>4.8628325406520941E-4</v>
      </c>
      <c r="L251" s="7">
        <v>0.08</v>
      </c>
      <c r="M251" s="4">
        <v>1436.1</v>
      </c>
      <c r="N251" s="6">
        <v>4332</v>
      </c>
      <c r="O251" s="6"/>
      <c r="P251" s="11">
        <v>12000</v>
      </c>
      <c r="Q251" s="5">
        <v>38827</v>
      </c>
      <c r="R251" s="8" t="s">
        <v>4575</v>
      </c>
      <c r="S251" s="38" t="s">
        <v>217</v>
      </c>
      <c r="T251" s="4" t="s">
        <v>2066</v>
      </c>
      <c r="U251" s="4" t="s">
        <v>3849</v>
      </c>
      <c r="V251" s="4" t="s">
        <v>5263</v>
      </c>
      <c r="W251" s="8" t="s">
        <v>3611</v>
      </c>
      <c r="X251" s="33" t="s">
        <v>3612</v>
      </c>
      <c r="Y251" s="4" t="s">
        <v>3613</v>
      </c>
      <c r="Z251" s="1"/>
      <c r="AA251" s="4" t="s">
        <v>667</v>
      </c>
      <c r="AB251" s="1" t="s">
        <v>5505</v>
      </c>
      <c r="AC251" s="1" t="s">
        <v>3615</v>
      </c>
      <c r="AD251" s="1" t="s">
        <v>3616</v>
      </c>
      <c r="AE251" s="1"/>
      <c r="AF251" s="1"/>
      <c r="AG251" s="1"/>
      <c r="AH251" s="1"/>
    </row>
    <row r="252" spans="1:34">
      <c r="A252" s="38" t="s">
        <v>5491</v>
      </c>
      <c r="B252" s="38" t="s">
        <v>5516</v>
      </c>
      <c r="C252" s="38" t="s">
        <v>2134</v>
      </c>
      <c r="D252" s="38" t="s">
        <v>3862</v>
      </c>
      <c r="E252" s="38" t="s">
        <v>1293</v>
      </c>
      <c r="F252" s="38" t="s">
        <v>1292</v>
      </c>
      <c r="G252" s="38"/>
      <c r="H252" s="60" t="s">
        <v>4294</v>
      </c>
      <c r="I252" s="11">
        <v>35772</v>
      </c>
      <c r="J252" s="6">
        <v>35798</v>
      </c>
      <c r="K252" s="53">
        <f t="shared" si="5"/>
        <v>3.0838571936899536E-4</v>
      </c>
      <c r="L252" s="7">
        <v>0.05</v>
      </c>
      <c r="M252" s="4">
        <v>1436.03</v>
      </c>
      <c r="N252" s="6">
        <v>4500</v>
      </c>
      <c r="O252" s="6"/>
      <c r="P252" s="6">
        <v>13000</v>
      </c>
      <c r="Q252" s="5">
        <v>39206</v>
      </c>
      <c r="R252" s="8" t="s">
        <v>4575</v>
      </c>
      <c r="S252" s="38" t="s">
        <v>217</v>
      </c>
      <c r="T252" s="4" t="s">
        <v>2066</v>
      </c>
      <c r="U252" s="4" t="s">
        <v>2670</v>
      </c>
      <c r="V252" s="4" t="s">
        <v>2696</v>
      </c>
      <c r="W252" s="8" t="s">
        <v>3931</v>
      </c>
      <c r="X252" s="33" t="s">
        <v>3932</v>
      </c>
      <c r="Y252" s="4" t="s">
        <v>3929</v>
      </c>
      <c r="Z252" s="1"/>
      <c r="AA252" s="4" t="s">
        <v>667</v>
      </c>
      <c r="AB252" s="4" t="s">
        <v>3930</v>
      </c>
      <c r="AC252" s="1" t="s">
        <v>3933</v>
      </c>
      <c r="AD252" s="1" t="s">
        <v>3934</v>
      </c>
      <c r="AE252" s="1"/>
      <c r="AF252" s="1"/>
      <c r="AG252" s="1"/>
      <c r="AH252" s="1"/>
    </row>
    <row r="253" spans="1:34">
      <c r="A253" s="38" t="s">
        <v>130</v>
      </c>
      <c r="B253" s="38" t="s">
        <v>5516</v>
      </c>
      <c r="C253" s="38" t="s">
        <v>131</v>
      </c>
      <c r="D253" s="38" t="s">
        <v>3862</v>
      </c>
      <c r="E253" s="38" t="s">
        <v>1293</v>
      </c>
      <c r="F253" s="38" t="s">
        <v>1292</v>
      </c>
      <c r="G253" s="38"/>
      <c r="H253" s="60" t="s">
        <v>4944</v>
      </c>
      <c r="I253" s="11">
        <v>35804</v>
      </c>
      <c r="J253" s="6">
        <v>35852</v>
      </c>
      <c r="K253" s="53">
        <f t="shared" si="5"/>
        <v>5.6874733399687192E-4</v>
      </c>
      <c r="L253" s="7">
        <v>0.14000000000000001</v>
      </c>
      <c r="M253" s="4">
        <v>1438.2</v>
      </c>
      <c r="N253" s="6">
        <v>5345</v>
      </c>
      <c r="O253" s="6"/>
      <c r="P253" s="6">
        <v>9900</v>
      </c>
      <c r="Q253" s="5">
        <v>39757</v>
      </c>
      <c r="R253" s="8" t="s">
        <v>4575</v>
      </c>
      <c r="S253" s="38" t="s">
        <v>947</v>
      </c>
      <c r="T253" s="4" t="s">
        <v>877</v>
      </c>
      <c r="U253" s="4" t="s">
        <v>2672</v>
      </c>
      <c r="V253" s="4" t="s">
        <v>3299</v>
      </c>
      <c r="W253" s="8" t="s">
        <v>133</v>
      </c>
      <c r="X253" s="33" t="s">
        <v>134</v>
      </c>
      <c r="Y253" s="4" t="s">
        <v>136</v>
      </c>
      <c r="Z253" s="1"/>
      <c r="AA253" s="4" t="s">
        <v>3575</v>
      </c>
      <c r="AB253" s="4" t="s">
        <v>132</v>
      </c>
      <c r="AC253" s="1" t="s">
        <v>305</v>
      </c>
      <c r="AD253" s="1" t="s">
        <v>135</v>
      </c>
      <c r="AE253" s="1"/>
      <c r="AF253" s="1"/>
      <c r="AG253" s="1"/>
      <c r="AH253" s="1"/>
    </row>
    <row r="254" spans="1:34">
      <c r="A254" s="38" t="s">
        <v>5500</v>
      </c>
      <c r="B254" s="38" t="s">
        <v>5516</v>
      </c>
      <c r="C254" s="38" t="s">
        <v>2134</v>
      </c>
      <c r="D254" s="38" t="s">
        <v>3862</v>
      </c>
      <c r="E254" s="38" t="s">
        <v>1293</v>
      </c>
      <c r="F254" s="38" t="s">
        <v>1292</v>
      </c>
      <c r="G254" s="38"/>
      <c r="H254" s="60" t="s">
        <v>1886</v>
      </c>
      <c r="I254" s="11">
        <v>35776</v>
      </c>
      <c r="J254" s="6">
        <v>35797</v>
      </c>
      <c r="K254" s="53">
        <f t="shared" si="5"/>
        <v>2.4907191061876579E-4</v>
      </c>
      <c r="L254" s="7">
        <v>0.08</v>
      </c>
      <c r="M254" s="4">
        <v>1436.12</v>
      </c>
      <c r="N254" s="6">
        <v>3635</v>
      </c>
      <c r="O254" s="11" t="s">
        <v>1482</v>
      </c>
      <c r="P254" s="11">
        <v>7000</v>
      </c>
      <c r="Q254" s="5">
        <v>36037</v>
      </c>
      <c r="R254" s="8" t="s">
        <v>4575</v>
      </c>
      <c r="S254" s="38" t="s">
        <v>1072</v>
      </c>
      <c r="T254" s="4" t="s">
        <v>2066</v>
      </c>
      <c r="U254" s="4" t="s">
        <v>2672</v>
      </c>
      <c r="V254" s="4" t="s">
        <v>4581</v>
      </c>
      <c r="W254" s="8" t="s">
        <v>4583</v>
      </c>
      <c r="X254" s="33">
        <v>25462</v>
      </c>
      <c r="Y254" s="4" t="s">
        <v>3914</v>
      </c>
      <c r="Z254" s="1"/>
      <c r="AA254" s="4" t="s">
        <v>667</v>
      </c>
      <c r="AB254" s="1" t="s">
        <v>5505</v>
      </c>
      <c r="AC254" s="1" t="s">
        <v>1483</v>
      </c>
      <c r="AD254" s="1" t="s">
        <v>3913</v>
      </c>
      <c r="AE254" s="1"/>
      <c r="AF254" s="1"/>
      <c r="AG254" s="1"/>
      <c r="AH254" s="1"/>
    </row>
    <row r="255" spans="1:34">
      <c r="A255" s="38" t="s">
        <v>5501</v>
      </c>
      <c r="B255" s="38" t="s">
        <v>5516</v>
      </c>
      <c r="C255" s="38" t="s">
        <v>2134</v>
      </c>
      <c r="D255" s="38" t="s">
        <v>3862</v>
      </c>
      <c r="E255" s="38" t="s">
        <v>1293</v>
      </c>
      <c r="F255" s="38" t="s">
        <v>1292</v>
      </c>
      <c r="G255" s="38"/>
      <c r="H255" s="60" t="s">
        <v>189</v>
      </c>
      <c r="I255" s="11">
        <v>35772</v>
      </c>
      <c r="J255" s="6">
        <v>35801</v>
      </c>
      <c r="K255" s="53">
        <f t="shared" si="5"/>
        <v>3.4395644799734324E-4</v>
      </c>
      <c r="L255" s="7">
        <v>7.0000000000000007E-2</v>
      </c>
      <c r="M255" s="4">
        <v>1436.11</v>
      </c>
      <c r="N255" s="6">
        <v>3315</v>
      </c>
      <c r="O255" s="6">
        <v>1400</v>
      </c>
      <c r="P255" s="11">
        <v>7800</v>
      </c>
      <c r="Q255" s="5">
        <v>36783</v>
      </c>
      <c r="R255" s="8" t="s">
        <v>1836</v>
      </c>
      <c r="S255" s="38" t="s">
        <v>2925</v>
      </c>
      <c r="T255" s="4" t="s">
        <v>5015</v>
      </c>
      <c r="U255" s="4" t="s">
        <v>2670</v>
      </c>
      <c r="V255" s="4" t="s">
        <v>2056</v>
      </c>
      <c r="W255" s="8" t="s">
        <v>5510</v>
      </c>
      <c r="X255" s="33">
        <v>26494</v>
      </c>
      <c r="Y255" s="4" t="s">
        <v>1948</v>
      </c>
      <c r="Z255" s="1"/>
      <c r="AA255" s="4" t="s">
        <v>667</v>
      </c>
      <c r="AB255" s="1" t="s">
        <v>5505</v>
      </c>
      <c r="AC255" s="1" t="s">
        <v>4958</v>
      </c>
      <c r="AD255" s="1" t="s">
        <v>4957</v>
      </c>
      <c r="AE255" s="1" t="s">
        <v>4828</v>
      </c>
      <c r="AF255" s="1"/>
      <c r="AG255" s="1"/>
      <c r="AH255" s="1"/>
    </row>
    <row r="256" spans="1:34">
      <c r="A256" s="38" t="s">
        <v>5502</v>
      </c>
      <c r="B256" s="38" t="s">
        <v>5516</v>
      </c>
      <c r="C256" s="38" t="s">
        <v>2134</v>
      </c>
      <c r="D256" s="38" t="s">
        <v>3862</v>
      </c>
      <c r="E256" s="38" t="s">
        <v>1293</v>
      </c>
      <c r="F256" s="38" t="s">
        <v>1292</v>
      </c>
      <c r="G256" s="38"/>
      <c r="H256" s="60" t="s">
        <v>601</v>
      </c>
      <c r="I256" s="11">
        <v>35768</v>
      </c>
      <c r="J256" s="6">
        <v>35804</v>
      </c>
      <c r="K256" s="53">
        <f t="shared" si="5"/>
        <v>4.2698548249359521E-4</v>
      </c>
      <c r="L256" s="7">
        <v>7.0000000000000007E-2</v>
      </c>
      <c r="M256" s="4">
        <v>1436.12</v>
      </c>
      <c r="N256" s="6">
        <v>3643</v>
      </c>
      <c r="O256" s="6">
        <v>2000</v>
      </c>
      <c r="P256" s="11">
        <v>7000</v>
      </c>
      <c r="Q256" s="5">
        <v>37058</v>
      </c>
      <c r="R256" s="8" t="s">
        <v>4575</v>
      </c>
      <c r="S256" s="38" t="s">
        <v>2688</v>
      </c>
      <c r="T256" s="4" t="s">
        <v>2066</v>
      </c>
      <c r="U256" s="4" t="s">
        <v>2672</v>
      </c>
      <c r="V256" s="4" t="s">
        <v>4581</v>
      </c>
      <c r="W256" s="8" t="s">
        <v>5507</v>
      </c>
      <c r="X256" s="33">
        <v>26853</v>
      </c>
      <c r="Y256" s="4" t="s">
        <v>3412</v>
      </c>
      <c r="Z256" s="1"/>
      <c r="AA256" s="4" t="s">
        <v>667</v>
      </c>
      <c r="AB256" s="1" t="s">
        <v>5505</v>
      </c>
      <c r="AC256" s="1" t="s">
        <v>1950</v>
      </c>
      <c r="AD256" s="1" t="s">
        <v>1949</v>
      </c>
      <c r="AE256" s="1" t="s">
        <v>1837</v>
      </c>
      <c r="AF256" s="1"/>
      <c r="AG256" s="1"/>
      <c r="AH256" s="1"/>
    </row>
    <row r="257" spans="1:34">
      <c r="A257" s="38" t="s">
        <v>1465</v>
      </c>
      <c r="B257" s="38" t="s">
        <v>5516</v>
      </c>
      <c r="C257" s="38" t="s">
        <v>2134</v>
      </c>
      <c r="D257" s="38" t="s">
        <v>3862</v>
      </c>
      <c r="E257" s="38" t="s">
        <v>1293</v>
      </c>
      <c r="F257" s="38" t="s">
        <v>1292</v>
      </c>
      <c r="G257" s="38"/>
      <c r="H257" s="60" t="s">
        <v>4945</v>
      </c>
      <c r="I257" s="11">
        <v>35770</v>
      </c>
      <c r="J257" s="6">
        <v>35802</v>
      </c>
      <c r="K257" s="53">
        <f t="shared" si="5"/>
        <v>3.7954265110541797E-4</v>
      </c>
      <c r="L257" s="7">
        <v>7.0000000000000007E-2</v>
      </c>
      <c r="M257" s="4">
        <v>1436.1</v>
      </c>
      <c r="N257" s="6">
        <v>1420</v>
      </c>
      <c r="O257" s="6">
        <v>700</v>
      </c>
      <c r="P257" s="11">
        <v>1500</v>
      </c>
      <c r="Q257" s="5">
        <v>36879</v>
      </c>
      <c r="R257" s="8" t="s">
        <v>4575</v>
      </c>
      <c r="S257" s="38" t="s">
        <v>1072</v>
      </c>
      <c r="T257" s="4" t="s">
        <v>2066</v>
      </c>
      <c r="U257" s="4" t="s">
        <v>2670</v>
      </c>
      <c r="V257" s="4" t="s">
        <v>2056</v>
      </c>
      <c r="W257" s="8" t="s">
        <v>5508</v>
      </c>
      <c r="X257" s="33">
        <v>26638</v>
      </c>
      <c r="Y257" s="4" t="s">
        <v>2684</v>
      </c>
      <c r="Z257" s="1"/>
      <c r="AA257" s="4" t="s">
        <v>667</v>
      </c>
      <c r="AB257" s="1" t="s">
        <v>5505</v>
      </c>
      <c r="AC257" s="1"/>
      <c r="AD257" s="1" t="s">
        <v>3413</v>
      </c>
      <c r="AE257" s="1" t="s">
        <v>1537</v>
      </c>
      <c r="AF257" s="1"/>
      <c r="AG257" s="1"/>
      <c r="AH257" s="1"/>
    </row>
    <row r="258" spans="1:34">
      <c r="A258" s="38" t="s">
        <v>1466</v>
      </c>
      <c r="B258" s="38" t="s">
        <v>5516</v>
      </c>
      <c r="C258" s="38" t="s">
        <v>2134</v>
      </c>
      <c r="D258" s="38" t="s">
        <v>3862</v>
      </c>
      <c r="E258" s="38" t="s">
        <v>1293</v>
      </c>
      <c r="F258" s="38" t="s">
        <v>1292</v>
      </c>
      <c r="G258" s="38"/>
      <c r="H258" s="60" t="s">
        <v>612</v>
      </c>
      <c r="I258" s="11">
        <v>35770</v>
      </c>
      <c r="J258" s="6">
        <v>35804</v>
      </c>
      <c r="K258" s="53">
        <f t="shared" si="5"/>
        <v>4.0325450103185709E-4</v>
      </c>
      <c r="L258" s="7">
        <v>0.06</v>
      </c>
      <c r="M258" s="4">
        <v>1436.07</v>
      </c>
      <c r="N258" s="6">
        <v>1500</v>
      </c>
      <c r="O258" s="6">
        <v>750</v>
      </c>
      <c r="P258" s="11">
        <v>1500</v>
      </c>
      <c r="Q258" s="5">
        <v>37344</v>
      </c>
      <c r="R258" s="8" t="s">
        <v>4576</v>
      </c>
      <c r="S258" s="38" t="s">
        <v>2688</v>
      </c>
      <c r="T258" s="4" t="s">
        <v>2066</v>
      </c>
      <c r="U258" s="4" t="s">
        <v>2670</v>
      </c>
      <c r="V258" s="4" t="s">
        <v>1291</v>
      </c>
      <c r="W258" s="8" t="s">
        <v>5509</v>
      </c>
      <c r="X258" s="33">
        <v>27400</v>
      </c>
      <c r="Y258" s="4" t="s">
        <v>1932</v>
      </c>
      <c r="Z258" s="1"/>
      <c r="AA258" s="4" t="s">
        <v>667</v>
      </c>
      <c r="AB258" s="1" t="s">
        <v>5505</v>
      </c>
      <c r="AC258" s="1" t="s">
        <v>4363</v>
      </c>
      <c r="AD258" s="1" t="s">
        <v>4440</v>
      </c>
      <c r="AE258" s="1" t="s">
        <v>1538</v>
      </c>
      <c r="AF258" s="1"/>
      <c r="AG258" s="1"/>
      <c r="AH258" s="1"/>
    </row>
    <row r="259" spans="1:34">
      <c r="A259" s="38" t="s">
        <v>4168</v>
      </c>
      <c r="B259" s="38" t="s">
        <v>4587</v>
      </c>
      <c r="C259" s="37" t="s">
        <v>405</v>
      </c>
      <c r="D259" s="38" t="s">
        <v>3862</v>
      </c>
      <c r="E259" s="38" t="s">
        <v>1293</v>
      </c>
      <c r="F259" s="38" t="s">
        <v>1292</v>
      </c>
      <c r="G259" s="38"/>
      <c r="H259" s="60" t="s">
        <v>2631</v>
      </c>
      <c r="I259" s="11">
        <v>35784</v>
      </c>
      <c r="J259" s="6">
        <v>35787</v>
      </c>
      <c r="K259" s="53">
        <f t="shared" si="5"/>
        <v>3.558254557531046E-5</v>
      </c>
      <c r="L259" s="7">
        <v>1.1200000000000001</v>
      </c>
      <c r="M259" s="4">
        <v>1436.06</v>
      </c>
      <c r="N259" s="6">
        <v>1450</v>
      </c>
      <c r="O259" s="6">
        <v>650</v>
      </c>
      <c r="P259" s="7" t="s">
        <v>3383</v>
      </c>
      <c r="Q259" s="5">
        <v>35077</v>
      </c>
      <c r="R259" s="8" t="s">
        <v>3698</v>
      </c>
      <c r="S259" s="38" t="s">
        <v>2688</v>
      </c>
      <c r="T259" s="4" t="s">
        <v>2066</v>
      </c>
      <c r="U259" s="4" t="s">
        <v>2670</v>
      </c>
      <c r="V259" s="4" t="s">
        <v>1291</v>
      </c>
      <c r="W259" s="8" t="s">
        <v>4586</v>
      </c>
      <c r="X259" s="33">
        <v>23765</v>
      </c>
      <c r="Y259" s="4" t="s">
        <v>403</v>
      </c>
      <c r="Z259" s="1"/>
      <c r="AA259" s="4" t="s">
        <v>667</v>
      </c>
      <c r="AB259" s="1" t="s">
        <v>5679</v>
      </c>
      <c r="AC259" s="1" t="s">
        <v>2195</v>
      </c>
      <c r="AD259" s="1" t="s">
        <v>3831</v>
      </c>
      <c r="AE259" s="1" t="s">
        <v>404</v>
      </c>
      <c r="AF259" s="1"/>
      <c r="AG259" s="1" t="s">
        <v>2385</v>
      </c>
      <c r="AH259" s="1"/>
    </row>
    <row r="260" spans="1:34">
      <c r="A260" s="38" t="s">
        <v>3856</v>
      </c>
      <c r="B260" s="38" t="s">
        <v>4587</v>
      </c>
      <c r="C260" s="37" t="s">
        <v>405</v>
      </c>
      <c r="D260" s="38" t="s">
        <v>3862</v>
      </c>
      <c r="E260" s="38" t="s">
        <v>1293</v>
      </c>
      <c r="F260" s="38" t="s">
        <v>1292</v>
      </c>
      <c r="G260" s="38"/>
      <c r="H260" s="60" t="s">
        <v>1069</v>
      </c>
      <c r="I260" s="11">
        <v>35782</v>
      </c>
      <c r="J260" s="6">
        <v>35791</v>
      </c>
      <c r="K260" s="53">
        <f t="shared" si="5"/>
        <v>1.0674510455089963E-4</v>
      </c>
      <c r="L260" s="7">
        <v>1.0900000000000001</v>
      </c>
      <c r="M260" s="4">
        <v>1436.12</v>
      </c>
      <c r="N260" s="6">
        <v>1450</v>
      </c>
      <c r="O260" s="6">
        <v>650</v>
      </c>
      <c r="P260" s="7" t="s">
        <v>3383</v>
      </c>
      <c r="Q260" s="5">
        <v>35383</v>
      </c>
      <c r="R260" s="8" t="s">
        <v>3697</v>
      </c>
      <c r="S260" s="38" t="s">
        <v>2688</v>
      </c>
      <c r="T260" s="4" t="s">
        <v>2066</v>
      </c>
      <c r="U260" s="4" t="s">
        <v>2670</v>
      </c>
      <c r="V260" s="4" t="s">
        <v>1291</v>
      </c>
      <c r="W260" s="8" t="s">
        <v>2198</v>
      </c>
      <c r="X260" s="33">
        <v>24653</v>
      </c>
      <c r="Y260" s="4" t="s">
        <v>2591</v>
      </c>
      <c r="Z260" s="1"/>
      <c r="AA260" s="4" t="s">
        <v>667</v>
      </c>
      <c r="AB260" s="1" t="s">
        <v>5679</v>
      </c>
      <c r="AC260" s="1" t="s">
        <v>2711</v>
      </c>
      <c r="AD260" s="1" t="s">
        <v>3831</v>
      </c>
      <c r="AE260" s="1"/>
      <c r="AF260" s="1"/>
      <c r="AG260" s="1" t="s">
        <v>2385</v>
      </c>
      <c r="AH260" s="1"/>
    </row>
    <row r="261" spans="1:34">
      <c r="A261" s="38" t="s">
        <v>1541</v>
      </c>
      <c r="B261" s="38" t="s">
        <v>4587</v>
      </c>
      <c r="C261" s="37" t="s">
        <v>405</v>
      </c>
      <c r="D261" s="38" t="s">
        <v>3862</v>
      </c>
      <c r="E261" s="38" t="s">
        <v>1293</v>
      </c>
      <c r="F261" s="38" t="s">
        <v>1292</v>
      </c>
      <c r="G261" s="38"/>
      <c r="H261" s="60" t="s">
        <v>3569</v>
      </c>
      <c r="I261" s="11">
        <v>35778</v>
      </c>
      <c r="J261" s="6">
        <v>35794</v>
      </c>
      <c r="K261" s="53">
        <f t="shared" si="5"/>
        <v>1.8977132555270899E-4</v>
      </c>
      <c r="L261" s="7">
        <v>0</v>
      </c>
      <c r="M261" s="4">
        <v>1436.1</v>
      </c>
      <c r="N261" s="6">
        <v>4900</v>
      </c>
      <c r="O261" s="6">
        <v>3220</v>
      </c>
      <c r="P261" s="11">
        <v>10800</v>
      </c>
      <c r="Q261" s="5">
        <v>39062</v>
      </c>
      <c r="R261" s="8" t="s">
        <v>4575</v>
      </c>
      <c r="S261" s="38" t="s">
        <v>2688</v>
      </c>
      <c r="T261" s="4" t="s">
        <v>2066</v>
      </c>
      <c r="U261" s="4" t="s">
        <v>2672</v>
      </c>
      <c r="V261" s="4" t="s">
        <v>5215</v>
      </c>
      <c r="W261" s="8" t="s">
        <v>1542</v>
      </c>
      <c r="X261" s="33" t="s">
        <v>1543</v>
      </c>
      <c r="Y261" s="4" t="s">
        <v>1544</v>
      </c>
      <c r="Z261" s="1"/>
      <c r="AA261" s="4" t="s">
        <v>667</v>
      </c>
      <c r="AB261" s="1" t="s">
        <v>1545</v>
      </c>
      <c r="AC261" s="1" t="s">
        <v>948</v>
      </c>
      <c r="AD261" s="1"/>
      <c r="AE261" s="1"/>
      <c r="AF261" s="1"/>
      <c r="AG261" s="1"/>
      <c r="AH261" s="1"/>
    </row>
    <row r="262" spans="1:34">
      <c r="A262" s="38" t="s">
        <v>4345</v>
      </c>
      <c r="B262" s="38" t="s">
        <v>4587</v>
      </c>
      <c r="C262" s="37" t="s">
        <v>405</v>
      </c>
      <c r="D262" s="38" t="s">
        <v>3862</v>
      </c>
      <c r="E262" s="38" t="s">
        <v>1293</v>
      </c>
      <c r="F262" s="38" t="s">
        <v>1292</v>
      </c>
      <c r="G262" s="38"/>
      <c r="H262" s="60" t="s">
        <v>4346</v>
      </c>
      <c r="I262" s="11">
        <v>35728</v>
      </c>
      <c r="J262" s="6">
        <v>35788</v>
      </c>
      <c r="K262" s="53">
        <f t="shared" si="5"/>
        <v>7.1211545765286746E-4</v>
      </c>
      <c r="L262" s="7">
        <v>0.04</v>
      </c>
      <c r="M262" s="4">
        <v>1434.6</v>
      </c>
      <c r="N262" s="6">
        <v>2417</v>
      </c>
      <c r="O262" s="6"/>
      <c r="P262" s="11"/>
      <c r="Q262" s="5">
        <v>39985</v>
      </c>
      <c r="R262" s="8" t="s">
        <v>4575</v>
      </c>
      <c r="S262" s="38" t="s">
        <v>3042</v>
      </c>
      <c r="T262" s="4" t="s">
        <v>2066</v>
      </c>
      <c r="U262" s="4" t="s">
        <v>2672</v>
      </c>
      <c r="V262" s="4" t="s">
        <v>1715</v>
      </c>
      <c r="W262" s="8" t="s">
        <v>4347</v>
      </c>
      <c r="X262" s="33" t="s">
        <v>4348</v>
      </c>
      <c r="Y262" s="4" t="s">
        <v>4349</v>
      </c>
      <c r="Z262" s="1"/>
      <c r="AA262" s="4" t="s">
        <v>161</v>
      </c>
      <c r="AB262" s="1" t="s">
        <v>3777</v>
      </c>
      <c r="AC262" s="1" t="s">
        <v>3778</v>
      </c>
      <c r="AD262" s="1"/>
      <c r="AE262" s="1"/>
      <c r="AF262" s="1"/>
      <c r="AG262" s="1"/>
      <c r="AH262" s="1"/>
    </row>
    <row r="263" spans="1:34">
      <c r="A263" s="38" t="s">
        <v>5033</v>
      </c>
      <c r="B263" s="38" t="s">
        <v>4587</v>
      </c>
      <c r="C263" s="37" t="s">
        <v>4721</v>
      </c>
      <c r="D263" s="38" t="s">
        <v>3094</v>
      </c>
      <c r="E263" s="38" t="s">
        <v>3746</v>
      </c>
      <c r="F263" s="38" t="s">
        <v>3346</v>
      </c>
      <c r="G263" s="38" t="s">
        <v>2775</v>
      </c>
      <c r="H263" s="60"/>
      <c r="I263" s="11">
        <v>666</v>
      </c>
      <c r="J263" s="6">
        <v>689</v>
      </c>
      <c r="K263" s="53">
        <f t="shared" si="5"/>
        <v>1.6317843206810926E-3</v>
      </c>
      <c r="L263" s="7">
        <v>8.99</v>
      </c>
      <c r="M263" s="4">
        <v>98.3</v>
      </c>
      <c r="N263" s="6">
        <v>180</v>
      </c>
      <c r="O263" s="6"/>
      <c r="P263" s="4"/>
      <c r="Q263" s="5">
        <v>40008</v>
      </c>
      <c r="R263" s="8" t="s">
        <v>3345</v>
      </c>
      <c r="S263" s="37" t="s">
        <v>5028</v>
      </c>
      <c r="T263" s="4" t="s">
        <v>4587</v>
      </c>
      <c r="U263" s="4" t="s">
        <v>564</v>
      </c>
      <c r="V263" s="4" t="s">
        <v>5029</v>
      </c>
      <c r="W263" s="8" t="s">
        <v>5030</v>
      </c>
      <c r="X263" s="33" t="s">
        <v>5031</v>
      </c>
      <c r="Y263" s="1" t="s">
        <v>5032</v>
      </c>
      <c r="Z263" s="1"/>
      <c r="AA263" s="4" t="s">
        <v>161</v>
      </c>
      <c r="AB263" s="4" t="s">
        <v>5034</v>
      </c>
      <c r="AC263" s="1" t="s">
        <v>4722</v>
      </c>
      <c r="AD263" s="1" t="s">
        <v>5027</v>
      </c>
      <c r="AE263" s="1"/>
      <c r="AF263" s="1"/>
      <c r="AG263" s="1"/>
      <c r="AH263" s="1"/>
    </row>
    <row r="264" spans="1:34">
      <c r="A264" s="38" t="s">
        <v>3378</v>
      </c>
      <c r="B264" s="38" t="s">
        <v>3409</v>
      </c>
      <c r="C264" s="38" t="s">
        <v>2874</v>
      </c>
      <c r="D264" s="38" t="s">
        <v>3862</v>
      </c>
      <c r="E264" s="38" t="s">
        <v>1293</v>
      </c>
      <c r="F264" s="38" t="s">
        <v>1292</v>
      </c>
      <c r="G264" s="38"/>
      <c r="H264" s="60" t="s">
        <v>1106</v>
      </c>
      <c r="I264" s="11">
        <v>35777</v>
      </c>
      <c r="J264" s="6">
        <v>35794</v>
      </c>
      <c r="K264" s="53">
        <f t="shared" si="5"/>
        <v>2.0163442492675927E-4</v>
      </c>
      <c r="L264" s="7">
        <v>0.74</v>
      </c>
      <c r="M264" s="4">
        <v>1436.08</v>
      </c>
      <c r="N264" s="6">
        <v>2276</v>
      </c>
      <c r="O264" s="6">
        <v>1641</v>
      </c>
      <c r="P264" s="11">
        <v>3300</v>
      </c>
      <c r="Q264" s="5">
        <v>34615</v>
      </c>
      <c r="R264" s="8" t="s">
        <v>2922</v>
      </c>
      <c r="S264" s="38" t="s">
        <v>2873</v>
      </c>
      <c r="T264" s="4" t="s">
        <v>2066</v>
      </c>
      <c r="U264" s="4" t="s">
        <v>2670</v>
      </c>
      <c r="V264" s="4" t="s">
        <v>1291</v>
      </c>
      <c r="W264" s="8" t="s">
        <v>4064</v>
      </c>
      <c r="X264" s="33" t="s">
        <v>919</v>
      </c>
      <c r="Y264" s="4" t="s">
        <v>211</v>
      </c>
      <c r="Z264" s="1"/>
      <c r="AA264" s="4" t="s">
        <v>667</v>
      </c>
      <c r="AB264" s="1" t="s">
        <v>4127</v>
      </c>
      <c r="AC264" s="1" t="s">
        <v>5013</v>
      </c>
      <c r="AD264" s="1" t="s">
        <v>5012</v>
      </c>
      <c r="AE264" s="1" t="s">
        <v>3733</v>
      </c>
      <c r="AF264" s="1"/>
      <c r="AG264" s="1"/>
      <c r="AH264" s="1"/>
    </row>
    <row r="265" spans="1:34">
      <c r="A265" s="38" t="s">
        <v>2291</v>
      </c>
      <c r="B265" s="38" t="s">
        <v>3409</v>
      </c>
      <c r="C265" s="38" t="s">
        <v>2874</v>
      </c>
      <c r="D265" s="38" t="s">
        <v>3862</v>
      </c>
      <c r="E265" s="38" t="s">
        <v>1293</v>
      </c>
      <c r="F265" s="38" t="s">
        <v>1292</v>
      </c>
      <c r="G265" s="38"/>
      <c r="H265" s="60" t="s">
        <v>1895</v>
      </c>
      <c r="I265" s="11">
        <v>35779</v>
      </c>
      <c r="J265" s="6">
        <v>35792</v>
      </c>
      <c r="K265" s="53">
        <f t="shared" si="5"/>
        <v>1.5419103082634533E-4</v>
      </c>
      <c r="L265" s="7">
        <v>0.02</v>
      </c>
      <c r="M265" s="4">
        <v>1436.08</v>
      </c>
      <c r="N265" s="6">
        <v>3542</v>
      </c>
      <c r="O265" s="6">
        <v>2267</v>
      </c>
      <c r="P265" s="7" t="s">
        <v>2531</v>
      </c>
      <c r="Q265" s="5">
        <v>36134</v>
      </c>
      <c r="R265" s="8" t="s">
        <v>4575</v>
      </c>
      <c r="S265" s="38" t="s">
        <v>2873</v>
      </c>
      <c r="T265" s="4" t="s">
        <v>2066</v>
      </c>
      <c r="U265" s="4" t="s">
        <v>2670</v>
      </c>
      <c r="V265" s="4" t="s">
        <v>2924</v>
      </c>
      <c r="W265" s="8" t="s">
        <v>3865</v>
      </c>
      <c r="X265" s="33" t="s">
        <v>2292</v>
      </c>
      <c r="Y265" s="4" t="s">
        <v>5219</v>
      </c>
      <c r="Z265" s="1"/>
      <c r="AA265" s="4" t="s">
        <v>667</v>
      </c>
      <c r="AB265" s="3"/>
      <c r="AC265" s="1" t="s">
        <v>2872</v>
      </c>
      <c r="AD265" s="1" t="s">
        <v>212</v>
      </c>
      <c r="AE265" s="1" t="s">
        <v>3733</v>
      </c>
      <c r="AF265" s="1"/>
      <c r="AG265" s="1"/>
      <c r="AH265" s="1"/>
    </row>
    <row r="266" spans="1:34">
      <c r="A266" s="38" t="s">
        <v>436</v>
      </c>
      <c r="B266" s="38" t="s">
        <v>3409</v>
      </c>
      <c r="C266" s="38" t="s">
        <v>2874</v>
      </c>
      <c r="D266" s="38" t="s">
        <v>3862</v>
      </c>
      <c r="E266" s="38" t="s">
        <v>1293</v>
      </c>
      <c r="F266" s="38" t="s">
        <v>1292</v>
      </c>
      <c r="G266" s="38"/>
      <c r="H266" s="60" t="s">
        <v>4107</v>
      </c>
      <c r="I266" s="11">
        <v>35776</v>
      </c>
      <c r="J266" s="6">
        <v>35796</v>
      </c>
      <c r="K266" s="53">
        <f t="shared" si="5"/>
        <v>2.3721415694088623E-4</v>
      </c>
      <c r="L266" s="7">
        <v>0.03</v>
      </c>
      <c r="M266" s="4">
        <v>1436.1</v>
      </c>
      <c r="N266" s="6">
        <v>5456</v>
      </c>
      <c r="O266" s="6">
        <v>2310</v>
      </c>
      <c r="P266" s="7" t="s">
        <v>437</v>
      </c>
      <c r="Q266" s="5">
        <v>38864</v>
      </c>
      <c r="R266" s="8" t="s">
        <v>4575</v>
      </c>
      <c r="S266" s="38" t="s">
        <v>3448</v>
      </c>
      <c r="T266" s="4" t="s">
        <v>2066</v>
      </c>
      <c r="U266" s="4" t="s">
        <v>2670</v>
      </c>
      <c r="V266" s="4" t="s">
        <v>4912</v>
      </c>
      <c r="W266" s="8" t="s">
        <v>438</v>
      </c>
      <c r="X266" s="33" t="s">
        <v>439</v>
      </c>
      <c r="Y266" s="4" t="s">
        <v>440</v>
      </c>
      <c r="Z266" s="1"/>
      <c r="AA266" s="4" t="s">
        <v>667</v>
      </c>
      <c r="AB266" s="3" t="s">
        <v>435</v>
      </c>
      <c r="AC266" s="1" t="s">
        <v>4811</v>
      </c>
      <c r="AD266" s="1" t="s">
        <v>4839</v>
      </c>
      <c r="AE266" s="1"/>
      <c r="AF266" s="1"/>
      <c r="AG266" s="1"/>
      <c r="AH266" s="1"/>
    </row>
    <row r="267" spans="1:34" ht="165.75">
      <c r="A267" s="38" t="s">
        <v>3854</v>
      </c>
      <c r="B267" s="38" t="s">
        <v>3871</v>
      </c>
      <c r="C267" s="41" t="s">
        <v>3870</v>
      </c>
      <c r="D267" s="38" t="s">
        <v>3094</v>
      </c>
      <c r="E267" s="38" t="s">
        <v>729</v>
      </c>
      <c r="F267" s="38" t="s">
        <v>3346</v>
      </c>
      <c r="G267" s="38" t="s">
        <v>4110</v>
      </c>
      <c r="H267" s="60"/>
      <c r="I267" s="7">
        <v>985</v>
      </c>
      <c r="J267" s="6">
        <v>1014</v>
      </c>
      <c r="K267" s="53">
        <f t="shared" si="5"/>
        <v>1.967569034534229E-3</v>
      </c>
      <c r="L267" s="7">
        <v>99.6</v>
      </c>
      <c r="M267" s="4">
        <v>105.1</v>
      </c>
      <c r="N267" s="6">
        <v>47</v>
      </c>
      <c r="O267" s="6"/>
      <c r="P267" s="7">
        <v>56</v>
      </c>
      <c r="Q267" s="5">
        <v>37235</v>
      </c>
      <c r="R267" s="8" t="s">
        <v>4413</v>
      </c>
      <c r="S267" s="75" t="s">
        <v>5333</v>
      </c>
      <c r="T267" s="4" t="s">
        <v>3871</v>
      </c>
      <c r="U267" s="4" t="s">
        <v>2672</v>
      </c>
      <c r="V267" s="4" t="s">
        <v>1330</v>
      </c>
      <c r="W267" s="8" t="s">
        <v>3872</v>
      </c>
      <c r="X267" s="33" t="s">
        <v>1845</v>
      </c>
      <c r="Y267" s="20" t="s">
        <v>775</v>
      </c>
      <c r="Z267" s="1"/>
      <c r="AA267" s="4" t="s">
        <v>3797</v>
      </c>
      <c r="AB267" s="1" t="s">
        <v>2381</v>
      </c>
      <c r="AC267" s="1" t="s">
        <v>3546</v>
      </c>
      <c r="AD267" s="1" t="s">
        <v>2382</v>
      </c>
      <c r="AE267" s="1" t="s">
        <v>5334</v>
      </c>
      <c r="AF267" s="1"/>
      <c r="AG267" s="1"/>
      <c r="AH267" s="1"/>
    </row>
    <row r="268" spans="1:34">
      <c r="A268" s="38" t="s">
        <v>2759</v>
      </c>
      <c r="B268" s="38" t="s">
        <v>1962</v>
      </c>
      <c r="C268" s="38" t="s">
        <v>2710</v>
      </c>
      <c r="D268" s="38" t="s">
        <v>3094</v>
      </c>
      <c r="E268" s="38" t="s">
        <v>1293</v>
      </c>
      <c r="F268" s="38" t="s">
        <v>1292</v>
      </c>
      <c r="G268" s="38"/>
      <c r="H268" s="60" t="s">
        <v>1736</v>
      </c>
      <c r="I268" s="11">
        <v>35774</v>
      </c>
      <c r="J268" s="6">
        <v>35798</v>
      </c>
      <c r="K268" s="53">
        <f t="shared" si="5"/>
        <v>2.8465698832906349E-4</v>
      </c>
      <c r="L268" s="7">
        <v>0.05</v>
      </c>
      <c r="M268" s="4">
        <v>1436.09</v>
      </c>
      <c r="N268" s="6">
        <v>2661</v>
      </c>
      <c r="O268" s="6">
        <v>1570</v>
      </c>
      <c r="P268" s="11">
        <v>5000</v>
      </c>
      <c r="Q268" s="5">
        <v>35382</v>
      </c>
      <c r="R268" s="8" t="s">
        <v>2922</v>
      </c>
      <c r="S268" s="38" t="s">
        <v>218</v>
      </c>
      <c r="T268" s="4" t="s">
        <v>877</v>
      </c>
      <c r="U268" s="4" t="s">
        <v>2670</v>
      </c>
      <c r="V268" s="4" t="s">
        <v>1291</v>
      </c>
      <c r="W268" s="8" t="s">
        <v>1944</v>
      </c>
      <c r="X268" s="33">
        <v>24652</v>
      </c>
      <c r="Y268" s="4" t="s">
        <v>3655</v>
      </c>
      <c r="Z268" s="1"/>
      <c r="AA268" s="4" t="s">
        <v>667</v>
      </c>
      <c r="AB268" s="1" t="s">
        <v>3654</v>
      </c>
      <c r="AC268" s="1" t="s">
        <v>2711</v>
      </c>
      <c r="AD268" s="1" t="s">
        <v>4634</v>
      </c>
      <c r="AE268" s="1" t="s">
        <v>2903</v>
      </c>
      <c r="AF268" s="1"/>
      <c r="AG268" s="1"/>
      <c r="AH268" s="1"/>
    </row>
    <row r="269" spans="1:34">
      <c r="A269" s="38" t="s">
        <v>1467</v>
      </c>
      <c r="B269" s="38" t="s">
        <v>1962</v>
      </c>
      <c r="C269" s="38" t="s">
        <v>4930</v>
      </c>
      <c r="D269" s="38" t="s">
        <v>3862</v>
      </c>
      <c r="E269" s="38" t="s">
        <v>1293</v>
      </c>
      <c r="F269" s="38" t="s">
        <v>1292</v>
      </c>
      <c r="G269" s="38"/>
      <c r="H269" s="60" t="s">
        <v>624</v>
      </c>
      <c r="I269" s="11">
        <v>35768</v>
      </c>
      <c r="J269" s="6">
        <v>35805</v>
      </c>
      <c r="K269" s="53">
        <f t="shared" si="5"/>
        <v>4.3884098537592069E-4</v>
      </c>
      <c r="L269" s="7">
        <v>0.11</v>
      </c>
      <c r="M269" s="4">
        <v>1436.1</v>
      </c>
      <c r="N269" s="6">
        <v>2700</v>
      </c>
      <c r="O269" s="6">
        <v>1550</v>
      </c>
      <c r="P269" s="11">
        <v>5100</v>
      </c>
      <c r="Q269" s="5">
        <v>37496</v>
      </c>
      <c r="R269" s="8" t="s">
        <v>4575</v>
      </c>
      <c r="S269" s="38" t="s">
        <v>4993</v>
      </c>
      <c r="T269" s="4" t="s">
        <v>1171</v>
      </c>
      <c r="U269" s="4" t="s">
        <v>2670</v>
      </c>
      <c r="V269" s="4" t="s">
        <v>57</v>
      </c>
      <c r="W269" s="8" t="s">
        <v>807</v>
      </c>
      <c r="X269" s="33">
        <v>27508</v>
      </c>
      <c r="Y269" s="4" t="s">
        <v>4867</v>
      </c>
      <c r="Z269" s="1"/>
      <c r="AA269" s="4" t="s">
        <v>667</v>
      </c>
      <c r="AB269" s="3" t="s">
        <v>251</v>
      </c>
      <c r="AC269" s="3" t="s">
        <v>2903</v>
      </c>
      <c r="AD269" s="1" t="s">
        <v>1829</v>
      </c>
      <c r="AE269" s="1"/>
      <c r="AF269" s="1"/>
      <c r="AG269" s="1"/>
      <c r="AH269" s="1"/>
    </row>
    <row r="270" spans="1:34">
      <c r="A270" s="38" t="s">
        <v>1468</v>
      </c>
      <c r="B270" s="38" t="s">
        <v>1962</v>
      </c>
      <c r="C270" s="38" t="s">
        <v>4930</v>
      </c>
      <c r="D270" s="38" t="s">
        <v>3862</v>
      </c>
      <c r="E270" s="38" t="s">
        <v>1293</v>
      </c>
      <c r="F270" s="38" t="s">
        <v>1292</v>
      </c>
      <c r="G270" s="38"/>
      <c r="H270" s="60" t="s">
        <v>606</v>
      </c>
      <c r="I270" s="11">
        <v>35766</v>
      </c>
      <c r="J270" s="6">
        <v>35806</v>
      </c>
      <c r="K270" s="53">
        <f t="shared" si="5"/>
        <v>4.7442831388177245E-4</v>
      </c>
      <c r="L270" s="7">
        <v>0.06</v>
      </c>
      <c r="M270" s="4">
        <v>1436.1</v>
      </c>
      <c r="N270" s="6">
        <v>3150</v>
      </c>
      <c r="O270" s="6">
        <v>1368</v>
      </c>
      <c r="P270" s="11">
        <v>7400</v>
      </c>
      <c r="Q270" s="5">
        <v>37159</v>
      </c>
      <c r="R270" s="8" t="s">
        <v>4575</v>
      </c>
      <c r="S270" s="38" t="s">
        <v>218</v>
      </c>
      <c r="T270" s="4" t="s">
        <v>877</v>
      </c>
      <c r="U270" s="4" t="s">
        <v>2670</v>
      </c>
      <c r="V270" s="4" t="s">
        <v>4574</v>
      </c>
      <c r="W270" s="8" t="s">
        <v>4868</v>
      </c>
      <c r="X270" s="33">
        <v>26927</v>
      </c>
      <c r="Y270" s="4" t="s">
        <v>4869</v>
      </c>
      <c r="Z270" s="1"/>
      <c r="AA270" s="4" t="s">
        <v>667</v>
      </c>
      <c r="AB270" s="3" t="s">
        <v>251</v>
      </c>
      <c r="AC270" s="3" t="s">
        <v>56</v>
      </c>
      <c r="AD270" s="1" t="s">
        <v>1829</v>
      </c>
      <c r="AE270" s="1" t="s">
        <v>2903</v>
      </c>
      <c r="AF270" s="1"/>
      <c r="AG270" s="1"/>
      <c r="AH270" s="1"/>
    </row>
    <row r="271" spans="1:34">
      <c r="A271" s="38" t="s">
        <v>1469</v>
      </c>
      <c r="B271" s="38" t="s">
        <v>1962</v>
      </c>
      <c r="C271" s="38" t="s">
        <v>4930</v>
      </c>
      <c r="D271" s="38" t="s">
        <v>3862</v>
      </c>
      <c r="E271" s="38" t="s">
        <v>1293</v>
      </c>
      <c r="F271" s="38" t="s">
        <v>1292</v>
      </c>
      <c r="G271" s="38"/>
      <c r="H271" s="60" t="s">
        <v>619</v>
      </c>
      <c r="I271" s="11">
        <v>35769</v>
      </c>
      <c r="J271" s="6">
        <v>35805</v>
      </c>
      <c r="K271" s="53">
        <f t="shared" si="5"/>
        <v>4.2697535403373105E-4</v>
      </c>
      <c r="L271" s="7">
        <v>0.04</v>
      </c>
      <c r="M271" s="4">
        <v>1436.08</v>
      </c>
      <c r="N271" s="6">
        <v>4050</v>
      </c>
      <c r="O271" s="6">
        <v>1805</v>
      </c>
      <c r="P271" s="11">
        <v>11000</v>
      </c>
      <c r="Q271" s="5">
        <v>37442</v>
      </c>
      <c r="R271" s="8" t="s">
        <v>4575</v>
      </c>
      <c r="S271" s="38" t="s">
        <v>218</v>
      </c>
      <c r="T271" s="4" t="s">
        <v>877</v>
      </c>
      <c r="U271" s="4" t="s">
        <v>2670</v>
      </c>
      <c r="V271" s="4" t="s">
        <v>3847</v>
      </c>
      <c r="W271" s="8" t="s">
        <v>4870</v>
      </c>
      <c r="X271" s="33">
        <v>27460</v>
      </c>
      <c r="Y271" s="4" t="s">
        <v>4871</v>
      </c>
      <c r="Z271" s="1"/>
      <c r="AA271" s="4" t="s">
        <v>667</v>
      </c>
      <c r="AB271" s="3" t="s">
        <v>251</v>
      </c>
      <c r="AC271" s="3" t="s">
        <v>58</v>
      </c>
      <c r="AD271" s="1" t="s">
        <v>1829</v>
      </c>
      <c r="AE271" s="1" t="s">
        <v>2903</v>
      </c>
      <c r="AF271" s="1" t="s">
        <v>1957</v>
      </c>
      <c r="AG271" s="1"/>
      <c r="AH271" s="1"/>
    </row>
    <row r="272" spans="1:34">
      <c r="A272" s="38" t="s">
        <v>4983</v>
      </c>
      <c r="B272" s="38" t="s">
        <v>1962</v>
      </c>
      <c r="C272" s="38" t="s">
        <v>4930</v>
      </c>
      <c r="D272" s="38" t="s">
        <v>3862</v>
      </c>
      <c r="E272" s="38" t="s">
        <v>1293</v>
      </c>
      <c r="F272" s="38" t="s">
        <v>1292</v>
      </c>
      <c r="G272" s="38"/>
      <c r="H272" s="60" t="s">
        <v>1877</v>
      </c>
      <c r="I272" s="11">
        <v>35762</v>
      </c>
      <c r="J272" s="6">
        <v>35810</v>
      </c>
      <c r="K272" s="53">
        <f t="shared" si="5"/>
        <v>5.6931397665812699E-4</v>
      </c>
      <c r="L272" s="7">
        <v>0.02</v>
      </c>
      <c r="M272" s="4">
        <v>1436.1</v>
      </c>
      <c r="N272" s="6">
        <v>2885</v>
      </c>
      <c r="O272" s="6">
        <v>1310</v>
      </c>
      <c r="P272" s="11">
        <v>6000</v>
      </c>
      <c r="Q272" s="5">
        <v>35853</v>
      </c>
      <c r="R272" s="8" t="s">
        <v>2922</v>
      </c>
      <c r="S272" s="38" t="s">
        <v>252</v>
      </c>
      <c r="T272" s="4" t="s">
        <v>5015</v>
      </c>
      <c r="U272" s="4" t="s">
        <v>2670</v>
      </c>
      <c r="V272" s="4" t="s">
        <v>4574</v>
      </c>
      <c r="W272" s="8" t="s">
        <v>4647</v>
      </c>
      <c r="X272" s="33">
        <v>25237</v>
      </c>
      <c r="Y272" s="4" t="s">
        <v>2359</v>
      </c>
      <c r="Z272" s="1"/>
      <c r="AA272" s="4" t="s">
        <v>667</v>
      </c>
      <c r="AB272" s="4" t="s">
        <v>2903</v>
      </c>
      <c r="AC272" s="3" t="s">
        <v>251</v>
      </c>
      <c r="AD272" s="1"/>
      <c r="AE272" s="1"/>
      <c r="AF272" s="1"/>
      <c r="AG272" s="1"/>
      <c r="AH272" s="1"/>
    </row>
    <row r="273" spans="1:34">
      <c r="A273" s="38" t="s">
        <v>894</v>
      </c>
      <c r="B273" s="38" t="s">
        <v>1962</v>
      </c>
      <c r="C273" s="38" t="s">
        <v>2710</v>
      </c>
      <c r="D273" s="38" t="s">
        <v>3094</v>
      </c>
      <c r="E273" s="38" t="s">
        <v>1293</v>
      </c>
      <c r="F273" s="38" t="s">
        <v>1292</v>
      </c>
      <c r="G273" s="38"/>
      <c r="H273" s="60" t="s">
        <v>1898</v>
      </c>
      <c r="I273" s="11">
        <v>35769</v>
      </c>
      <c r="J273" s="6">
        <v>35801</v>
      </c>
      <c r="K273" s="53">
        <f t="shared" si="5"/>
        <v>3.7955165460799433E-4</v>
      </c>
      <c r="L273" s="7">
        <v>0.19</v>
      </c>
      <c r="M273" s="4">
        <v>1436.94</v>
      </c>
      <c r="N273" s="6">
        <v>2700</v>
      </c>
      <c r="O273" s="6">
        <v>1200</v>
      </c>
      <c r="P273" s="11">
        <v>6400</v>
      </c>
      <c r="Q273" s="5">
        <v>36217</v>
      </c>
      <c r="R273" s="8" t="s">
        <v>4575</v>
      </c>
      <c r="S273" s="38" t="s">
        <v>3093</v>
      </c>
      <c r="T273" s="4" t="s">
        <v>877</v>
      </c>
      <c r="U273" s="4" t="s">
        <v>2670</v>
      </c>
      <c r="V273" s="4" t="s">
        <v>1291</v>
      </c>
      <c r="W273" s="8" t="s">
        <v>2575</v>
      </c>
      <c r="X273" s="33">
        <v>25638</v>
      </c>
      <c r="Y273" s="4" t="s">
        <v>3656</v>
      </c>
      <c r="Z273" s="1"/>
      <c r="AA273" s="4" t="s">
        <v>667</v>
      </c>
      <c r="AB273" s="1" t="s">
        <v>2903</v>
      </c>
      <c r="AC273" s="1" t="s">
        <v>2712</v>
      </c>
      <c r="AD273" s="1" t="s">
        <v>4635</v>
      </c>
      <c r="AE273" s="1"/>
      <c r="AF273" s="1"/>
      <c r="AG273" s="1"/>
      <c r="AH273" s="1"/>
    </row>
    <row r="274" spans="1:34">
      <c r="A274" s="38" t="s">
        <v>895</v>
      </c>
      <c r="B274" s="38" t="s">
        <v>1962</v>
      </c>
      <c r="C274" s="38" t="s">
        <v>2710</v>
      </c>
      <c r="D274" s="38" t="s">
        <v>3094</v>
      </c>
      <c r="E274" s="38" t="s">
        <v>1293</v>
      </c>
      <c r="F274" s="38" t="s">
        <v>1292</v>
      </c>
      <c r="G274" s="38"/>
      <c r="H274" s="60" t="s">
        <v>4292</v>
      </c>
      <c r="I274" s="11">
        <v>35780</v>
      </c>
      <c r="J274" s="6">
        <v>35791</v>
      </c>
      <c r="K274" s="53">
        <f t="shared" si="5"/>
        <v>1.3046933377613835E-4</v>
      </c>
      <c r="L274" s="7">
        <v>7.0000000000000007E-2</v>
      </c>
      <c r="M274" s="4">
        <v>1436.06</v>
      </c>
      <c r="N274" s="6">
        <v>3304</v>
      </c>
      <c r="O274" s="6">
        <v>1487</v>
      </c>
      <c r="P274" s="11"/>
      <c r="Q274" s="5">
        <v>39029</v>
      </c>
      <c r="R274" s="8" t="s">
        <v>4575</v>
      </c>
      <c r="S274" s="38" t="s">
        <v>947</v>
      </c>
      <c r="T274" s="4" t="s">
        <v>1216</v>
      </c>
      <c r="U274" s="4" t="s">
        <v>2672</v>
      </c>
      <c r="V274" s="4" t="s">
        <v>3299</v>
      </c>
      <c r="W274" s="8" t="s">
        <v>967</v>
      </c>
      <c r="X274" s="33" t="s">
        <v>968</v>
      </c>
      <c r="Y274" s="4" t="s">
        <v>969</v>
      </c>
      <c r="Z274" s="1"/>
      <c r="AA274" s="4" t="s">
        <v>667</v>
      </c>
      <c r="AB274" s="1" t="s">
        <v>970</v>
      </c>
      <c r="AC274" s="1" t="s">
        <v>4708</v>
      </c>
      <c r="AD274" s="1"/>
      <c r="AE274" s="1"/>
      <c r="AF274" s="1"/>
      <c r="AG274" s="1"/>
      <c r="AH274" s="1"/>
    </row>
    <row r="275" spans="1:34">
      <c r="A275" s="38" t="s">
        <v>630</v>
      </c>
      <c r="B275" s="38" t="s">
        <v>1962</v>
      </c>
      <c r="C275" s="38" t="s">
        <v>2710</v>
      </c>
      <c r="D275" s="38" t="s">
        <v>3094</v>
      </c>
      <c r="E275" s="38" t="s">
        <v>1293</v>
      </c>
      <c r="F275" s="38" t="s">
        <v>1292</v>
      </c>
      <c r="G275" s="38"/>
      <c r="H275" s="60" t="s">
        <v>3576</v>
      </c>
      <c r="I275" s="11">
        <v>35768</v>
      </c>
      <c r="J275" s="6">
        <v>35805</v>
      </c>
      <c r="K275" s="53">
        <f t="shared" si="5"/>
        <v>4.3884098537592069E-4</v>
      </c>
      <c r="L275" s="7">
        <v>0.05</v>
      </c>
      <c r="M275" s="4">
        <v>1436.1</v>
      </c>
      <c r="N275" s="6">
        <v>3400</v>
      </c>
      <c r="O275" s="6"/>
      <c r="P275" s="11">
        <v>6000</v>
      </c>
      <c r="Q275" s="5">
        <v>39636</v>
      </c>
      <c r="R275" s="8" t="s">
        <v>4575</v>
      </c>
      <c r="S275" s="38" t="s">
        <v>947</v>
      </c>
      <c r="T275" s="4" t="s">
        <v>1216</v>
      </c>
      <c r="U275" s="4" t="s">
        <v>2670</v>
      </c>
      <c r="V275" s="4" t="s">
        <v>4912</v>
      </c>
      <c r="W275" s="8" t="s">
        <v>5550</v>
      </c>
      <c r="X275" s="33" t="s">
        <v>5551</v>
      </c>
      <c r="Y275" s="4" t="s">
        <v>5552</v>
      </c>
      <c r="Z275" s="1"/>
      <c r="AA275" s="4" t="s">
        <v>667</v>
      </c>
      <c r="AB275" s="1" t="s">
        <v>5553</v>
      </c>
      <c r="AC275" s="1" t="s">
        <v>5554</v>
      </c>
      <c r="AD275" s="1" t="s">
        <v>5555</v>
      </c>
      <c r="AE275" s="1" t="s">
        <v>4737</v>
      </c>
      <c r="AF275" s="1"/>
      <c r="AG275" s="1"/>
      <c r="AH275" s="1"/>
    </row>
    <row r="276" spans="1:34">
      <c r="A276" s="38" t="s">
        <v>2718</v>
      </c>
      <c r="B276" s="38" t="s">
        <v>1962</v>
      </c>
      <c r="C276" s="38" t="s">
        <v>4930</v>
      </c>
      <c r="D276" s="38" t="s">
        <v>3862</v>
      </c>
      <c r="E276" s="38" t="s">
        <v>1293</v>
      </c>
      <c r="F276" s="38" t="s">
        <v>1292</v>
      </c>
      <c r="G276" s="38"/>
      <c r="H276" s="60" t="s">
        <v>4613</v>
      </c>
      <c r="I276" s="11">
        <v>35781</v>
      </c>
      <c r="J276" s="6">
        <v>35790</v>
      </c>
      <c r="K276" s="53">
        <f t="shared" si="5"/>
        <v>1.0674763672593138E-4</v>
      </c>
      <c r="L276" s="7">
        <v>0.05</v>
      </c>
      <c r="M276" s="4">
        <v>1436.06</v>
      </c>
      <c r="N276" s="6">
        <v>1525</v>
      </c>
      <c r="O276" s="6">
        <v>1300</v>
      </c>
      <c r="P276" s="11">
        <v>1600</v>
      </c>
      <c r="Q276" s="5">
        <v>37891</v>
      </c>
      <c r="R276" s="8" t="s">
        <v>4576</v>
      </c>
      <c r="S276" s="38" t="s">
        <v>2688</v>
      </c>
      <c r="T276" s="4" t="s">
        <v>2066</v>
      </c>
      <c r="U276" s="4" t="s">
        <v>2670</v>
      </c>
      <c r="V276" s="4" t="s">
        <v>3847</v>
      </c>
      <c r="W276" s="8" t="s">
        <v>1838</v>
      </c>
      <c r="X276" s="33">
        <v>27948</v>
      </c>
      <c r="Y276" s="4" t="s">
        <v>2650</v>
      </c>
      <c r="Z276" s="1"/>
      <c r="AA276" s="4" t="s">
        <v>667</v>
      </c>
      <c r="AB276" s="1" t="s">
        <v>2639</v>
      </c>
      <c r="AC276" s="1" t="s">
        <v>1829</v>
      </c>
      <c r="AD276" s="1" t="s">
        <v>2903</v>
      </c>
      <c r="AE276" s="1"/>
      <c r="AF276" s="1"/>
      <c r="AG276" s="1"/>
      <c r="AH276" s="1"/>
    </row>
    <row r="277" spans="1:34">
      <c r="A277" s="38" t="s">
        <v>5563</v>
      </c>
      <c r="B277" s="38" t="s">
        <v>1962</v>
      </c>
      <c r="C277" s="38" t="s">
        <v>4930</v>
      </c>
      <c r="D277" s="38" t="s">
        <v>3862</v>
      </c>
      <c r="E277" s="38" t="s">
        <v>1293</v>
      </c>
      <c r="F277" s="38" t="s">
        <v>1292</v>
      </c>
      <c r="G277" s="38"/>
      <c r="H277" s="60" t="s">
        <v>595</v>
      </c>
      <c r="I277" s="11">
        <v>35788</v>
      </c>
      <c r="J277" s="6">
        <v>35794</v>
      </c>
      <c r="K277" s="53">
        <f t="shared" si="5"/>
        <v>7.1155807499822114E-5</v>
      </c>
      <c r="L277" s="7">
        <v>7.0000000000000007E-2</v>
      </c>
      <c r="M277" s="4">
        <v>1436.1</v>
      </c>
      <c r="N277" s="6">
        <v>2950</v>
      </c>
      <c r="O277" s="6">
        <v>1375</v>
      </c>
      <c r="P277" s="11">
        <v>5900</v>
      </c>
      <c r="Q277" s="5">
        <v>36958</v>
      </c>
      <c r="R277" s="8" t="s">
        <v>3147</v>
      </c>
      <c r="S277" s="38" t="s">
        <v>218</v>
      </c>
      <c r="T277" s="4" t="s">
        <v>877</v>
      </c>
      <c r="U277" s="4" t="s">
        <v>2670</v>
      </c>
      <c r="V277" s="4" t="s">
        <v>2344</v>
      </c>
      <c r="W277" s="8" t="s">
        <v>2343</v>
      </c>
      <c r="X277" s="33">
        <v>26719</v>
      </c>
      <c r="Y277" s="4" t="s">
        <v>2816</v>
      </c>
      <c r="Z277" s="1"/>
      <c r="AA277" s="4" t="s">
        <v>667</v>
      </c>
      <c r="AB277" s="4"/>
      <c r="AC277" s="1" t="s">
        <v>1829</v>
      </c>
      <c r="AD277" s="1" t="s">
        <v>2903</v>
      </c>
      <c r="AE277" s="1"/>
      <c r="AF277" s="1"/>
      <c r="AG277" s="1"/>
      <c r="AH277" s="1"/>
    </row>
    <row r="278" spans="1:34">
      <c r="A278" s="38" t="s">
        <v>893</v>
      </c>
      <c r="B278" s="38" t="s">
        <v>1962</v>
      </c>
      <c r="C278" s="38" t="s">
        <v>4930</v>
      </c>
      <c r="D278" s="38" t="s">
        <v>3862</v>
      </c>
      <c r="E278" s="38" t="s">
        <v>1293</v>
      </c>
      <c r="F278" s="38" t="s">
        <v>1292</v>
      </c>
      <c r="G278" s="38"/>
      <c r="H278" s="60" t="s">
        <v>1887</v>
      </c>
      <c r="I278" s="11">
        <v>35771</v>
      </c>
      <c r="J278" s="6">
        <v>35799</v>
      </c>
      <c r="K278" s="53">
        <f t="shared" si="5"/>
        <v>3.32107697781995E-4</v>
      </c>
      <c r="L278" s="7">
        <v>0.06</v>
      </c>
      <c r="M278" s="4">
        <v>1436.05</v>
      </c>
      <c r="N278" s="6">
        <v>2995</v>
      </c>
      <c r="O278" s="6">
        <v>1700</v>
      </c>
      <c r="P278" s="11">
        <v>5500</v>
      </c>
      <c r="Q278" s="5">
        <v>36048</v>
      </c>
      <c r="R278" s="8" t="s">
        <v>3147</v>
      </c>
      <c r="S278" s="38" t="s">
        <v>252</v>
      </c>
      <c r="T278" s="4" t="s">
        <v>5506</v>
      </c>
      <c r="U278" s="4" t="s">
        <v>3849</v>
      </c>
      <c r="V278" s="4" t="s">
        <v>3850</v>
      </c>
      <c r="W278" s="8" t="s">
        <v>5298</v>
      </c>
      <c r="X278" s="33">
        <v>25495</v>
      </c>
      <c r="Y278" s="4" t="s">
        <v>1828</v>
      </c>
      <c r="Z278" s="1"/>
      <c r="AA278" s="4" t="s">
        <v>667</v>
      </c>
      <c r="AB278" s="4" t="s">
        <v>2903</v>
      </c>
      <c r="AC278" s="1" t="s">
        <v>1829</v>
      </c>
      <c r="AD278" s="1" t="s">
        <v>4634</v>
      </c>
      <c r="AE278" s="1"/>
      <c r="AF278" s="1"/>
      <c r="AG278" s="1"/>
      <c r="AH278" s="1"/>
    </row>
    <row r="279" spans="1:34">
      <c r="A279" s="38" t="s">
        <v>892</v>
      </c>
      <c r="B279" s="38" t="s">
        <v>1962</v>
      </c>
      <c r="C279" s="38" t="s">
        <v>4930</v>
      </c>
      <c r="D279" s="38" t="s">
        <v>3862</v>
      </c>
      <c r="E279" s="38" t="s">
        <v>1293</v>
      </c>
      <c r="F279" s="38" t="s">
        <v>1292</v>
      </c>
      <c r="G279" s="38"/>
      <c r="H279" s="60" t="s">
        <v>1864</v>
      </c>
      <c r="I279" s="11">
        <v>35755</v>
      </c>
      <c r="J279" s="6">
        <v>35802</v>
      </c>
      <c r="K279" s="53">
        <f t="shared" si="5"/>
        <v>5.575524633142342E-4</v>
      </c>
      <c r="L279" s="7">
        <v>0.08</v>
      </c>
      <c r="M279" s="4">
        <v>1435.69</v>
      </c>
      <c r="N279" s="6">
        <v>2885</v>
      </c>
      <c r="O279" s="6">
        <v>1700</v>
      </c>
      <c r="P279" s="11">
        <v>6000</v>
      </c>
      <c r="Q279" s="5">
        <v>35675</v>
      </c>
      <c r="R279" s="8" t="s">
        <v>2922</v>
      </c>
      <c r="S279" s="38" t="s">
        <v>252</v>
      </c>
      <c r="T279" s="4" t="s">
        <v>5015</v>
      </c>
      <c r="U279" s="4" t="s">
        <v>2670</v>
      </c>
      <c r="V279" s="4" t="s">
        <v>4574</v>
      </c>
      <c r="W279" s="8" t="s">
        <v>4646</v>
      </c>
      <c r="X279" s="33">
        <v>24931</v>
      </c>
      <c r="Y279" s="4" t="s">
        <v>972</v>
      </c>
      <c r="Z279" s="1"/>
      <c r="AA279" s="4" t="s">
        <v>667</v>
      </c>
      <c r="AB279" s="4" t="s">
        <v>2903</v>
      </c>
      <c r="AC279" s="1" t="s">
        <v>1829</v>
      </c>
      <c r="AD279" s="1"/>
      <c r="AE279" s="1"/>
      <c r="AF279" s="1"/>
      <c r="AG279" s="1"/>
      <c r="AH279" s="1"/>
    </row>
    <row r="280" spans="1:34">
      <c r="A280" s="38" t="s">
        <v>5130</v>
      </c>
      <c r="B280" s="38" t="s">
        <v>1962</v>
      </c>
      <c r="C280" s="38" t="s">
        <v>4930</v>
      </c>
      <c r="D280" s="38" t="s">
        <v>3862</v>
      </c>
      <c r="E280" s="38" t="s">
        <v>1293</v>
      </c>
      <c r="F280" s="38" t="s">
        <v>1292</v>
      </c>
      <c r="G280" s="38"/>
      <c r="H280" s="60" t="s">
        <v>187</v>
      </c>
      <c r="I280" s="11">
        <v>35761</v>
      </c>
      <c r="J280" s="6">
        <v>35810</v>
      </c>
      <c r="K280" s="53">
        <f t="shared" si="5"/>
        <v>5.8118157773007076E-4</v>
      </c>
      <c r="L280" s="7">
        <v>7.0000000000000007E-2</v>
      </c>
      <c r="M280" s="4">
        <v>1436.06</v>
      </c>
      <c r="N280" s="6">
        <v>3250</v>
      </c>
      <c r="O280" s="6">
        <v>1430</v>
      </c>
      <c r="P280" s="11">
        <v>5900</v>
      </c>
      <c r="Q280" s="5">
        <v>36775</v>
      </c>
      <c r="R280" s="8" t="s">
        <v>3147</v>
      </c>
      <c r="S280" s="38" t="s">
        <v>252</v>
      </c>
      <c r="T280" s="4" t="s">
        <v>5015</v>
      </c>
      <c r="U280" s="4" t="s">
        <v>3849</v>
      </c>
      <c r="V280" s="4" t="s">
        <v>3850</v>
      </c>
      <c r="W280" s="8" t="s">
        <v>1550</v>
      </c>
      <c r="X280" s="33">
        <v>26487</v>
      </c>
      <c r="Y280" s="4" t="s">
        <v>941</v>
      </c>
      <c r="Z280" s="1"/>
      <c r="AA280" s="4" t="s">
        <v>667</v>
      </c>
      <c r="AB280" s="4" t="s">
        <v>2903</v>
      </c>
      <c r="AC280" s="1" t="s">
        <v>1829</v>
      </c>
      <c r="AD280" s="1"/>
      <c r="AE280" s="1"/>
      <c r="AF280" s="1"/>
      <c r="AG280" s="1"/>
      <c r="AH280" s="1"/>
    </row>
    <row r="281" spans="1:34">
      <c r="A281" s="38" t="s">
        <v>725</v>
      </c>
      <c r="B281" s="38" t="s">
        <v>1962</v>
      </c>
      <c r="C281" s="38" t="s">
        <v>4930</v>
      </c>
      <c r="D281" s="38" t="s">
        <v>3862</v>
      </c>
      <c r="E281" s="38" t="s">
        <v>1293</v>
      </c>
      <c r="F281" s="38" t="s">
        <v>1292</v>
      </c>
      <c r="G281" s="38"/>
      <c r="H281" s="60" t="s">
        <v>1737</v>
      </c>
      <c r="I281" s="11">
        <v>35757</v>
      </c>
      <c r="J281" s="6">
        <v>35815</v>
      </c>
      <c r="K281" s="53">
        <f t="shared" si="5"/>
        <v>6.8792105512857009E-4</v>
      </c>
      <c r="L281" s="7">
        <v>0.08</v>
      </c>
      <c r="M281" s="4">
        <v>1436.07</v>
      </c>
      <c r="N281" s="6">
        <v>2915</v>
      </c>
      <c r="O281" s="6">
        <v>1700</v>
      </c>
      <c r="P281" s="4"/>
      <c r="Q281" s="5">
        <v>35390</v>
      </c>
      <c r="R281" s="8" t="s">
        <v>2922</v>
      </c>
      <c r="S281" s="38" t="s">
        <v>252</v>
      </c>
      <c r="T281" s="4" t="s">
        <v>5015</v>
      </c>
      <c r="U281" s="4" t="s">
        <v>3849</v>
      </c>
      <c r="V281" s="4" t="s">
        <v>1172</v>
      </c>
      <c r="W281" s="8" t="s">
        <v>4644</v>
      </c>
      <c r="X281" s="33">
        <v>24665</v>
      </c>
      <c r="Y281" s="4" t="s">
        <v>971</v>
      </c>
      <c r="Z281" s="1"/>
      <c r="AA281" s="4" t="s">
        <v>667</v>
      </c>
      <c r="AB281" s="4" t="s">
        <v>2903</v>
      </c>
      <c r="AC281" s="1" t="s">
        <v>1829</v>
      </c>
      <c r="AD281" s="1"/>
      <c r="AE281" s="1"/>
      <c r="AF281" s="1"/>
      <c r="AG281" s="1"/>
      <c r="AH281" s="1"/>
    </row>
    <row r="282" spans="1:34">
      <c r="A282" s="38" t="s">
        <v>4540</v>
      </c>
      <c r="B282" s="38" t="s">
        <v>1962</v>
      </c>
      <c r="C282" s="38" t="s">
        <v>4930</v>
      </c>
      <c r="D282" s="38" t="s">
        <v>3862</v>
      </c>
      <c r="E282" s="38" t="s">
        <v>1293</v>
      </c>
      <c r="F282" s="38" t="s">
        <v>1292</v>
      </c>
      <c r="G282" s="38"/>
      <c r="H282" s="60" t="s">
        <v>4103</v>
      </c>
      <c r="I282" s="11">
        <v>35775</v>
      </c>
      <c r="J282" s="6">
        <v>35799</v>
      </c>
      <c r="K282" s="53">
        <f t="shared" si="5"/>
        <v>2.8465023602248737E-4</v>
      </c>
      <c r="L282" s="7">
        <v>7.0000000000000007E-2</v>
      </c>
      <c r="M282" s="4">
        <v>1436.1</v>
      </c>
      <c r="N282" s="6">
        <v>4100</v>
      </c>
      <c r="O282" s="6">
        <v>1740</v>
      </c>
      <c r="P282" s="11">
        <v>10000</v>
      </c>
      <c r="Q282" s="5">
        <v>38787</v>
      </c>
      <c r="R282" s="8" t="s">
        <v>4575</v>
      </c>
      <c r="S282" s="38" t="s">
        <v>5239</v>
      </c>
      <c r="T282" s="4" t="s">
        <v>877</v>
      </c>
      <c r="U282" s="4" t="s">
        <v>2670</v>
      </c>
      <c r="V282" s="4" t="s">
        <v>3847</v>
      </c>
      <c r="W282" s="8" t="s">
        <v>3827</v>
      </c>
      <c r="X282" s="33" t="s">
        <v>3828</v>
      </c>
      <c r="Y282" s="4" t="s">
        <v>5070</v>
      </c>
      <c r="Z282" s="1"/>
      <c r="AA282" s="4" t="s">
        <v>667</v>
      </c>
      <c r="AB282" s="4" t="s">
        <v>5069</v>
      </c>
      <c r="AC282" s="3" t="s">
        <v>841</v>
      </c>
      <c r="AD282" s="14" t="s">
        <v>3199</v>
      </c>
      <c r="AE282" s="1"/>
      <c r="AF282" s="1"/>
      <c r="AG282" s="1"/>
      <c r="AH282" s="1"/>
    </row>
    <row r="283" spans="1:34">
      <c r="A283" s="38" t="s">
        <v>2386</v>
      </c>
      <c r="B283" s="38" t="s">
        <v>1962</v>
      </c>
      <c r="C283" s="38" t="s">
        <v>2143</v>
      </c>
      <c r="D283" s="38" t="s">
        <v>3862</v>
      </c>
      <c r="E283" s="38" t="s">
        <v>1293</v>
      </c>
      <c r="F283" s="38" t="s">
        <v>1292</v>
      </c>
      <c r="G283" s="38"/>
      <c r="H283" s="60" t="s">
        <v>194</v>
      </c>
      <c r="I283" s="11">
        <v>35776</v>
      </c>
      <c r="J283" s="6">
        <v>35796</v>
      </c>
      <c r="K283" s="53">
        <f t="shared" si="5"/>
        <v>2.3721415694088623E-4</v>
      </c>
      <c r="L283" s="7">
        <v>0</v>
      </c>
      <c r="M283" s="4">
        <v>1436.09</v>
      </c>
      <c r="N283" s="6">
        <v>4167</v>
      </c>
      <c r="O283" s="6">
        <v>1729</v>
      </c>
      <c r="P283" s="11">
        <v>12000</v>
      </c>
      <c r="Q283" s="5">
        <v>36828</v>
      </c>
      <c r="R283" s="8" t="s">
        <v>2649</v>
      </c>
      <c r="S283" s="38" t="s">
        <v>218</v>
      </c>
      <c r="T283" s="4" t="s">
        <v>877</v>
      </c>
      <c r="U283" s="4" t="s">
        <v>2670</v>
      </c>
      <c r="V283" s="4" t="s">
        <v>5517</v>
      </c>
      <c r="W283" s="8" t="s">
        <v>3863</v>
      </c>
      <c r="X283" s="33">
        <v>26590</v>
      </c>
      <c r="Y283" s="4" t="s">
        <v>2144</v>
      </c>
      <c r="Z283" s="1"/>
      <c r="AA283" s="4" t="s">
        <v>667</v>
      </c>
      <c r="AB283" s="3" t="s">
        <v>2903</v>
      </c>
      <c r="AC283" s="1"/>
      <c r="AD283" s="1" t="s">
        <v>2142</v>
      </c>
      <c r="AE283" s="1"/>
      <c r="AF283" s="1"/>
      <c r="AG283" s="1"/>
      <c r="AH283" s="1"/>
    </row>
    <row r="284" spans="1:34">
      <c r="A284" s="38" t="s">
        <v>1280</v>
      </c>
      <c r="B284" s="38" t="s">
        <v>1962</v>
      </c>
      <c r="C284" s="38" t="s">
        <v>4930</v>
      </c>
      <c r="D284" s="38" t="s">
        <v>3862</v>
      </c>
      <c r="E284" s="38" t="s">
        <v>1293</v>
      </c>
      <c r="F284" s="38" t="s">
        <v>1292</v>
      </c>
      <c r="G284" s="38"/>
      <c r="H284" s="60" t="s">
        <v>1889</v>
      </c>
      <c r="I284" s="11">
        <v>35770</v>
      </c>
      <c r="J284" s="6">
        <v>35801</v>
      </c>
      <c r="K284" s="53">
        <f t="shared" si="5"/>
        <v>3.6768630427820809E-4</v>
      </c>
      <c r="L284" s="7">
        <v>0.05</v>
      </c>
      <c r="M284" s="4">
        <v>1436.04</v>
      </c>
      <c r="N284" s="6">
        <v>2490</v>
      </c>
      <c r="O284" s="6">
        <v>1380</v>
      </c>
      <c r="P284" s="11">
        <v>5800</v>
      </c>
      <c r="Q284" s="5">
        <v>36073</v>
      </c>
      <c r="R284" s="8" t="s">
        <v>3147</v>
      </c>
      <c r="S284" s="38" t="s">
        <v>218</v>
      </c>
      <c r="T284" s="4" t="s">
        <v>877</v>
      </c>
      <c r="U284" s="4" t="s">
        <v>2670</v>
      </c>
      <c r="V284" s="4" t="s">
        <v>4574</v>
      </c>
      <c r="W284" s="8" t="s">
        <v>3148</v>
      </c>
      <c r="X284" s="33">
        <v>25491</v>
      </c>
      <c r="Y284" s="4" t="s">
        <v>4788</v>
      </c>
      <c r="Z284" s="1"/>
      <c r="AA284" s="4" t="s">
        <v>667</v>
      </c>
      <c r="AB284" s="4" t="s">
        <v>2903</v>
      </c>
      <c r="AC284" s="1" t="s">
        <v>1829</v>
      </c>
      <c r="AD284" s="1"/>
      <c r="AE284" s="1"/>
      <c r="AF284" s="1"/>
      <c r="AG284" s="1"/>
      <c r="AH284" s="1"/>
    </row>
    <row r="285" spans="1:34">
      <c r="A285" s="38" t="s">
        <v>1245</v>
      </c>
      <c r="B285" s="38" t="s">
        <v>1962</v>
      </c>
      <c r="C285" s="38" t="s">
        <v>4930</v>
      </c>
      <c r="D285" s="38" t="s">
        <v>1246</v>
      </c>
      <c r="E285" s="38" t="s">
        <v>1293</v>
      </c>
      <c r="F285" s="38" t="s">
        <v>1292</v>
      </c>
      <c r="G285" s="38"/>
      <c r="H285" s="60" t="s">
        <v>1247</v>
      </c>
      <c r="I285" s="11">
        <v>35781</v>
      </c>
      <c r="J285" s="6">
        <v>35822</v>
      </c>
      <c r="K285" s="53">
        <f t="shared" si="5"/>
        <v>4.8611028775357763E-4</v>
      </c>
      <c r="L285" s="7">
        <v>0.03</v>
      </c>
      <c r="M285" s="4">
        <v>1436.09</v>
      </c>
      <c r="N285" s="6">
        <v>5900</v>
      </c>
      <c r="O285" s="6"/>
      <c r="P285" s="11"/>
      <c r="Q285" s="5">
        <v>39906</v>
      </c>
      <c r="R285" s="8" t="s">
        <v>4575</v>
      </c>
      <c r="S285" s="38" t="s">
        <v>5239</v>
      </c>
      <c r="T285" s="4" t="s">
        <v>877</v>
      </c>
      <c r="U285" s="4" t="s">
        <v>2672</v>
      </c>
      <c r="V285" s="4" t="s">
        <v>5215</v>
      </c>
      <c r="W285" s="8" t="s">
        <v>1248</v>
      </c>
      <c r="X285" s="33" t="s">
        <v>1249</v>
      </c>
      <c r="Y285" s="4" t="s">
        <v>1250</v>
      </c>
      <c r="Z285" s="1"/>
      <c r="AA285" s="4" t="s">
        <v>41</v>
      </c>
      <c r="AB285" s="4" t="s">
        <v>1251</v>
      </c>
      <c r="AC285" s="1" t="s">
        <v>1252</v>
      </c>
      <c r="AD285" s="1"/>
      <c r="AE285" s="1"/>
      <c r="AF285" s="1"/>
      <c r="AG285" s="1"/>
      <c r="AH285" s="1"/>
    </row>
    <row r="286" spans="1:34">
      <c r="A286" s="38" t="s">
        <v>2044</v>
      </c>
      <c r="B286" s="38" t="s">
        <v>1962</v>
      </c>
      <c r="C286" s="38" t="s">
        <v>4930</v>
      </c>
      <c r="D286" s="38" t="s">
        <v>3862</v>
      </c>
      <c r="E286" s="38" t="s">
        <v>1293</v>
      </c>
      <c r="F286" s="38" t="s">
        <v>1292</v>
      </c>
      <c r="G286" s="38"/>
      <c r="H286" s="60" t="s">
        <v>4626</v>
      </c>
      <c r="I286" s="11">
        <v>35769</v>
      </c>
      <c r="J286" s="6">
        <v>35802</v>
      </c>
      <c r="K286" s="53">
        <f t="shared" ref="K286:K349" si="6">(J286-I286)/(J286+I286+12740)</f>
        <v>3.9140800132841502E-4</v>
      </c>
      <c r="L286" s="7">
        <v>0.06</v>
      </c>
      <c r="M286" s="4">
        <v>1436.07</v>
      </c>
      <c r="N286" s="6">
        <v>4300</v>
      </c>
      <c r="O286" s="6">
        <v>2000</v>
      </c>
      <c r="P286" s="7"/>
      <c r="Q286" s="5">
        <v>38061</v>
      </c>
      <c r="R286" s="8" t="s">
        <v>4575</v>
      </c>
      <c r="S286" s="38" t="s">
        <v>2925</v>
      </c>
      <c r="T286" s="4" t="s">
        <v>877</v>
      </c>
      <c r="U286" s="4" t="s">
        <v>2672</v>
      </c>
      <c r="V286" s="4" t="s">
        <v>5215</v>
      </c>
      <c r="W286" s="8" t="s">
        <v>4244</v>
      </c>
      <c r="X286" s="33">
        <v>28187</v>
      </c>
      <c r="Y286" s="4" t="s">
        <v>4245</v>
      </c>
      <c r="Z286" s="1"/>
      <c r="AA286" s="4" t="s">
        <v>667</v>
      </c>
      <c r="AB286" s="4" t="s">
        <v>2903</v>
      </c>
      <c r="AC286" s="1" t="s">
        <v>1829</v>
      </c>
      <c r="AD286" s="1" t="s">
        <v>4827</v>
      </c>
      <c r="AE286" s="1"/>
      <c r="AF286" s="1"/>
      <c r="AG286" s="1"/>
      <c r="AH286" s="1"/>
    </row>
    <row r="287" spans="1:34">
      <c r="A287" s="38" t="s">
        <v>851</v>
      </c>
      <c r="B287" s="38" t="s">
        <v>1962</v>
      </c>
      <c r="C287" s="38" t="s">
        <v>4930</v>
      </c>
      <c r="D287" s="38" t="s">
        <v>3862</v>
      </c>
      <c r="E287" s="38" t="s">
        <v>1293</v>
      </c>
      <c r="F287" s="38" t="s">
        <v>1292</v>
      </c>
      <c r="G287" s="38"/>
      <c r="H287" s="60" t="s">
        <v>179</v>
      </c>
      <c r="I287" s="11">
        <v>35766</v>
      </c>
      <c r="J287" s="6">
        <v>35806</v>
      </c>
      <c r="K287" s="53">
        <f t="shared" si="6"/>
        <v>4.7442831388177245E-4</v>
      </c>
      <c r="L287" s="7">
        <v>7.0000000000000007E-2</v>
      </c>
      <c r="M287" s="4">
        <v>1436.08</v>
      </c>
      <c r="N287" s="6">
        <v>3190</v>
      </c>
      <c r="O287" s="6">
        <v>1380</v>
      </c>
      <c r="P287" s="11">
        <v>6000</v>
      </c>
      <c r="Q287" s="5">
        <v>36670</v>
      </c>
      <c r="R287" s="8" t="s">
        <v>3147</v>
      </c>
      <c r="S287" s="38" t="s">
        <v>218</v>
      </c>
      <c r="T287" s="4" t="s">
        <v>877</v>
      </c>
      <c r="U287" s="4" t="s">
        <v>3849</v>
      </c>
      <c r="V287" s="4" t="s">
        <v>994</v>
      </c>
      <c r="W287" s="8" t="s">
        <v>235</v>
      </c>
      <c r="X287" s="33">
        <v>26369</v>
      </c>
      <c r="Y287" s="4" t="s">
        <v>2365</v>
      </c>
      <c r="Z287" s="1"/>
      <c r="AA287" s="4" t="s">
        <v>667</v>
      </c>
      <c r="AB287" s="4" t="s">
        <v>2903</v>
      </c>
      <c r="AC287" s="1" t="s">
        <v>1829</v>
      </c>
      <c r="AD287" s="1"/>
      <c r="AE287" s="1"/>
      <c r="AF287" s="1"/>
      <c r="AG287" s="1"/>
      <c r="AH287" s="1"/>
    </row>
    <row r="288" spans="1:34">
      <c r="A288" s="38" t="s">
        <v>852</v>
      </c>
      <c r="B288" s="38" t="s">
        <v>1962</v>
      </c>
      <c r="C288" s="38" t="s">
        <v>4930</v>
      </c>
      <c r="D288" s="38" t="s">
        <v>3862</v>
      </c>
      <c r="E288" s="38" t="s">
        <v>1293</v>
      </c>
      <c r="F288" s="38" t="s">
        <v>1292</v>
      </c>
      <c r="G288" s="38"/>
      <c r="H288" s="60" t="s">
        <v>701</v>
      </c>
      <c r="I288" s="11">
        <v>35780</v>
      </c>
      <c r="J288" s="6">
        <v>35790</v>
      </c>
      <c r="K288" s="53">
        <f t="shared" si="6"/>
        <v>1.1860989206499822E-4</v>
      </c>
      <c r="L288" s="7">
        <v>0.02</v>
      </c>
      <c r="M288" s="4">
        <v>1436.04</v>
      </c>
      <c r="N288" s="6">
        <v>3170</v>
      </c>
      <c r="O288" s="6">
        <v>1900</v>
      </c>
      <c r="P288" s="11">
        <v>5900</v>
      </c>
      <c r="Q288" s="5">
        <v>37580</v>
      </c>
      <c r="R288" s="8" t="s">
        <v>3147</v>
      </c>
      <c r="S288" s="38" t="s">
        <v>218</v>
      </c>
      <c r="T288" s="4" t="s">
        <v>877</v>
      </c>
      <c r="U288" s="4" t="s">
        <v>3849</v>
      </c>
      <c r="V288" s="4" t="s">
        <v>2029</v>
      </c>
      <c r="W288" s="8" t="s">
        <v>2366</v>
      </c>
      <c r="X288" s="33">
        <v>27554</v>
      </c>
      <c r="Y288" s="4" t="s">
        <v>2342</v>
      </c>
      <c r="Z288" s="1"/>
      <c r="AA288" s="4" t="s">
        <v>667</v>
      </c>
      <c r="AB288" s="4" t="s">
        <v>2903</v>
      </c>
      <c r="AC288" s="1" t="s">
        <v>1829</v>
      </c>
      <c r="AD288" s="1"/>
      <c r="AE288" s="1"/>
      <c r="AF288" s="1"/>
      <c r="AG288" s="1"/>
      <c r="AH288" s="1"/>
    </row>
    <row r="289" spans="1:34">
      <c r="A289" s="38" t="s">
        <v>4255</v>
      </c>
      <c r="B289" s="38" t="s">
        <v>1962</v>
      </c>
      <c r="C289" s="38" t="s">
        <v>4930</v>
      </c>
      <c r="D289" s="38" t="s">
        <v>3862</v>
      </c>
      <c r="E289" s="38" t="s">
        <v>1293</v>
      </c>
      <c r="F289" s="38" t="s">
        <v>1292</v>
      </c>
      <c r="G289" s="38"/>
      <c r="H289" s="60" t="s">
        <v>1902</v>
      </c>
      <c r="I289" s="11">
        <v>35770</v>
      </c>
      <c r="J289" s="6">
        <v>35802</v>
      </c>
      <c r="K289" s="53">
        <f t="shared" si="6"/>
        <v>3.7954265110541797E-4</v>
      </c>
      <c r="L289" s="7">
        <v>7.0000000000000007E-2</v>
      </c>
      <c r="M289" s="4">
        <v>1436.09</v>
      </c>
      <c r="N289" s="6">
        <v>2490</v>
      </c>
      <c r="O289" s="6">
        <v>1380</v>
      </c>
      <c r="P289" s="11">
        <v>5800</v>
      </c>
      <c r="Q289" s="5">
        <v>36262</v>
      </c>
      <c r="R289" s="8" t="s">
        <v>3147</v>
      </c>
      <c r="S289" s="38" t="s">
        <v>218</v>
      </c>
      <c r="T289" s="4" t="s">
        <v>877</v>
      </c>
      <c r="U289" s="4" t="s">
        <v>2670</v>
      </c>
      <c r="V289" s="4" t="s">
        <v>4574</v>
      </c>
      <c r="W289" s="8" t="s">
        <v>2028</v>
      </c>
      <c r="X289" s="33">
        <v>25673</v>
      </c>
      <c r="Y289" s="4" t="s">
        <v>234</v>
      </c>
      <c r="Z289" s="1"/>
      <c r="AA289" s="4" t="s">
        <v>667</v>
      </c>
      <c r="AB289" s="4" t="s">
        <v>2903</v>
      </c>
      <c r="AC289" s="1" t="s">
        <v>1829</v>
      </c>
      <c r="AD289" s="1"/>
      <c r="AE289" s="1"/>
      <c r="AF289" s="1"/>
      <c r="AG289" s="1"/>
      <c r="AH289" s="1"/>
    </row>
    <row r="290" spans="1:34">
      <c r="A290" s="38" t="s">
        <v>5362</v>
      </c>
      <c r="B290" s="38" t="s">
        <v>1962</v>
      </c>
      <c r="C290" s="38" t="s">
        <v>4930</v>
      </c>
      <c r="D290" s="38" t="s">
        <v>3862</v>
      </c>
      <c r="E290" s="38" t="s">
        <v>1293</v>
      </c>
      <c r="F290" s="38" t="s">
        <v>1292</v>
      </c>
      <c r="G290" s="38"/>
      <c r="H290" s="60" t="s">
        <v>5363</v>
      </c>
      <c r="I290" s="11">
        <v>35786</v>
      </c>
      <c r="J290" s="6">
        <v>35787</v>
      </c>
      <c r="K290" s="53">
        <f t="shared" si="6"/>
        <v>1.1860567172322181E-5</v>
      </c>
      <c r="L290" s="7">
        <v>7.0000000000000007E-2</v>
      </c>
      <c r="M290" s="4">
        <v>1436.09</v>
      </c>
      <c r="N290" s="6">
        <v>5600</v>
      </c>
      <c r="O290" s="6"/>
      <c r="P290" s="11">
        <v>13200</v>
      </c>
      <c r="Q290" s="5">
        <v>40141</v>
      </c>
      <c r="R290" s="8" t="s">
        <v>4575</v>
      </c>
      <c r="S290" s="38" t="s">
        <v>2482</v>
      </c>
      <c r="T290" s="4" t="s">
        <v>877</v>
      </c>
      <c r="U290" s="4" t="s">
        <v>2672</v>
      </c>
      <c r="V290" s="4" t="s">
        <v>105</v>
      </c>
      <c r="W290" s="8" t="s">
        <v>5366</v>
      </c>
      <c r="X290" s="33" t="s">
        <v>5367</v>
      </c>
      <c r="Y290" s="4" t="s">
        <v>5364</v>
      </c>
      <c r="Z290" s="1"/>
      <c r="AA290" s="4" t="s">
        <v>161</v>
      </c>
      <c r="AB290" s="4" t="s">
        <v>5365</v>
      </c>
      <c r="AC290" s="1" t="s">
        <v>5368</v>
      </c>
      <c r="AD290" s="1"/>
      <c r="AE290" s="1"/>
      <c r="AF290" s="1"/>
      <c r="AG290" s="1"/>
      <c r="AH290" s="1"/>
    </row>
    <row r="291" spans="1:34" ht="102">
      <c r="A291" s="38" t="s">
        <v>2440</v>
      </c>
      <c r="B291" s="38" t="s">
        <v>1962</v>
      </c>
      <c r="C291" s="46" t="s">
        <v>4351</v>
      </c>
      <c r="D291" s="38" t="s">
        <v>3094</v>
      </c>
      <c r="E291" s="38" t="s">
        <v>3150</v>
      </c>
      <c r="F291" s="38" t="s">
        <v>2057</v>
      </c>
      <c r="G291" s="38" t="s">
        <v>2774</v>
      </c>
      <c r="H291" s="60"/>
      <c r="I291" s="11">
        <v>3905</v>
      </c>
      <c r="J291" s="11">
        <v>104552</v>
      </c>
      <c r="K291" s="53">
        <f t="shared" si="6"/>
        <v>0.83044134755810783</v>
      </c>
      <c r="L291" s="7">
        <v>22.3</v>
      </c>
      <c r="M291" s="23">
        <v>2474.83</v>
      </c>
      <c r="N291" s="6">
        <v>980</v>
      </c>
      <c r="O291" s="6"/>
      <c r="P291" s="7">
        <v>273</v>
      </c>
      <c r="Q291" s="5">
        <v>33809</v>
      </c>
      <c r="R291" s="8"/>
      <c r="S291" s="38" t="s">
        <v>430</v>
      </c>
      <c r="T291" s="4" t="s">
        <v>2066</v>
      </c>
      <c r="U291" s="4" t="s">
        <v>3849</v>
      </c>
      <c r="V291" s="4" t="s">
        <v>3694</v>
      </c>
      <c r="W291" s="8" t="s">
        <v>988</v>
      </c>
      <c r="X291" s="33">
        <v>22049</v>
      </c>
      <c r="Y291" s="22" t="s">
        <v>987</v>
      </c>
      <c r="Z291" s="1"/>
      <c r="AA291" s="4" t="s">
        <v>3797</v>
      </c>
      <c r="AB291" s="1" t="s">
        <v>2903</v>
      </c>
      <c r="AC291" s="1" t="s">
        <v>2202</v>
      </c>
      <c r="AD291" s="1" t="s">
        <v>4352</v>
      </c>
      <c r="AE291" s="1"/>
      <c r="AF291" s="1"/>
      <c r="AG291" s="1"/>
      <c r="AH291" s="1"/>
    </row>
    <row r="292" spans="1:34">
      <c r="A292" s="38" t="s">
        <v>3763</v>
      </c>
      <c r="B292" s="38" t="s">
        <v>1962</v>
      </c>
      <c r="C292" s="38" t="s">
        <v>3767</v>
      </c>
      <c r="D292" s="38" t="s">
        <v>3094</v>
      </c>
      <c r="E292" s="38" t="s">
        <v>5019</v>
      </c>
      <c r="F292" s="38" t="s">
        <v>3346</v>
      </c>
      <c r="G292" s="38"/>
      <c r="H292" s="60"/>
      <c r="I292" s="7">
        <v>674</v>
      </c>
      <c r="J292" s="4">
        <v>695</v>
      </c>
      <c r="K292" s="53">
        <f t="shared" si="6"/>
        <v>1.4884116521369339E-3</v>
      </c>
      <c r="L292" s="7">
        <v>98.09</v>
      </c>
      <c r="M292" s="4">
        <v>98.45</v>
      </c>
      <c r="N292" s="6">
        <v>700</v>
      </c>
      <c r="O292" s="6">
        <v>530</v>
      </c>
      <c r="P292" s="6">
        <v>1000</v>
      </c>
      <c r="Q292" s="5">
        <v>39012</v>
      </c>
      <c r="R292" s="8" t="s">
        <v>3345</v>
      </c>
      <c r="S292" s="38" t="s">
        <v>3768</v>
      </c>
      <c r="T292" s="4" t="s">
        <v>3769</v>
      </c>
      <c r="U292" s="4" t="s">
        <v>1555</v>
      </c>
      <c r="V292" s="4" t="s">
        <v>3762</v>
      </c>
      <c r="W292" s="8" t="s">
        <v>3764</v>
      </c>
      <c r="X292" s="33" t="s">
        <v>3765</v>
      </c>
      <c r="Y292" s="4" t="s">
        <v>3771</v>
      </c>
      <c r="Z292" s="1"/>
      <c r="AA292" s="4" t="s">
        <v>161</v>
      </c>
      <c r="AB292" s="4" t="s">
        <v>3766</v>
      </c>
      <c r="AC292" s="1" t="s">
        <v>3770</v>
      </c>
      <c r="AD292" s="1" t="s">
        <v>913</v>
      </c>
      <c r="AE292" s="1"/>
      <c r="AF292" s="1"/>
      <c r="AG292" s="1"/>
      <c r="AH292" s="1"/>
    </row>
    <row r="293" spans="1:34">
      <c r="A293" s="38" t="s">
        <v>1729</v>
      </c>
      <c r="B293" s="38" t="s">
        <v>1962</v>
      </c>
      <c r="C293" s="38" t="s">
        <v>4930</v>
      </c>
      <c r="D293" s="38" t="s">
        <v>3862</v>
      </c>
      <c r="E293" s="38" t="s">
        <v>1293</v>
      </c>
      <c r="F293" s="38" t="s">
        <v>1292</v>
      </c>
      <c r="G293" s="38"/>
      <c r="H293" s="60" t="s">
        <v>1730</v>
      </c>
      <c r="I293" s="11">
        <v>35766</v>
      </c>
      <c r="J293" s="6">
        <v>35806</v>
      </c>
      <c r="K293" s="53">
        <f t="shared" si="6"/>
        <v>4.7442831388177245E-4</v>
      </c>
      <c r="L293" s="7">
        <v>0.06</v>
      </c>
      <c r="M293" s="4">
        <v>1436.07</v>
      </c>
      <c r="N293" s="6">
        <v>4892</v>
      </c>
      <c r="O293" s="6">
        <v>2240</v>
      </c>
      <c r="P293" s="11">
        <v>11000</v>
      </c>
      <c r="Q293" s="5">
        <v>39855</v>
      </c>
      <c r="R293" s="8" t="s">
        <v>4575</v>
      </c>
      <c r="S293" s="38" t="s">
        <v>947</v>
      </c>
      <c r="T293" s="4" t="s">
        <v>877</v>
      </c>
      <c r="U293" s="4" t="s">
        <v>2670</v>
      </c>
      <c r="V293" s="4" t="s">
        <v>4912</v>
      </c>
      <c r="W293" s="8" t="s">
        <v>3248</v>
      </c>
      <c r="X293" s="33" t="s">
        <v>3249</v>
      </c>
      <c r="Y293" s="4" t="s">
        <v>2011</v>
      </c>
      <c r="Z293" s="1"/>
      <c r="AA293" s="4" t="s">
        <v>161</v>
      </c>
      <c r="AB293" s="4" t="s">
        <v>3250</v>
      </c>
      <c r="AC293" s="1" t="s">
        <v>1709</v>
      </c>
      <c r="AD293" s="14"/>
      <c r="AE293" s="1" t="s">
        <v>1731</v>
      </c>
      <c r="AF293" s="1"/>
      <c r="AG293" s="1"/>
      <c r="AH293" s="1"/>
    </row>
    <row r="294" spans="1:34">
      <c r="A294" s="38" t="s">
        <v>3815</v>
      </c>
      <c r="B294" s="38" t="s">
        <v>1962</v>
      </c>
      <c r="C294" s="38" t="s">
        <v>4930</v>
      </c>
      <c r="D294" s="38" t="s">
        <v>3862</v>
      </c>
      <c r="E294" s="38" t="s">
        <v>1293</v>
      </c>
      <c r="F294" s="38" t="s">
        <v>1292</v>
      </c>
      <c r="G294" s="38"/>
      <c r="H294" s="60" t="s">
        <v>622</v>
      </c>
      <c r="I294" s="11">
        <v>35756</v>
      </c>
      <c r="J294" s="6">
        <v>35815</v>
      </c>
      <c r="K294" s="53">
        <f t="shared" si="6"/>
        <v>6.9979006298110562E-4</v>
      </c>
      <c r="L294" s="7">
        <v>0.09</v>
      </c>
      <c r="M294" s="4">
        <v>1436.06</v>
      </c>
      <c r="N294" s="6">
        <v>3800</v>
      </c>
      <c r="O294" s="6">
        <v>1900</v>
      </c>
      <c r="P294" s="11">
        <v>9000</v>
      </c>
      <c r="Q294" s="5">
        <v>37496</v>
      </c>
      <c r="R294" s="8" t="s">
        <v>3147</v>
      </c>
      <c r="S294" s="38" t="s">
        <v>218</v>
      </c>
      <c r="T294" s="4" t="s">
        <v>877</v>
      </c>
      <c r="U294" s="4" t="s">
        <v>3849</v>
      </c>
      <c r="V294" s="4" t="s">
        <v>5263</v>
      </c>
      <c r="W294" s="8" t="s">
        <v>2360</v>
      </c>
      <c r="X294" s="33" t="s">
        <v>623</v>
      </c>
      <c r="Y294" s="4" t="s">
        <v>2141</v>
      </c>
      <c r="Z294" s="1"/>
      <c r="AA294" s="4" t="s">
        <v>667</v>
      </c>
      <c r="AB294" s="4" t="s">
        <v>1030</v>
      </c>
      <c r="AC294" s="3" t="s">
        <v>251</v>
      </c>
      <c r="AD294" s="1" t="s">
        <v>2903</v>
      </c>
      <c r="AE294" s="1"/>
      <c r="AF294" s="1"/>
      <c r="AG294" s="1"/>
      <c r="AH294" s="1"/>
    </row>
    <row r="295" spans="1:34">
      <c r="A295" s="38" t="s">
        <v>4256</v>
      </c>
      <c r="B295" s="38" t="s">
        <v>1962</v>
      </c>
      <c r="C295" s="38" t="s">
        <v>4930</v>
      </c>
      <c r="D295" s="38" t="s">
        <v>3862</v>
      </c>
      <c r="E295" s="38" t="s">
        <v>1293</v>
      </c>
      <c r="F295" s="38" t="s">
        <v>1292</v>
      </c>
      <c r="G295" s="38"/>
      <c r="H295" s="60" t="s">
        <v>4284</v>
      </c>
      <c r="I295" s="11">
        <v>35759</v>
      </c>
      <c r="J295" s="6">
        <v>35812</v>
      </c>
      <c r="K295" s="53">
        <f t="shared" si="6"/>
        <v>6.2862497183048473E-4</v>
      </c>
      <c r="L295" s="7">
        <v>0.02</v>
      </c>
      <c r="M295" s="4">
        <v>1436.06</v>
      </c>
      <c r="N295" s="6">
        <v>4900</v>
      </c>
      <c r="O295" s="6"/>
      <c r="P295" s="11">
        <v>14000</v>
      </c>
      <c r="Q295" s="5">
        <v>38933</v>
      </c>
      <c r="R295" s="8" t="s">
        <v>4575</v>
      </c>
      <c r="S295" s="38" t="s">
        <v>4678</v>
      </c>
      <c r="T295" s="4" t="s">
        <v>1216</v>
      </c>
      <c r="U295" s="4" t="s">
        <v>2672</v>
      </c>
      <c r="V295" s="4" t="s">
        <v>4679</v>
      </c>
      <c r="W295" s="8" t="s">
        <v>2012</v>
      </c>
      <c r="X295" s="33" t="s">
        <v>2013</v>
      </c>
      <c r="Y295" s="4" t="s">
        <v>2011</v>
      </c>
      <c r="Z295" s="1"/>
      <c r="AA295" s="4" t="s">
        <v>667</v>
      </c>
      <c r="AB295" s="4" t="s">
        <v>4680</v>
      </c>
      <c r="AC295" s="3" t="s">
        <v>2014</v>
      </c>
      <c r="AD295" s="14" t="s">
        <v>2015</v>
      </c>
      <c r="AE295" s="1"/>
      <c r="AF295" s="1"/>
      <c r="AG295" s="1"/>
      <c r="AH295" s="1"/>
    </row>
    <row r="296" spans="1:34">
      <c r="A296" s="38" t="s">
        <v>672</v>
      </c>
      <c r="B296" s="38" t="s">
        <v>1962</v>
      </c>
      <c r="C296" s="38" t="s">
        <v>4930</v>
      </c>
      <c r="D296" s="38" t="s">
        <v>3862</v>
      </c>
      <c r="E296" s="38" t="s">
        <v>1293</v>
      </c>
      <c r="F296" s="38" t="s">
        <v>1292</v>
      </c>
      <c r="G296" s="38"/>
      <c r="H296" s="60" t="s">
        <v>673</v>
      </c>
      <c r="I296" s="11">
        <v>35786</v>
      </c>
      <c r="J296" s="6">
        <v>35787</v>
      </c>
      <c r="K296" s="53">
        <f t="shared" si="6"/>
        <v>1.1860567172322181E-5</v>
      </c>
      <c r="L296" s="7">
        <v>0.06</v>
      </c>
      <c r="M296" s="4">
        <v>1436.09</v>
      </c>
      <c r="N296" s="6">
        <v>4880</v>
      </c>
      <c r="O296" s="6">
        <v>2338</v>
      </c>
      <c r="P296" s="11">
        <v>14500</v>
      </c>
      <c r="Q296" s="5">
        <v>39802</v>
      </c>
      <c r="R296" s="8" t="s">
        <v>4575</v>
      </c>
      <c r="S296" s="38" t="s">
        <v>947</v>
      </c>
      <c r="T296" s="4" t="s">
        <v>877</v>
      </c>
      <c r="U296" s="4" t="s">
        <v>2670</v>
      </c>
      <c r="V296" s="4" t="s">
        <v>3847</v>
      </c>
      <c r="W296" s="8" t="s">
        <v>674</v>
      </c>
      <c r="X296" s="33" t="s">
        <v>675</v>
      </c>
      <c r="Y296" s="4" t="s">
        <v>2011</v>
      </c>
      <c r="Z296" s="1"/>
      <c r="AA296" s="4" t="s">
        <v>667</v>
      </c>
      <c r="AB296" s="4" t="s">
        <v>676</v>
      </c>
      <c r="AC296" s="3"/>
      <c r="AD296" s="14"/>
      <c r="AE296" s="1"/>
      <c r="AF296" s="1"/>
      <c r="AG296" s="1"/>
      <c r="AH296" s="1"/>
    </row>
    <row r="297" spans="1:34">
      <c r="A297" s="38" t="s">
        <v>2037</v>
      </c>
      <c r="B297" s="38" t="s">
        <v>1962</v>
      </c>
      <c r="C297" s="38" t="s">
        <v>4007</v>
      </c>
      <c r="D297" s="38" t="s">
        <v>3608</v>
      </c>
      <c r="E297" s="38" t="s">
        <v>998</v>
      </c>
      <c r="F297" s="38" t="s">
        <v>1292</v>
      </c>
      <c r="G297" s="38"/>
      <c r="H297" s="60" t="s">
        <v>5699</v>
      </c>
      <c r="I297" s="11">
        <v>35782</v>
      </c>
      <c r="J297" s="11">
        <v>35792</v>
      </c>
      <c r="K297" s="53">
        <f t="shared" si="6"/>
        <v>1.1860426500936973E-4</v>
      </c>
      <c r="L297" s="7">
        <v>7.9</v>
      </c>
      <c r="M297" s="7">
        <v>1436.13</v>
      </c>
      <c r="N297" s="6"/>
      <c r="O297" s="6"/>
      <c r="P297" s="11"/>
      <c r="Q297" s="5">
        <v>34293</v>
      </c>
      <c r="R297" s="8" t="s">
        <v>1614</v>
      </c>
      <c r="S297" s="38" t="s">
        <v>450</v>
      </c>
      <c r="T297" s="4" t="s">
        <v>877</v>
      </c>
      <c r="U297" s="4" t="s">
        <v>2670</v>
      </c>
      <c r="V297" s="4" t="s">
        <v>3847</v>
      </c>
      <c r="W297" s="8" t="s">
        <v>2039</v>
      </c>
      <c r="X297" s="33" t="s">
        <v>2040</v>
      </c>
      <c r="Y297" s="4" t="s">
        <v>3702</v>
      </c>
      <c r="Z297" s="1"/>
      <c r="AA297" s="4" t="s">
        <v>667</v>
      </c>
      <c r="AB297" s="4" t="s">
        <v>2041</v>
      </c>
      <c r="AC297" s="1" t="s">
        <v>478</v>
      </c>
      <c r="AD297" s="1"/>
      <c r="AE297" s="1"/>
      <c r="AF297" s="1"/>
      <c r="AG297" s="1"/>
      <c r="AH297" s="1"/>
    </row>
    <row r="298" spans="1:34">
      <c r="A298" s="38" t="s">
        <v>4937</v>
      </c>
      <c r="B298" s="38" t="s">
        <v>1962</v>
      </c>
      <c r="C298" s="38" t="s">
        <v>4007</v>
      </c>
      <c r="D298" s="38" t="s">
        <v>3608</v>
      </c>
      <c r="E298" s="38" t="s">
        <v>998</v>
      </c>
      <c r="F298" s="38" t="s">
        <v>1292</v>
      </c>
      <c r="G298" s="38"/>
      <c r="H298" s="60" t="s">
        <v>1865</v>
      </c>
      <c r="I298" s="11">
        <v>35770</v>
      </c>
      <c r="J298" s="6">
        <v>35797</v>
      </c>
      <c r="K298" s="53">
        <f t="shared" si="6"/>
        <v>3.2025810430925071E-4</v>
      </c>
      <c r="L298" s="7">
        <v>4.71</v>
      </c>
      <c r="M298" s="4">
        <v>1435.96</v>
      </c>
      <c r="N298" s="6">
        <v>696</v>
      </c>
      <c r="O298" s="6">
        <v>320</v>
      </c>
      <c r="P298" s="7">
        <v>200</v>
      </c>
      <c r="Q298" s="5">
        <v>35675</v>
      </c>
      <c r="R298" s="8" t="s">
        <v>887</v>
      </c>
      <c r="S298" s="38" t="s">
        <v>993</v>
      </c>
      <c r="T298" s="4" t="s">
        <v>877</v>
      </c>
      <c r="U298" s="4" t="s">
        <v>2670</v>
      </c>
      <c r="V298" s="4" t="s">
        <v>3847</v>
      </c>
      <c r="W298" s="8" t="s">
        <v>3408</v>
      </c>
      <c r="X298" s="33">
        <v>24932</v>
      </c>
      <c r="Y298" s="4" t="s">
        <v>3702</v>
      </c>
      <c r="Z298" s="1"/>
      <c r="AA298" s="4" t="s">
        <v>667</v>
      </c>
      <c r="AB298" s="4" t="s">
        <v>944</v>
      </c>
      <c r="AC298" s="1" t="s">
        <v>4008</v>
      </c>
      <c r="AD298" s="1" t="s">
        <v>3607</v>
      </c>
      <c r="AE298" s="1"/>
      <c r="AF298" s="1" t="s">
        <v>943</v>
      </c>
      <c r="AG298" s="1" t="s">
        <v>942</v>
      </c>
      <c r="AH298" s="1"/>
    </row>
    <row r="299" spans="1:34">
      <c r="A299" s="38" t="s">
        <v>2038</v>
      </c>
      <c r="B299" s="38" t="s">
        <v>1962</v>
      </c>
      <c r="C299" s="38" t="s">
        <v>4007</v>
      </c>
      <c r="D299" s="38" t="s">
        <v>3608</v>
      </c>
      <c r="E299" s="38" t="s">
        <v>998</v>
      </c>
      <c r="F299" s="38" t="s">
        <v>1292</v>
      </c>
      <c r="G299" s="38"/>
      <c r="H299" s="60" t="s">
        <v>625</v>
      </c>
      <c r="I299" s="11">
        <v>35781</v>
      </c>
      <c r="J299" s="6">
        <v>35793</v>
      </c>
      <c r="K299" s="53">
        <f t="shared" si="6"/>
        <v>1.4232511801124368E-4</v>
      </c>
      <c r="L299" s="7">
        <v>0.46</v>
      </c>
      <c r="M299" s="4">
        <v>1436.1</v>
      </c>
      <c r="N299" s="6">
        <v>2000</v>
      </c>
      <c r="O299" s="6">
        <v>1000</v>
      </c>
      <c r="P299" s="7">
        <v>700</v>
      </c>
      <c r="Q299" s="5">
        <v>37489</v>
      </c>
      <c r="R299" s="8" t="s">
        <v>3147</v>
      </c>
      <c r="S299" s="38" t="s">
        <v>993</v>
      </c>
      <c r="T299" s="4" t="s">
        <v>877</v>
      </c>
      <c r="U299" s="4" t="s">
        <v>2670</v>
      </c>
      <c r="V299" s="4" t="s">
        <v>3847</v>
      </c>
      <c r="W299" s="8" t="s">
        <v>3852</v>
      </c>
      <c r="X299" s="33">
        <v>27509</v>
      </c>
      <c r="Y299" s="4" t="s">
        <v>855</v>
      </c>
      <c r="Z299" s="1"/>
      <c r="AA299" s="4" t="s">
        <v>667</v>
      </c>
      <c r="AB299" s="4" t="s">
        <v>3851</v>
      </c>
      <c r="AC299" s="1" t="s">
        <v>4008</v>
      </c>
      <c r="AD299" s="1" t="s">
        <v>1612</v>
      </c>
      <c r="AE299" s="1" t="s">
        <v>2903</v>
      </c>
      <c r="AF299" s="1" t="s">
        <v>4936</v>
      </c>
      <c r="AG299" s="1"/>
      <c r="AH299" s="1"/>
    </row>
    <row r="300" spans="1:34">
      <c r="A300" s="38" t="s">
        <v>4953</v>
      </c>
      <c r="B300" s="38" t="s">
        <v>1962</v>
      </c>
      <c r="C300" s="38" t="s">
        <v>4007</v>
      </c>
      <c r="D300" s="38" t="s">
        <v>3608</v>
      </c>
      <c r="E300" s="38" t="s">
        <v>998</v>
      </c>
      <c r="F300" s="38" t="s">
        <v>1292</v>
      </c>
      <c r="G300" s="38"/>
      <c r="H300" s="60" t="s">
        <v>4099</v>
      </c>
      <c r="I300" s="11">
        <v>35775</v>
      </c>
      <c r="J300" s="6">
        <v>35795</v>
      </c>
      <c r="K300" s="53">
        <f t="shared" si="6"/>
        <v>2.3721978412999644E-4</v>
      </c>
      <c r="L300" s="7">
        <v>0.28999999999999998</v>
      </c>
      <c r="M300" s="4">
        <v>1436</v>
      </c>
      <c r="N300" s="6">
        <v>2000</v>
      </c>
      <c r="O300" s="6">
        <v>1000</v>
      </c>
      <c r="P300" s="7">
        <v>700</v>
      </c>
      <c r="Q300" s="5">
        <v>38707</v>
      </c>
      <c r="R300" s="8" t="s">
        <v>3147</v>
      </c>
      <c r="S300" s="38" t="s">
        <v>4864</v>
      </c>
      <c r="T300" s="4" t="s">
        <v>5243</v>
      </c>
      <c r="U300" s="4" t="s">
        <v>2670</v>
      </c>
      <c r="V300" s="4" t="s">
        <v>2056</v>
      </c>
      <c r="W300" s="8" t="s">
        <v>3009</v>
      </c>
      <c r="X300" s="33" t="s">
        <v>3010</v>
      </c>
      <c r="Y300" s="4" t="s">
        <v>4862</v>
      </c>
      <c r="Z300" s="1"/>
      <c r="AA300" s="4" t="s">
        <v>667</v>
      </c>
      <c r="AB300" s="4" t="s">
        <v>4863</v>
      </c>
      <c r="AC300" s="1" t="s">
        <v>2226</v>
      </c>
      <c r="AD300" s="1"/>
      <c r="AE300" s="1"/>
      <c r="AF300" s="1"/>
      <c r="AG300" s="1"/>
      <c r="AH300" s="1"/>
    </row>
    <row r="301" spans="1:34">
      <c r="A301" s="38" t="s">
        <v>4113</v>
      </c>
      <c r="B301" s="38" t="s">
        <v>1962</v>
      </c>
      <c r="C301" s="38" t="s">
        <v>2641</v>
      </c>
      <c r="D301" s="38" t="s">
        <v>3608</v>
      </c>
      <c r="E301" s="38" t="s">
        <v>998</v>
      </c>
      <c r="F301" s="38" t="s">
        <v>3346</v>
      </c>
      <c r="G301" s="38" t="s">
        <v>2777</v>
      </c>
      <c r="H301" s="60"/>
      <c r="I301" s="11">
        <v>813</v>
      </c>
      <c r="J301" s="6">
        <v>830</v>
      </c>
      <c r="K301" s="53">
        <f t="shared" si="6"/>
        <v>1.1819509142737955E-3</v>
      </c>
      <c r="L301" s="7">
        <v>98.73</v>
      </c>
      <c r="M301" s="4">
        <v>101.34</v>
      </c>
      <c r="N301" s="6">
        <v>4193</v>
      </c>
      <c r="O301" s="6">
        <v>3750</v>
      </c>
      <c r="P301" s="7"/>
      <c r="Q301" s="5">
        <v>39009</v>
      </c>
      <c r="R301" s="8" t="s">
        <v>887</v>
      </c>
      <c r="S301" s="38" t="s">
        <v>4112</v>
      </c>
      <c r="T301" s="4" t="s">
        <v>1216</v>
      </c>
      <c r="U301" s="4" t="s">
        <v>2672</v>
      </c>
      <c r="V301" s="4" t="s">
        <v>2642</v>
      </c>
      <c r="W301" s="8" t="s">
        <v>2643</v>
      </c>
      <c r="X301" s="33" t="s">
        <v>2644</v>
      </c>
      <c r="Y301" s="4" t="s">
        <v>2646</v>
      </c>
      <c r="Z301" s="1"/>
      <c r="AA301" s="4" t="s">
        <v>161</v>
      </c>
      <c r="AB301" s="4" t="s">
        <v>2645</v>
      </c>
      <c r="AC301" s="1" t="s">
        <v>2647</v>
      </c>
      <c r="AD301" s="1"/>
      <c r="AE301" s="1"/>
      <c r="AF301" s="1"/>
      <c r="AG301" s="1"/>
      <c r="AH301" s="1"/>
    </row>
    <row r="302" spans="1:34">
      <c r="A302" s="38" t="s">
        <v>4381</v>
      </c>
      <c r="B302" s="38" t="s">
        <v>1962</v>
      </c>
      <c r="C302" s="38" t="s">
        <v>3219</v>
      </c>
      <c r="D302" s="38" t="s">
        <v>5515</v>
      </c>
      <c r="E302" s="38" t="s">
        <v>1293</v>
      </c>
      <c r="F302" s="38" t="s">
        <v>1292</v>
      </c>
      <c r="G302" s="38"/>
      <c r="H302" s="60" t="s">
        <v>5701</v>
      </c>
      <c r="I302" s="11">
        <v>35775</v>
      </c>
      <c r="J302" s="6">
        <v>35795</v>
      </c>
      <c r="K302" s="53">
        <f t="shared" si="6"/>
        <v>2.3721978412999644E-4</v>
      </c>
      <c r="L302" s="7">
        <v>7.33</v>
      </c>
      <c r="M302" s="4">
        <v>1436.04</v>
      </c>
      <c r="N302" s="6">
        <v>1430</v>
      </c>
      <c r="O302" s="6">
        <v>660</v>
      </c>
      <c r="P302" s="11">
        <v>1200</v>
      </c>
      <c r="Q302" s="5">
        <v>34311</v>
      </c>
      <c r="R302" s="8" t="s">
        <v>538</v>
      </c>
      <c r="S302" s="38" t="s">
        <v>3700</v>
      </c>
      <c r="T302" s="4" t="s">
        <v>877</v>
      </c>
      <c r="U302" s="4" t="s">
        <v>3849</v>
      </c>
      <c r="V302" s="4" t="s">
        <v>1172</v>
      </c>
      <c r="W302" s="8" t="s">
        <v>878</v>
      </c>
      <c r="X302" s="33">
        <v>22921</v>
      </c>
      <c r="Y302" s="4" t="s">
        <v>4771</v>
      </c>
      <c r="Z302" s="1"/>
      <c r="AA302" s="4" t="s">
        <v>667</v>
      </c>
      <c r="AB302" s="1" t="s">
        <v>5163</v>
      </c>
      <c r="AC302" s="1" t="s">
        <v>3218</v>
      </c>
      <c r="AD302" s="1" t="s">
        <v>1613</v>
      </c>
      <c r="AE302" s="1" t="s">
        <v>2903</v>
      </c>
      <c r="AF302" s="1"/>
      <c r="AG302" s="1"/>
      <c r="AH302" s="1"/>
    </row>
    <row r="303" spans="1:34">
      <c r="A303" s="38" t="s">
        <v>3357</v>
      </c>
      <c r="B303" s="38" t="s">
        <v>1962</v>
      </c>
      <c r="C303" s="37" t="s">
        <v>5704</v>
      </c>
      <c r="D303" s="38" t="s">
        <v>3862</v>
      </c>
      <c r="E303" s="38" t="s">
        <v>1293</v>
      </c>
      <c r="F303" s="38" t="s">
        <v>1292</v>
      </c>
      <c r="G303" s="38"/>
      <c r="H303" s="60" t="s">
        <v>4311</v>
      </c>
      <c r="I303" s="11">
        <v>35782</v>
      </c>
      <c r="J303" s="6">
        <v>35790</v>
      </c>
      <c r="K303" s="53">
        <f t="shared" si="6"/>
        <v>9.4885662776354493E-5</v>
      </c>
      <c r="L303" s="7">
        <v>0.05</v>
      </c>
      <c r="M303" s="4">
        <v>1436.09</v>
      </c>
      <c r="N303" s="6">
        <v>3200</v>
      </c>
      <c r="O303" s="6">
        <v>1395</v>
      </c>
      <c r="P303" s="4"/>
      <c r="Q303" s="5">
        <v>39437</v>
      </c>
      <c r="R303" s="8" t="s">
        <v>4575</v>
      </c>
      <c r="S303" s="38" t="s">
        <v>2482</v>
      </c>
      <c r="T303" s="4" t="s">
        <v>877</v>
      </c>
      <c r="U303" s="4" t="s">
        <v>2670</v>
      </c>
      <c r="V303" s="4" t="s">
        <v>3847</v>
      </c>
      <c r="W303" s="8" t="s">
        <v>3358</v>
      </c>
      <c r="X303" s="33" t="s">
        <v>3359</v>
      </c>
      <c r="Y303" s="4" t="s">
        <v>3360</v>
      </c>
      <c r="Z303" s="1"/>
      <c r="AA303" s="4" t="s">
        <v>667</v>
      </c>
      <c r="AB303" s="4" t="s">
        <v>3361</v>
      </c>
      <c r="AC303" s="1" t="s">
        <v>5703</v>
      </c>
      <c r="AD303" s="1"/>
      <c r="AE303" s="1"/>
      <c r="AF303" s="1"/>
      <c r="AG303" s="1"/>
      <c r="AH303" s="1"/>
    </row>
    <row r="304" spans="1:34" ht="114.75">
      <c r="A304" s="38" t="s">
        <v>2704</v>
      </c>
      <c r="B304" s="38" t="s">
        <v>1962</v>
      </c>
      <c r="C304" s="38" t="s">
        <v>1826</v>
      </c>
      <c r="D304" s="38" t="s">
        <v>4891</v>
      </c>
      <c r="E304" s="38" t="s">
        <v>5207</v>
      </c>
      <c r="F304" s="38" t="s">
        <v>3346</v>
      </c>
      <c r="G304" s="38" t="s">
        <v>4110</v>
      </c>
      <c r="H304" s="60"/>
      <c r="I304" s="7">
        <v>687</v>
      </c>
      <c r="J304" s="4">
        <v>706</v>
      </c>
      <c r="K304" s="53">
        <f t="shared" si="6"/>
        <v>1.3443713295124885E-3</v>
      </c>
      <c r="L304" s="7">
        <v>98.2</v>
      </c>
      <c r="M304" s="4">
        <v>98.71</v>
      </c>
      <c r="N304" s="6">
        <v>485</v>
      </c>
      <c r="O304" s="6">
        <v>472</v>
      </c>
      <c r="P304" s="4">
        <v>360</v>
      </c>
      <c r="Q304" s="5">
        <v>36851</v>
      </c>
      <c r="R304" s="8" t="s">
        <v>3045</v>
      </c>
      <c r="S304" s="38" t="s">
        <v>1827</v>
      </c>
      <c r="T304" s="4" t="s">
        <v>876</v>
      </c>
      <c r="U304" s="4" t="s">
        <v>1294</v>
      </c>
      <c r="V304" s="4" t="s">
        <v>3694</v>
      </c>
      <c r="W304" s="8" t="s">
        <v>78</v>
      </c>
      <c r="X304" s="33" t="s">
        <v>2705</v>
      </c>
      <c r="Y304" s="16" t="s">
        <v>2470</v>
      </c>
      <c r="Z304" s="1"/>
      <c r="AA304" s="4" t="s">
        <v>3797</v>
      </c>
      <c r="AB304" s="4" t="s">
        <v>3861</v>
      </c>
      <c r="AC304" s="1" t="s">
        <v>77</v>
      </c>
      <c r="AD304" s="1" t="s">
        <v>755</v>
      </c>
      <c r="AE304" s="1" t="s">
        <v>2578</v>
      </c>
      <c r="AF304" s="1" t="s">
        <v>746</v>
      </c>
      <c r="AG304" s="1"/>
      <c r="AH304" s="1"/>
    </row>
    <row r="305" spans="1:34" ht="216.75">
      <c r="A305" s="38" t="s">
        <v>715</v>
      </c>
      <c r="B305" s="38" t="s">
        <v>1962</v>
      </c>
      <c r="C305" s="38" t="s">
        <v>4930</v>
      </c>
      <c r="D305" s="38" t="s">
        <v>3862</v>
      </c>
      <c r="E305" s="38" t="s">
        <v>1293</v>
      </c>
      <c r="F305" s="38" t="s">
        <v>1292</v>
      </c>
      <c r="G305" s="38"/>
      <c r="H305" s="60" t="s">
        <v>176</v>
      </c>
      <c r="I305" s="11">
        <v>35754</v>
      </c>
      <c r="J305" s="6">
        <v>35817</v>
      </c>
      <c r="K305" s="53">
        <f t="shared" si="6"/>
        <v>7.4723345708151959E-4</v>
      </c>
      <c r="L305" s="7">
        <v>7.0000000000000007E-2</v>
      </c>
      <c r="M305" s="4">
        <v>1436.06</v>
      </c>
      <c r="N305" s="6">
        <v>2500</v>
      </c>
      <c r="O305" s="6"/>
      <c r="P305" s="11">
        <v>5600</v>
      </c>
      <c r="Q305" s="5">
        <v>36633</v>
      </c>
      <c r="R305" s="8"/>
      <c r="S305" s="38" t="s">
        <v>716</v>
      </c>
      <c r="T305" s="4" t="s">
        <v>717</v>
      </c>
      <c r="U305" s="4" t="s">
        <v>2672</v>
      </c>
      <c r="V305" s="4" t="s">
        <v>4581</v>
      </c>
      <c r="W305" s="8" t="s">
        <v>2345</v>
      </c>
      <c r="X305" s="33" t="s">
        <v>1273</v>
      </c>
      <c r="Y305" s="16" t="s">
        <v>1831</v>
      </c>
      <c r="Z305" s="1"/>
      <c r="AA305" s="4" t="s">
        <v>667</v>
      </c>
      <c r="AB305" s="4" t="s">
        <v>2851</v>
      </c>
      <c r="AC305" s="1" t="s">
        <v>1829</v>
      </c>
      <c r="AD305" s="1" t="s">
        <v>1830</v>
      </c>
      <c r="AE305" s="1"/>
      <c r="AF305" s="1"/>
      <c r="AG305" s="1"/>
      <c r="AH305" s="1"/>
    </row>
    <row r="306" spans="1:34">
      <c r="A306" s="38" t="s">
        <v>1485</v>
      </c>
      <c r="B306" s="38" t="s">
        <v>1962</v>
      </c>
      <c r="C306" s="38" t="s">
        <v>5128</v>
      </c>
      <c r="D306" s="38" t="s">
        <v>3862</v>
      </c>
      <c r="E306" s="38" t="s">
        <v>1293</v>
      </c>
      <c r="F306" s="38" t="s">
        <v>1292</v>
      </c>
      <c r="G306" s="38"/>
      <c r="H306" s="60" t="s">
        <v>1733</v>
      </c>
      <c r="I306" s="11">
        <v>35761</v>
      </c>
      <c r="J306" s="6">
        <v>35812</v>
      </c>
      <c r="K306" s="53">
        <f t="shared" si="6"/>
        <v>6.048889257884312E-4</v>
      </c>
      <c r="L306" s="7">
        <v>2.41</v>
      </c>
      <c r="M306" s="4">
        <v>1436.1</v>
      </c>
      <c r="N306" s="6">
        <v>2275</v>
      </c>
      <c r="O306" s="6">
        <v>1100</v>
      </c>
      <c r="P306" s="7"/>
      <c r="Q306" s="5">
        <v>35285</v>
      </c>
      <c r="R306" s="8" t="s">
        <v>4576</v>
      </c>
      <c r="S306" s="38" t="s">
        <v>2925</v>
      </c>
      <c r="T306" s="4" t="s">
        <v>5015</v>
      </c>
      <c r="U306" s="4" t="s">
        <v>2670</v>
      </c>
      <c r="V306" s="4" t="s">
        <v>1291</v>
      </c>
      <c r="W306" s="8" t="s">
        <v>2201</v>
      </c>
      <c r="X306" s="33" t="s">
        <v>1486</v>
      </c>
      <c r="Y306" s="4" t="s">
        <v>2454</v>
      </c>
      <c r="Z306" s="1"/>
      <c r="AA306" s="4" t="s">
        <v>667</v>
      </c>
      <c r="AB306" s="4" t="s">
        <v>2903</v>
      </c>
      <c r="AC306" s="1" t="s">
        <v>5003</v>
      </c>
      <c r="AD306" s="1" t="s">
        <v>1829</v>
      </c>
      <c r="AE306" s="1"/>
      <c r="AF306" s="1"/>
      <c r="AG306" s="1"/>
      <c r="AH306" s="1"/>
    </row>
    <row r="307" spans="1:34">
      <c r="A307" s="38" t="s">
        <v>1489</v>
      </c>
      <c r="B307" s="38" t="s">
        <v>1962</v>
      </c>
      <c r="C307" s="38" t="s">
        <v>2200</v>
      </c>
      <c r="D307" s="38" t="s">
        <v>3862</v>
      </c>
      <c r="E307" s="38" t="s">
        <v>1293</v>
      </c>
      <c r="F307" s="38" t="s">
        <v>1292</v>
      </c>
      <c r="G307" s="38"/>
      <c r="H307" s="60" t="s">
        <v>166</v>
      </c>
      <c r="I307" s="11">
        <v>35773</v>
      </c>
      <c r="J307" s="6">
        <v>35799</v>
      </c>
      <c r="K307" s="53">
        <f t="shared" si="6"/>
        <v>3.0837840402315211E-4</v>
      </c>
      <c r="L307" s="7">
        <v>0.05</v>
      </c>
      <c r="M307" s="4">
        <v>1436.09</v>
      </c>
      <c r="N307" s="6">
        <v>3878</v>
      </c>
      <c r="O307" s="6">
        <v>1900</v>
      </c>
      <c r="P307" s="11">
        <v>10600</v>
      </c>
      <c r="Q307" s="5">
        <v>36452</v>
      </c>
      <c r="R307" s="8" t="s">
        <v>2918</v>
      </c>
      <c r="S307" s="38" t="s">
        <v>3448</v>
      </c>
      <c r="T307" s="4" t="s">
        <v>2066</v>
      </c>
      <c r="U307" s="4" t="s">
        <v>2670</v>
      </c>
      <c r="V307" s="4" t="s">
        <v>5517</v>
      </c>
      <c r="W307" s="8" t="s">
        <v>5172</v>
      </c>
      <c r="X307" s="33" t="s">
        <v>1490</v>
      </c>
      <c r="Y307" s="12" t="s">
        <v>5567</v>
      </c>
      <c r="Z307" s="1"/>
      <c r="AA307" s="4" t="s">
        <v>667</v>
      </c>
      <c r="AB307" s="3" t="s">
        <v>1829</v>
      </c>
      <c r="AC307" s="1" t="s">
        <v>5566</v>
      </c>
      <c r="AD307" s="1" t="s">
        <v>1694</v>
      </c>
      <c r="AE307" s="1"/>
      <c r="AF307" s="1"/>
      <c r="AG307" s="1"/>
      <c r="AH307" s="1"/>
    </row>
    <row r="308" spans="1:34">
      <c r="A308" s="38" t="s">
        <v>2391</v>
      </c>
      <c r="B308" s="38" t="s">
        <v>1962</v>
      </c>
      <c r="C308" s="38" t="s">
        <v>2133</v>
      </c>
      <c r="D308" s="38" t="s">
        <v>3862</v>
      </c>
      <c r="E308" s="38" t="s">
        <v>1293</v>
      </c>
      <c r="F308" s="38" t="s">
        <v>1292</v>
      </c>
      <c r="G308" s="38"/>
      <c r="H308" s="60" t="s">
        <v>4071</v>
      </c>
      <c r="I308" s="11">
        <v>35778</v>
      </c>
      <c r="J308" s="6">
        <v>35795</v>
      </c>
      <c r="K308" s="53">
        <f t="shared" si="6"/>
        <v>2.0162964192947707E-4</v>
      </c>
      <c r="L308" s="7">
        <v>0.01</v>
      </c>
      <c r="M308" s="4">
        <v>1436.1</v>
      </c>
      <c r="N308" s="6">
        <v>4640</v>
      </c>
      <c r="O308" s="6">
        <v>2500</v>
      </c>
      <c r="P308" s="7" t="s">
        <v>2536</v>
      </c>
      <c r="Q308" s="5">
        <v>38167</v>
      </c>
      <c r="R308" s="8" t="s">
        <v>2918</v>
      </c>
      <c r="S308" s="38" t="s">
        <v>3448</v>
      </c>
      <c r="T308" s="4" t="s">
        <v>2066</v>
      </c>
      <c r="U308" s="4" t="s">
        <v>5287</v>
      </c>
      <c r="V308" s="4" t="s">
        <v>4640</v>
      </c>
      <c r="W308" s="8" t="s">
        <v>2492</v>
      </c>
      <c r="X308" s="33" t="s">
        <v>2392</v>
      </c>
      <c r="Y308" s="12" t="s">
        <v>2423</v>
      </c>
      <c r="Z308" s="1"/>
      <c r="AA308" s="4" t="s">
        <v>667</v>
      </c>
      <c r="AB308" s="3" t="s">
        <v>76</v>
      </c>
      <c r="AC308" s="1" t="s">
        <v>4884</v>
      </c>
      <c r="AD308" s="1" t="s">
        <v>2469</v>
      </c>
      <c r="AE308" s="1" t="s">
        <v>3317</v>
      </c>
      <c r="AF308" s="1" t="s">
        <v>3318</v>
      </c>
      <c r="AG308" s="1"/>
      <c r="AH308" s="1"/>
    </row>
    <row r="309" spans="1:34">
      <c r="A309" s="38" t="s">
        <v>2558</v>
      </c>
      <c r="B309" s="38" t="s">
        <v>1962</v>
      </c>
      <c r="C309" s="38" t="s">
        <v>2699</v>
      </c>
      <c r="D309" s="38" t="s">
        <v>3094</v>
      </c>
      <c r="E309" s="38" t="s">
        <v>1284</v>
      </c>
      <c r="F309" s="38" t="s">
        <v>2057</v>
      </c>
      <c r="G309" s="38" t="s">
        <v>2779</v>
      </c>
      <c r="H309" s="60"/>
      <c r="I309" s="7">
        <v>186</v>
      </c>
      <c r="J309" s="6">
        <v>470310</v>
      </c>
      <c r="K309" s="53">
        <f t="shared" si="6"/>
        <v>0.9728662599640755</v>
      </c>
      <c r="L309" s="7">
        <v>28.7</v>
      </c>
      <c r="M309" s="4">
        <v>19700.45</v>
      </c>
      <c r="N309" s="6">
        <v>1200</v>
      </c>
      <c r="O309" s="6">
        <v>895</v>
      </c>
      <c r="P309" s="7">
        <v>472</v>
      </c>
      <c r="Q309" s="5">
        <v>34639</v>
      </c>
      <c r="R309" s="8"/>
      <c r="S309" s="38" t="s">
        <v>2393</v>
      </c>
      <c r="T309" s="4" t="s">
        <v>2066</v>
      </c>
      <c r="U309" s="4" t="s">
        <v>3849</v>
      </c>
      <c r="V309" s="4" t="s">
        <v>3694</v>
      </c>
      <c r="W309" s="8" t="s">
        <v>641</v>
      </c>
      <c r="X309" s="33" t="s">
        <v>2559</v>
      </c>
      <c r="Y309" s="4" t="s">
        <v>3373</v>
      </c>
      <c r="Z309" s="1"/>
      <c r="AA309" s="4" t="s">
        <v>3797</v>
      </c>
      <c r="AB309" s="4" t="s">
        <v>5007</v>
      </c>
      <c r="AC309" s="1" t="s">
        <v>3374</v>
      </c>
      <c r="AD309" s="1" t="s">
        <v>640</v>
      </c>
      <c r="AE309" s="1" t="s">
        <v>2903</v>
      </c>
      <c r="AF309" s="1"/>
      <c r="AG309" s="1"/>
      <c r="AH309" s="1"/>
    </row>
    <row r="310" spans="1:34">
      <c r="A310" s="38" t="s">
        <v>2948</v>
      </c>
      <c r="B310" s="38" t="s">
        <v>1400</v>
      </c>
      <c r="C310" s="38" t="s">
        <v>2945</v>
      </c>
      <c r="D310" s="38" t="s">
        <v>4891</v>
      </c>
      <c r="E310" s="38" t="s">
        <v>729</v>
      </c>
      <c r="F310" s="38" t="s">
        <v>3346</v>
      </c>
      <c r="G310" s="38" t="s">
        <v>4110</v>
      </c>
      <c r="H310" s="60"/>
      <c r="I310" s="7">
        <v>612</v>
      </c>
      <c r="J310" s="4">
        <v>637</v>
      </c>
      <c r="K310" s="53">
        <f t="shared" si="6"/>
        <v>1.7871184502108799E-3</v>
      </c>
      <c r="L310" s="7">
        <v>98</v>
      </c>
      <c r="M310" s="4">
        <v>97.2</v>
      </c>
      <c r="N310" s="6">
        <v>6.5</v>
      </c>
      <c r="O310" s="6"/>
      <c r="P310" s="4"/>
      <c r="Q310" s="5">
        <v>39566</v>
      </c>
      <c r="R310" s="8"/>
      <c r="S310" s="38" t="s">
        <v>1401</v>
      </c>
      <c r="T310" s="4" t="s">
        <v>1400</v>
      </c>
      <c r="U310" s="4" t="s">
        <v>4026</v>
      </c>
      <c r="V310" s="4" t="s">
        <v>4173</v>
      </c>
      <c r="W310" s="8" t="s">
        <v>2946</v>
      </c>
      <c r="X310" s="33" t="s">
        <v>790</v>
      </c>
      <c r="Y310" s="4" t="s">
        <v>783</v>
      </c>
      <c r="Z310" s="1"/>
      <c r="AA310" s="4" t="s">
        <v>161</v>
      </c>
      <c r="AB310" s="4" t="s">
        <v>2947</v>
      </c>
      <c r="AC310" s="1" t="s">
        <v>1642</v>
      </c>
      <c r="AD310" s="1"/>
      <c r="AE310" s="1"/>
      <c r="AF310" s="1"/>
      <c r="AG310" s="1"/>
      <c r="AH310" s="1"/>
    </row>
    <row r="311" spans="1:34">
      <c r="A311" s="38" t="s">
        <v>4478</v>
      </c>
      <c r="B311" s="38" t="s">
        <v>1400</v>
      </c>
      <c r="C311" s="38" t="s">
        <v>1155</v>
      </c>
      <c r="D311" s="38" t="s">
        <v>3862</v>
      </c>
      <c r="E311" s="38" t="s">
        <v>1293</v>
      </c>
      <c r="F311" s="38" t="s">
        <v>1292</v>
      </c>
      <c r="G311" s="38"/>
      <c r="H311" s="60" t="s">
        <v>4079</v>
      </c>
      <c r="I311" s="11">
        <v>35778</v>
      </c>
      <c r="J311" s="6">
        <v>35795</v>
      </c>
      <c r="K311" s="53">
        <f t="shared" si="6"/>
        <v>2.0162964192947707E-4</v>
      </c>
      <c r="L311" s="7">
        <v>0.02</v>
      </c>
      <c r="M311" s="4">
        <v>1436.1</v>
      </c>
      <c r="N311" s="6">
        <v>5396</v>
      </c>
      <c r="O311" s="11"/>
      <c r="P311" s="7"/>
      <c r="Q311" s="5">
        <v>38386</v>
      </c>
      <c r="R311" s="8" t="s">
        <v>1614</v>
      </c>
      <c r="S311" s="38" t="s">
        <v>218</v>
      </c>
      <c r="T311" s="4" t="s">
        <v>877</v>
      </c>
      <c r="U311" s="4" t="s">
        <v>2672</v>
      </c>
      <c r="V311" s="4" t="s">
        <v>5603</v>
      </c>
      <c r="W311" s="8" t="s">
        <v>5600</v>
      </c>
      <c r="X311" s="33" t="s">
        <v>5601</v>
      </c>
      <c r="Y311" s="4" t="s">
        <v>5602</v>
      </c>
      <c r="Z311" s="1"/>
      <c r="AA311" s="4" t="s">
        <v>667</v>
      </c>
      <c r="AB311" s="1" t="s">
        <v>5599</v>
      </c>
      <c r="AC311" s="1" t="s">
        <v>5604</v>
      </c>
      <c r="AD311" s="1" t="s">
        <v>5605</v>
      </c>
      <c r="AE311" s="1" t="s">
        <v>5606</v>
      </c>
      <c r="AF311" s="1"/>
      <c r="AG311" s="1"/>
      <c r="AH311" s="1"/>
    </row>
    <row r="312" spans="1:34">
      <c r="A312" s="38" t="s">
        <v>4479</v>
      </c>
      <c r="B312" s="38" t="s">
        <v>1400</v>
      </c>
      <c r="C312" s="38" t="s">
        <v>1155</v>
      </c>
      <c r="D312" s="38" t="s">
        <v>3862</v>
      </c>
      <c r="E312" s="38" t="s">
        <v>1293</v>
      </c>
      <c r="F312" s="38" t="s">
        <v>1292</v>
      </c>
      <c r="G312" s="38"/>
      <c r="H312" s="60" t="s">
        <v>190</v>
      </c>
      <c r="I312" s="11">
        <v>35776</v>
      </c>
      <c r="J312" s="6">
        <v>35798</v>
      </c>
      <c r="K312" s="53">
        <f t="shared" si="6"/>
        <v>2.609293830206134E-4</v>
      </c>
      <c r="L312" s="7">
        <v>7.0000000000000007E-2</v>
      </c>
      <c r="M312" s="4">
        <v>1436.15</v>
      </c>
      <c r="N312" s="6">
        <v>3582</v>
      </c>
      <c r="O312" s="6">
        <v>2000</v>
      </c>
      <c r="P312" s="7"/>
      <c r="Q312" s="5">
        <v>36801</v>
      </c>
      <c r="R312" s="8" t="s">
        <v>4575</v>
      </c>
      <c r="S312" s="38" t="s">
        <v>217</v>
      </c>
      <c r="T312" s="4" t="s">
        <v>2066</v>
      </c>
      <c r="U312" s="4" t="s">
        <v>2672</v>
      </c>
      <c r="V312" s="4" t="s">
        <v>4581</v>
      </c>
      <c r="W312" s="8" t="s">
        <v>882</v>
      </c>
      <c r="X312" s="33" t="s">
        <v>490</v>
      </c>
      <c r="Y312" s="4" t="s">
        <v>4599</v>
      </c>
      <c r="Z312" s="1"/>
      <c r="AA312" s="4" t="s">
        <v>667</v>
      </c>
      <c r="AB312" s="4" t="s">
        <v>3627</v>
      </c>
      <c r="AC312" s="1" t="s">
        <v>4598</v>
      </c>
      <c r="AD312" s="1" t="s">
        <v>2903</v>
      </c>
      <c r="AE312" s="1"/>
      <c r="AF312" s="1"/>
      <c r="AG312" s="1"/>
      <c r="AH312" s="1"/>
    </row>
    <row r="313" spans="1:34">
      <c r="A313" s="38" t="s">
        <v>1149</v>
      </c>
      <c r="B313" s="38" t="s">
        <v>1400</v>
      </c>
      <c r="C313" s="38" t="s">
        <v>1155</v>
      </c>
      <c r="D313" s="38" t="s">
        <v>3862</v>
      </c>
      <c r="E313" s="38" t="s">
        <v>1293</v>
      </c>
      <c r="F313" s="38" t="s">
        <v>1292</v>
      </c>
      <c r="G313" s="38"/>
      <c r="H313" s="60" t="s">
        <v>1150</v>
      </c>
      <c r="I313" s="11">
        <v>35779</v>
      </c>
      <c r="J313" s="6">
        <v>35793</v>
      </c>
      <c r="K313" s="53">
        <f t="shared" si="6"/>
        <v>1.6604990985862037E-4</v>
      </c>
      <c r="L313" s="7">
        <v>0.06</v>
      </c>
      <c r="M313" s="4">
        <v>1436.08</v>
      </c>
      <c r="N313" s="6"/>
      <c r="O313" s="6">
        <v>5624</v>
      </c>
      <c r="P313" s="7"/>
      <c r="Q313" s="5">
        <v>40115</v>
      </c>
      <c r="R313" s="8" t="s">
        <v>4575</v>
      </c>
      <c r="S313" s="38" t="s">
        <v>3448</v>
      </c>
      <c r="T313" s="4" t="s">
        <v>2066</v>
      </c>
      <c r="U313" s="4" t="s">
        <v>2670</v>
      </c>
      <c r="V313" s="4" t="s">
        <v>1131</v>
      </c>
      <c r="W313" s="8" t="s">
        <v>1151</v>
      </c>
      <c r="X313" s="33" t="s">
        <v>1152</v>
      </c>
      <c r="Y313" s="4" t="s">
        <v>1153</v>
      </c>
      <c r="Z313" s="1"/>
      <c r="AA313" s="4" t="s">
        <v>1127</v>
      </c>
      <c r="AB313" s="4" t="s">
        <v>1158</v>
      </c>
      <c r="AC313" s="1" t="s">
        <v>1125</v>
      </c>
      <c r="AD313" s="1"/>
      <c r="AE313" s="1"/>
      <c r="AF313" s="1"/>
      <c r="AG313" s="1"/>
      <c r="AH313" s="1"/>
    </row>
    <row r="314" spans="1:34">
      <c r="A314" s="38" t="s">
        <v>1148</v>
      </c>
      <c r="B314" s="38" t="s">
        <v>1400</v>
      </c>
      <c r="C314" s="38" t="s">
        <v>1154</v>
      </c>
      <c r="D314" s="38" t="s">
        <v>3862</v>
      </c>
      <c r="E314" s="38" t="s">
        <v>1293</v>
      </c>
      <c r="F314" s="38" t="s">
        <v>1292</v>
      </c>
      <c r="G314" s="38"/>
      <c r="H314" s="60" t="s">
        <v>1867</v>
      </c>
      <c r="I314" s="11">
        <v>35776</v>
      </c>
      <c r="J314" s="6">
        <v>35796</v>
      </c>
      <c r="K314" s="53">
        <f t="shared" si="6"/>
        <v>2.3721415694088623E-4</v>
      </c>
      <c r="L314" s="7">
        <v>0</v>
      </c>
      <c r="M314" s="4">
        <v>1436.08</v>
      </c>
      <c r="N314" s="6">
        <v>3412</v>
      </c>
      <c r="O314" s="6">
        <v>2000</v>
      </c>
      <c r="P314" s="7"/>
      <c r="Q314" s="5">
        <v>35696</v>
      </c>
      <c r="R314" s="8" t="s">
        <v>2922</v>
      </c>
      <c r="S314" s="38" t="s">
        <v>217</v>
      </c>
      <c r="T314" s="4" t="s">
        <v>2066</v>
      </c>
      <c r="U314" s="4" t="s">
        <v>2670</v>
      </c>
      <c r="V314" s="4" t="s">
        <v>2924</v>
      </c>
      <c r="W314" s="8" t="s">
        <v>2909</v>
      </c>
      <c r="X314" s="33" t="s">
        <v>270</v>
      </c>
      <c r="Y314" s="4" t="s">
        <v>909</v>
      </c>
      <c r="Z314" s="1"/>
      <c r="AA314" s="4" t="s">
        <v>667</v>
      </c>
      <c r="AB314" s="4" t="s">
        <v>2336</v>
      </c>
      <c r="AC314" s="1" t="s">
        <v>2903</v>
      </c>
      <c r="AD314" s="1"/>
      <c r="AE314" s="1"/>
      <c r="AF314" s="1"/>
      <c r="AG314" s="1"/>
      <c r="AH314" s="1"/>
    </row>
    <row r="315" spans="1:34">
      <c r="A315" s="38" t="s">
        <v>271</v>
      </c>
      <c r="B315" s="38" t="s">
        <v>1400</v>
      </c>
      <c r="C315" s="38" t="s">
        <v>1155</v>
      </c>
      <c r="D315" s="38" t="s">
        <v>3862</v>
      </c>
      <c r="E315" s="38" t="s">
        <v>1293</v>
      </c>
      <c r="F315" s="38" t="s">
        <v>1292</v>
      </c>
      <c r="G315" s="38"/>
      <c r="H315" s="60" t="s">
        <v>703</v>
      </c>
      <c r="I315" s="11">
        <v>35776</v>
      </c>
      <c r="J315" s="6">
        <v>35797</v>
      </c>
      <c r="K315" s="53">
        <f t="shared" si="6"/>
        <v>2.4907191061876579E-4</v>
      </c>
      <c r="L315" s="7">
        <v>0.02</v>
      </c>
      <c r="M315" s="4">
        <v>1436.12</v>
      </c>
      <c r="N315" s="6">
        <v>4575</v>
      </c>
      <c r="O315" s="6">
        <v>2600</v>
      </c>
      <c r="P315" s="11">
        <v>10000</v>
      </c>
      <c r="Q315" s="5">
        <v>37607</v>
      </c>
      <c r="R315" s="8"/>
      <c r="S315" s="38" t="s">
        <v>217</v>
      </c>
      <c r="T315" s="4" t="s">
        <v>2066</v>
      </c>
      <c r="U315" s="4" t="s">
        <v>2670</v>
      </c>
      <c r="V315" s="4" t="s">
        <v>4574</v>
      </c>
      <c r="W315" s="8" t="s">
        <v>820</v>
      </c>
      <c r="X315" s="33" t="s">
        <v>272</v>
      </c>
      <c r="Y315" s="4" t="s">
        <v>4488</v>
      </c>
      <c r="Z315" s="1"/>
      <c r="AA315" s="4" t="s">
        <v>667</v>
      </c>
      <c r="AB315" s="1" t="s">
        <v>3210</v>
      </c>
      <c r="AC315" s="1" t="s">
        <v>2903</v>
      </c>
      <c r="AD315" s="1"/>
      <c r="AE315" s="1"/>
      <c r="AF315" s="1"/>
      <c r="AG315" s="1"/>
      <c r="AH315" s="1"/>
    </row>
    <row r="316" spans="1:34">
      <c r="A316" s="38" t="s">
        <v>273</v>
      </c>
      <c r="B316" s="38" t="s">
        <v>1400</v>
      </c>
      <c r="C316" s="38" t="s">
        <v>1155</v>
      </c>
      <c r="D316" s="38" t="s">
        <v>3862</v>
      </c>
      <c r="E316" s="38" t="s">
        <v>1293</v>
      </c>
      <c r="F316" s="38" t="s">
        <v>1292</v>
      </c>
      <c r="G316" s="38"/>
      <c r="H316" s="60" t="s">
        <v>615</v>
      </c>
      <c r="I316" s="11">
        <v>35775</v>
      </c>
      <c r="J316" s="6">
        <v>35798</v>
      </c>
      <c r="K316" s="53">
        <f t="shared" si="6"/>
        <v>2.7279304496341013E-4</v>
      </c>
      <c r="L316" s="7">
        <v>0.08</v>
      </c>
      <c r="M316" s="4">
        <v>1436.12</v>
      </c>
      <c r="N316" s="6">
        <v>4500</v>
      </c>
      <c r="O316" s="6">
        <v>2500</v>
      </c>
      <c r="P316" s="11">
        <v>3900</v>
      </c>
      <c r="Q316" s="5">
        <v>37362</v>
      </c>
      <c r="R316" s="8" t="s">
        <v>2922</v>
      </c>
      <c r="S316" s="38" t="s">
        <v>217</v>
      </c>
      <c r="T316" s="4" t="s">
        <v>2066</v>
      </c>
      <c r="U316" s="4" t="s">
        <v>2670</v>
      </c>
      <c r="V316" s="4" t="s">
        <v>2924</v>
      </c>
      <c r="W316" s="8" t="s">
        <v>5229</v>
      </c>
      <c r="X316" s="33" t="s">
        <v>274</v>
      </c>
      <c r="Y316" s="4" t="s">
        <v>697</v>
      </c>
      <c r="Z316" s="1"/>
      <c r="AA316" s="4" t="s">
        <v>667</v>
      </c>
      <c r="AB316" s="1" t="s">
        <v>4753</v>
      </c>
      <c r="AC316" s="1" t="s">
        <v>2903</v>
      </c>
      <c r="AD316" s="1"/>
      <c r="AE316" s="1"/>
      <c r="AF316" s="1"/>
      <c r="AG316" s="1"/>
      <c r="AH316" s="1"/>
    </row>
    <row r="317" spans="1:34">
      <c r="A317" s="38" t="s">
        <v>275</v>
      </c>
      <c r="B317" s="38" t="s">
        <v>1400</v>
      </c>
      <c r="C317" s="38" t="s">
        <v>1156</v>
      </c>
      <c r="D317" s="38" t="s">
        <v>3862</v>
      </c>
      <c r="E317" s="38" t="s">
        <v>1293</v>
      </c>
      <c r="F317" s="38" t="s">
        <v>1292</v>
      </c>
      <c r="G317" s="38"/>
      <c r="H317" s="60" t="s">
        <v>1105</v>
      </c>
      <c r="I317" s="11">
        <v>35773</v>
      </c>
      <c r="J317" s="6">
        <v>35798</v>
      </c>
      <c r="K317" s="53">
        <f t="shared" si="6"/>
        <v>2.9652121312758714E-4</v>
      </c>
      <c r="L317" s="7">
        <v>0.02</v>
      </c>
      <c r="M317" s="4">
        <v>1436.08</v>
      </c>
      <c r="N317" s="6">
        <v>3642</v>
      </c>
      <c r="O317" s="6">
        <v>1450</v>
      </c>
      <c r="P317" s="11">
        <v>3900</v>
      </c>
      <c r="Q317" s="5">
        <v>34613</v>
      </c>
      <c r="R317" s="8" t="s">
        <v>4575</v>
      </c>
      <c r="S317" s="38" t="s">
        <v>3448</v>
      </c>
      <c r="T317" s="4" t="s">
        <v>2066</v>
      </c>
      <c r="U317" s="4" t="s">
        <v>2670</v>
      </c>
      <c r="V317" s="4" t="s">
        <v>4574</v>
      </c>
      <c r="W317" s="8" t="s">
        <v>5230</v>
      </c>
      <c r="X317" s="33" t="s">
        <v>2817</v>
      </c>
      <c r="Y317" s="4" t="s">
        <v>4686</v>
      </c>
      <c r="Z317" s="1"/>
      <c r="AA317" s="4" t="s">
        <v>667</v>
      </c>
      <c r="AB317" s="1" t="s">
        <v>3209</v>
      </c>
      <c r="AC317" s="1" t="s">
        <v>5013</v>
      </c>
      <c r="AD317" s="1" t="s">
        <v>2903</v>
      </c>
      <c r="AE317" s="1"/>
      <c r="AF317" s="1"/>
      <c r="AG317" s="1"/>
      <c r="AH317" s="1"/>
    </row>
    <row r="318" spans="1:34" ht="216.75">
      <c r="A318" s="38" t="s">
        <v>2818</v>
      </c>
      <c r="B318" s="38" t="s">
        <v>1400</v>
      </c>
      <c r="C318" s="38" t="s">
        <v>1157</v>
      </c>
      <c r="D318" s="38" t="s">
        <v>3862</v>
      </c>
      <c r="E318" s="38" t="s">
        <v>1293</v>
      </c>
      <c r="F318" s="38" t="s">
        <v>1292</v>
      </c>
      <c r="G318" s="38"/>
      <c r="H318" s="60" t="s">
        <v>1876</v>
      </c>
      <c r="I318" s="11">
        <v>35779</v>
      </c>
      <c r="J318" s="6">
        <v>35794</v>
      </c>
      <c r="K318" s="53">
        <f t="shared" si="6"/>
        <v>1.779085075848327E-4</v>
      </c>
      <c r="L318" s="7">
        <v>0.03</v>
      </c>
      <c r="M318" s="4">
        <v>1436.11</v>
      </c>
      <c r="N318" s="6">
        <v>3720</v>
      </c>
      <c r="O318" s="6">
        <v>2200</v>
      </c>
      <c r="P318" s="11">
        <v>4900</v>
      </c>
      <c r="Q318" s="5">
        <v>35845</v>
      </c>
      <c r="R318" s="8" t="s">
        <v>3147</v>
      </c>
      <c r="S318" s="38" t="s">
        <v>217</v>
      </c>
      <c r="T318" s="4" t="s">
        <v>2066</v>
      </c>
      <c r="U318" s="4" t="s">
        <v>2670</v>
      </c>
      <c r="V318" s="4" t="s">
        <v>1291</v>
      </c>
      <c r="W318" s="8" t="s">
        <v>2911</v>
      </c>
      <c r="X318" s="33" t="s">
        <v>2819</v>
      </c>
      <c r="Y318" s="15" t="s">
        <v>4687</v>
      </c>
      <c r="Z318" s="1"/>
      <c r="AA318" s="4" t="s">
        <v>667</v>
      </c>
      <c r="AB318" s="1" t="s">
        <v>4752</v>
      </c>
      <c r="AC318" s="1" t="s">
        <v>2903</v>
      </c>
      <c r="AD318" s="1"/>
      <c r="AE318" s="1"/>
      <c r="AF318" s="1"/>
      <c r="AG318" s="1"/>
      <c r="AH318" s="1"/>
    </row>
    <row r="319" spans="1:34" ht="76.5">
      <c r="A319" s="38" t="s">
        <v>3251</v>
      </c>
      <c r="B319" s="38" t="s">
        <v>1400</v>
      </c>
      <c r="C319" s="38" t="s">
        <v>1155</v>
      </c>
      <c r="D319" s="38" t="s">
        <v>3862</v>
      </c>
      <c r="E319" s="38" t="s">
        <v>1293</v>
      </c>
      <c r="F319" s="38" t="s">
        <v>1292</v>
      </c>
      <c r="G319" s="38"/>
      <c r="H319" s="60" t="s">
        <v>3252</v>
      </c>
      <c r="I319" s="11">
        <v>35784</v>
      </c>
      <c r="J319" s="6">
        <v>35792</v>
      </c>
      <c r="K319" s="53">
        <f t="shared" si="6"/>
        <v>9.4881161345414868E-5</v>
      </c>
      <c r="L319" s="7">
        <v>0.02</v>
      </c>
      <c r="M319" s="4">
        <v>1436.17</v>
      </c>
      <c r="N319" s="6">
        <v>2238</v>
      </c>
      <c r="O319" s="6">
        <v>1014</v>
      </c>
      <c r="P319" s="11">
        <v>2300</v>
      </c>
      <c r="Q319" s="5">
        <v>39855</v>
      </c>
      <c r="R319" s="8" t="s">
        <v>4575</v>
      </c>
      <c r="S319" s="38" t="s">
        <v>3042</v>
      </c>
      <c r="T319" s="4" t="s">
        <v>2066</v>
      </c>
      <c r="U319" s="4" t="s">
        <v>2670</v>
      </c>
      <c r="V319" s="4" t="s">
        <v>4912</v>
      </c>
      <c r="W319" s="8" t="s">
        <v>3253</v>
      </c>
      <c r="X319" s="33" t="s">
        <v>3254</v>
      </c>
      <c r="Y319" s="15" t="s">
        <v>819</v>
      </c>
      <c r="Z319" s="1"/>
      <c r="AA319" s="4" t="s">
        <v>161</v>
      </c>
      <c r="AB319" s="1" t="s">
        <v>3255</v>
      </c>
      <c r="AC319" s="1" t="s">
        <v>1731</v>
      </c>
      <c r="AD319" s="1" t="s">
        <v>3256</v>
      </c>
      <c r="AE319" s="1" t="s">
        <v>3257</v>
      </c>
      <c r="AF319" s="1"/>
      <c r="AG319" s="1"/>
      <c r="AH319" s="1"/>
    </row>
    <row r="320" spans="1:34">
      <c r="A320" s="38" t="s">
        <v>102</v>
      </c>
      <c r="B320" s="38" t="s">
        <v>1400</v>
      </c>
      <c r="C320" s="38" t="s">
        <v>1155</v>
      </c>
      <c r="D320" s="38" t="s">
        <v>3862</v>
      </c>
      <c r="E320" s="38" t="s">
        <v>1293</v>
      </c>
      <c r="F320" s="38" t="s">
        <v>1292</v>
      </c>
      <c r="G320" s="38"/>
      <c r="H320" s="60" t="s">
        <v>103</v>
      </c>
      <c r="I320" s="11">
        <v>35783</v>
      </c>
      <c r="J320" s="6">
        <v>35790</v>
      </c>
      <c r="K320" s="53">
        <f t="shared" si="6"/>
        <v>8.3023970206255268E-5</v>
      </c>
      <c r="L320" s="7">
        <v>0.03</v>
      </c>
      <c r="M320" s="4">
        <v>1436.1</v>
      </c>
      <c r="N320" s="6">
        <v>4007</v>
      </c>
      <c r="O320" s="6"/>
      <c r="P320" s="11"/>
      <c r="Q320" s="5">
        <v>39949</v>
      </c>
      <c r="R320" s="8" t="s">
        <v>4575</v>
      </c>
      <c r="S320" s="38" t="s">
        <v>2688</v>
      </c>
      <c r="T320" s="4" t="s">
        <v>2066</v>
      </c>
      <c r="U320" s="4" t="s">
        <v>2672</v>
      </c>
      <c r="V320" s="4" t="s">
        <v>105</v>
      </c>
      <c r="W320" s="8" t="s">
        <v>106</v>
      </c>
      <c r="X320" s="33" t="s">
        <v>107</v>
      </c>
      <c r="Y320" s="4" t="s">
        <v>5354</v>
      </c>
      <c r="Z320" s="1"/>
      <c r="AA320" s="4" t="s">
        <v>41</v>
      </c>
      <c r="AB320" s="4" t="s">
        <v>108</v>
      </c>
      <c r="AC320" s="1" t="s">
        <v>104</v>
      </c>
      <c r="AD320" s="1" t="s">
        <v>5355</v>
      </c>
      <c r="AE320" s="1"/>
      <c r="AF320" s="1"/>
      <c r="AG320" s="1"/>
      <c r="AH320" s="1"/>
    </row>
    <row r="321" spans="1:34">
      <c r="A321" s="38" t="s">
        <v>3997</v>
      </c>
      <c r="B321" s="38" t="s">
        <v>476</v>
      </c>
      <c r="C321" s="38" t="s">
        <v>475</v>
      </c>
      <c r="D321" s="38" t="s">
        <v>3094</v>
      </c>
      <c r="E321" s="38" t="s">
        <v>3371</v>
      </c>
      <c r="F321" s="38" t="s">
        <v>3346</v>
      </c>
      <c r="G321" s="38" t="s">
        <v>4110</v>
      </c>
      <c r="H321" s="60"/>
      <c r="I321" s="7">
        <v>676</v>
      </c>
      <c r="J321" s="4">
        <v>694</v>
      </c>
      <c r="K321" s="53">
        <f t="shared" si="6"/>
        <v>1.2756909992912829E-3</v>
      </c>
      <c r="L321" s="7">
        <v>98.2</v>
      </c>
      <c r="M321" s="4">
        <v>98.45</v>
      </c>
      <c r="N321" s="6">
        <v>98</v>
      </c>
      <c r="O321" s="6">
        <v>95</v>
      </c>
      <c r="P321" s="7">
        <v>240</v>
      </c>
      <c r="Q321" s="5">
        <v>37891</v>
      </c>
      <c r="R321" s="8" t="s">
        <v>887</v>
      </c>
      <c r="S321" s="38" t="s">
        <v>5017</v>
      </c>
      <c r="T321" s="4" t="s">
        <v>3994</v>
      </c>
      <c r="U321" s="4" t="s">
        <v>2671</v>
      </c>
      <c r="V321" s="4" t="s">
        <v>5640</v>
      </c>
      <c r="W321" s="8" t="s">
        <v>4633</v>
      </c>
      <c r="X321" s="33" t="s">
        <v>3137</v>
      </c>
      <c r="Y321" s="4" t="s">
        <v>743</v>
      </c>
      <c r="Z321" s="1"/>
      <c r="AA321" s="4" t="s">
        <v>3797</v>
      </c>
      <c r="AB321" s="4" t="s">
        <v>4426</v>
      </c>
      <c r="AC321" s="1" t="s">
        <v>477</v>
      </c>
      <c r="AD321" s="1" t="s">
        <v>2639</v>
      </c>
      <c r="AE321" s="1" t="s">
        <v>4507</v>
      </c>
      <c r="AF321" s="1" t="s">
        <v>4462</v>
      </c>
      <c r="AG321" s="1"/>
      <c r="AH321" s="1"/>
    </row>
    <row r="322" spans="1:34">
      <c r="A322" s="38" t="s">
        <v>2267</v>
      </c>
      <c r="B322" s="38" t="s">
        <v>2923</v>
      </c>
      <c r="C322" s="38" t="s">
        <v>5449</v>
      </c>
      <c r="D322" s="38" t="s">
        <v>3862</v>
      </c>
      <c r="E322" s="38" t="s">
        <v>1293</v>
      </c>
      <c r="F322" s="38" t="s">
        <v>1292</v>
      </c>
      <c r="G322" s="38"/>
      <c r="H322" s="60" t="s">
        <v>1882</v>
      </c>
      <c r="I322" s="11">
        <v>35777</v>
      </c>
      <c r="J322" s="6">
        <v>35795</v>
      </c>
      <c r="K322" s="53">
        <f t="shared" si="6"/>
        <v>2.1349274124679761E-4</v>
      </c>
      <c r="L322" s="7">
        <v>7.0000000000000007E-2</v>
      </c>
      <c r="M322" s="4">
        <v>1436.07</v>
      </c>
      <c r="N322" s="6">
        <v>1400</v>
      </c>
      <c r="O322" s="6">
        <v>646</v>
      </c>
      <c r="P322" s="11">
        <v>1400</v>
      </c>
      <c r="Q322" s="5">
        <v>35956</v>
      </c>
      <c r="R322" s="8" t="s">
        <v>3147</v>
      </c>
      <c r="S322" s="38" t="s">
        <v>2688</v>
      </c>
      <c r="T322" s="4" t="s">
        <v>2066</v>
      </c>
      <c r="U322" s="4" t="s">
        <v>3849</v>
      </c>
      <c r="V322" s="4" t="s">
        <v>1172</v>
      </c>
      <c r="W322" s="8" t="s">
        <v>4451</v>
      </c>
      <c r="X322" s="33" t="s">
        <v>2268</v>
      </c>
      <c r="Y322" s="4" t="s">
        <v>4452</v>
      </c>
      <c r="Z322" s="1"/>
      <c r="AA322" s="4" t="s">
        <v>667</v>
      </c>
      <c r="AB322" s="4" t="s">
        <v>2903</v>
      </c>
      <c r="AC322" s="1" t="s">
        <v>4450</v>
      </c>
      <c r="AD322" s="1" t="s">
        <v>4448</v>
      </c>
      <c r="AE322" s="1"/>
      <c r="AF322" s="1"/>
      <c r="AG322" s="1"/>
      <c r="AH322" s="1"/>
    </row>
    <row r="323" spans="1:34">
      <c r="A323" s="38" t="s">
        <v>2403</v>
      </c>
      <c r="B323" s="38" t="s">
        <v>2923</v>
      </c>
      <c r="C323" s="38" t="s">
        <v>5449</v>
      </c>
      <c r="D323" s="38" t="s">
        <v>3862</v>
      </c>
      <c r="E323" s="38" t="s">
        <v>1293</v>
      </c>
      <c r="F323" s="38" t="s">
        <v>1292</v>
      </c>
      <c r="G323" s="38"/>
      <c r="H323" s="60" t="s">
        <v>4314</v>
      </c>
      <c r="I323" s="11">
        <v>35773</v>
      </c>
      <c r="J323" s="6">
        <v>35798</v>
      </c>
      <c r="K323" s="53">
        <f t="shared" si="6"/>
        <v>2.9652121312758714E-4</v>
      </c>
      <c r="L323" s="7">
        <v>0.01</v>
      </c>
      <c r="M323" s="4">
        <v>1436.1</v>
      </c>
      <c r="N323" s="6">
        <v>2024</v>
      </c>
      <c r="O323" s="6"/>
      <c r="P323" s="11"/>
      <c r="Q323" s="5">
        <v>39489</v>
      </c>
      <c r="R323" s="8" t="s">
        <v>4575</v>
      </c>
      <c r="S323" s="38" t="s">
        <v>3042</v>
      </c>
      <c r="T323" s="4" t="s">
        <v>2066</v>
      </c>
      <c r="U323" s="4" t="s">
        <v>2672</v>
      </c>
      <c r="V323" s="4" t="s">
        <v>3299</v>
      </c>
      <c r="W323" s="8" t="s">
        <v>2404</v>
      </c>
      <c r="X323" s="33" t="s">
        <v>3890</v>
      </c>
      <c r="Y323" s="4" t="s">
        <v>3891</v>
      </c>
      <c r="Z323" s="1"/>
      <c r="AA323" s="4" t="s">
        <v>667</v>
      </c>
      <c r="AB323" s="4" t="s">
        <v>5447</v>
      </c>
      <c r="AC323" s="1" t="s">
        <v>5448</v>
      </c>
      <c r="AD323" s="1" t="s">
        <v>5450</v>
      </c>
      <c r="AE323" s="1"/>
      <c r="AF323" s="1"/>
      <c r="AG323" s="1"/>
      <c r="AH323" s="1"/>
    </row>
    <row r="324" spans="1:34">
      <c r="A324" s="38" t="s">
        <v>1159</v>
      </c>
      <c r="B324" s="38" t="s">
        <v>2923</v>
      </c>
      <c r="C324" s="38" t="s">
        <v>5449</v>
      </c>
      <c r="D324" s="38" t="s">
        <v>3862</v>
      </c>
      <c r="E324" s="38" t="s">
        <v>1293</v>
      </c>
      <c r="F324" s="38" t="s">
        <v>1292</v>
      </c>
      <c r="G324" s="38"/>
      <c r="H324" s="60" t="s">
        <v>1160</v>
      </c>
      <c r="I324" s="11">
        <v>35779</v>
      </c>
      <c r="J324" s="6">
        <v>35794</v>
      </c>
      <c r="K324" s="53">
        <f t="shared" si="6"/>
        <v>1.779085075848327E-4</v>
      </c>
      <c r="L324" s="7">
        <v>0.02</v>
      </c>
      <c r="M324" s="4">
        <v>1436.1</v>
      </c>
      <c r="N324" s="6">
        <v>3050</v>
      </c>
      <c r="O324" s="6"/>
      <c r="P324" s="11">
        <v>5900</v>
      </c>
      <c r="Q324" s="5">
        <v>40115</v>
      </c>
      <c r="R324" s="8" t="s">
        <v>4575</v>
      </c>
      <c r="S324" s="38" t="s">
        <v>2482</v>
      </c>
      <c r="T324" s="4" t="s">
        <v>5243</v>
      </c>
      <c r="U324" s="4" t="s">
        <v>2670</v>
      </c>
      <c r="V324" s="4" t="s">
        <v>1131</v>
      </c>
      <c r="W324" s="8" t="s">
        <v>1161</v>
      </c>
      <c r="X324" s="33" t="s">
        <v>1162</v>
      </c>
      <c r="Y324" s="4" t="s">
        <v>1163</v>
      </c>
      <c r="Z324" s="1"/>
      <c r="AA324" s="4" t="s">
        <v>1127</v>
      </c>
      <c r="AB324" s="1" t="s">
        <v>1164</v>
      </c>
      <c r="AC324" s="1" t="s">
        <v>1165</v>
      </c>
      <c r="AD324" s="1"/>
      <c r="AE324" s="1"/>
      <c r="AF324" s="1"/>
      <c r="AG324" s="1"/>
      <c r="AH324" s="1"/>
    </row>
    <row r="325" spans="1:34">
      <c r="A325" s="38" t="s">
        <v>1470</v>
      </c>
      <c r="B325" s="38" t="s">
        <v>1306</v>
      </c>
      <c r="C325" s="38" t="s">
        <v>648</v>
      </c>
      <c r="D325" s="38" t="s">
        <v>1834</v>
      </c>
      <c r="E325" s="38" t="s">
        <v>997</v>
      </c>
      <c r="F325" s="38" t="s">
        <v>3346</v>
      </c>
      <c r="G325" s="38" t="s">
        <v>4110</v>
      </c>
      <c r="H325" s="60"/>
      <c r="I325" s="11">
        <v>985</v>
      </c>
      <c r="J325" s="6">
        <v>1014</v>
      </c>
      <c r="K325" s="53">
        <f t="shared" si="6"/>
        <v>1.967569034534229E-3</v>
      </c>
      <c r="L325" s="7">
        <v>99.5</v>
      </c>
      <c r="M325" s="7">
        <v>105.1</v>
      </c>
      <c r="N325" s="6">
        <v>70</v>
      </c>
      <c r="O325" s="6"/>
      <c r="P325" s="7"/>
      <c r="Q325" s="5">
        <v>37235</v>
      </c>
      <c r="R325" s="8" t="s">
        <v>649</v>
      </c>
      <c r="S325" s="38" t="s">
        <v>648</v>
      </c>
      <c r="T325" s="4" t="s">
        <v>1306</v>
      </c>
      <c r="U325" s="4" t="s">
        <v>2672</v>
      </c>
      <c r="V325" s="4" t="s">
        <v>4596</v>
      </c>
      <c r="W325" s="8" t="s">
        <v>647</v>
      </c>
      <c r="X325" s="33" t="s">
        <v>1839</v>
      </c>
      <c r="Y325" s="4" t="s">
        <v>2894</v>
      </c>
      <c r="Z325" s="1"/>
      <c r="AA325" s="4" t="s">
        <v>3797</v>
      </c>
      <c r="AB325" s="1" t="s">
        <v>3546</v>
      </c>
      <c r="AC325" s="1" t="s">
        <v>646</v>
      </c>
      <c r="AD325" s="1" t="s">
        <v>645</v>
      </c>
      <c r="AE325" s="1" t="s">
        <v>2903</v>
      </c>
      <c r="AF325" s="1"/>
      <c r="AG325" s="1"/>
      <c r="AH325" s="1"/>
    </row>
    <row r="326" spans="1:34">
      <c r="A326" s="38" t="s">
        <v>4267</v>
      </c>
      <c r="B326" s="38" t="s">
        <v>1306</v>
      </c>
      <c r="C326" s="38" t="s">
        <v>1307</v>
      </c>
      <c r="D326" s="38" t="s">
        <v>2337</v>
      </c>
      <c r="E326" s="38" t="s">
        <v>1293</v>
      </c>
      <c r="F326" s="38" t="s">
        <v>1292</v>
      </c>
      <c r="G326" s="38"/>
      <c r="H326" s="60" t="s">
        <v>2633</v>
      </c>
      <c r="I326" s="11">
        <v>35774</v>
      </c>
      <c r="J326" s="6">
        <v>35796</v>
      </c>
      <c r="K326" s="53">
        <f t="shared" si="6"/>
        <v>2.6094176254299608E-4</v>
      </c>
      <c r="L326" s="7">
        <v>0.06</v>
      </c>
      <c r="M326" s="7">
        <v>1436.05</v>
      </c>
      <c r="N326" s="6">
        <v>3000</v>
      </c>
      <c r="O326" s="6">
        <v>1740</v>
      </c>
      <c r="P326" s="11">
        <v>3700</v>
      </c>
      <c r="Q326" s="5">
        <v>35095</v>
      </c>
      <c r="R326" s="8" t="s">
        <v>4575</v>
      </c>
      <c r="S326" s="38" t="s">
        <v>2688</v>
      </c>
      <c r="T326" s="4" t="s">
        <v>2066</v>
      </c>
      <c r="U326" s="4" t="s">
        <v>3849</v>
      </c>
      <c r="V326" s="4" t="s">
        <v>2928</v>
      </c>
      <c r="W326" s="8" t="s">
        <v>94</v>
      </c>
      <c r="X326" s="33" t="s">
        <v>4268</v>
      </c>
      <c r="Y326" s="4" t="s">
        <v>644</v>
      </c>
      <c r="Z326" s="1"/>
      <c r="AA326" s="4" t="s">
        <v>667</v>
      </c>
      <c r="AB326" s="1" t="s">
        <v>43</v>
      </c>
      <c r="AC326" s="1" t="s">
        <v>654</v>
      </c>
      <c r="AD326" s="1" t="s">
        <v>5258</v>
      </c>
      <c r="AE326" s="1" t="s">
        <v>1305</v>
      </c>
      <c r="AF326" s="1" t="s">
        <v>2435</v>
      </c>
      <c r="AG326" s="1"/>
      <c r="AH326" s="1"/>
    </row>
    <row r="327" spans="1:34">
      <c r="A327" s="38" t="s">
        <v>5147</v>
      </c>
      <c r="B327" s="38" t="s">
        <v>4585</v>
      </c>
      <c r="C327" s="38" t="s">
        <v>4054</v>
      </c>
      <c r="D327" s="38" t="s">
        <v>3862</v>
      </c>
      <c r="E327" s="38" t="s">
        <v>1293</v>
      </c>
      <c r="F327" s="38" t="s">
        <v>1292</v>
      </c>
      <c r="G327" s="38"/>
      <c r="H327" s="60" t="s">
        <v>1863</v>
      </c>
      <c r="I327" s="11">
        <v>35769</v>
      </c>
      <c r="J327" s="6">
        <v>35802</v>
      </c>
      <c r="K327" s="53">
        <f t="shared" si="6"/>
        <v>3.9140800132841502E-4</v>
      </c>
      <c r="L327" s="7">
        <v>0.05</v>
      </c>
      <c r="M327" s="4">
        <v>1436.07</v>
      </c>
      <c r="N327" s="6">
        <v>3775</v>
      </c>
      <c r="O327" s="6">
        <v>1800</v>
      </c>
      <c r="P327" s="11">
        <v>9000</v>
      </c>
      <c r="Q327" s="5">
        <v>35661</v>
      </c>
      <c r="R327" s="8" t="s">
        <v>4575</v>
      </c>
      <c r="S327" s="38" t="s">
        <v>3448</v>
      </c>
      <c r="T327" s="4" t="s">
        <v>2066</v>
      </c>
      <c r="U327" s="4" t="s">
        <v>2673</v>
      </c>
      <c r="V327" s="4" t="s">
        <v>2055</v>
      </c>
      <c r="W327" s="8" t="s">
        <v>1924</v>
      </c>
      <c r="X327" s="33">
        <v>24901</v>
      </c>
      <c r="Y327" s="4" t="s">
        <v>1038</v>
      </c>
      <c r="Z327" s="1"/>
      <c r="AA327" s="4" t="s">
        <v>667</v>
      </c>
      <c r="AB327" s="1" t="s">
        <v>741</v>
      </c>
      <c r="AC327" s="1" t="s">
        <v>2462</v>
      </c>
      <c r="AD327" s="1"/>
      <c r="AE327" s="1" t="s">
        <v>2903</v>
      </c>
      <c r="AF327" s="1"/>
      <c r="AG327" s="1"/>
      <c r="AH327" s="1"/>
    </row>
    <row r="328" spans="1:34">
      <c r="A328" s="38" t="s">
        <v>2997</v>
      </c>
      <c r="B328" s="38" t="s">
        <v>1938</v>
      </c>
      <c r="C328" s="38" t="s">
        <v>3243</v>
      </c>
      <c r="D328" s="38" t="s">
        <v>3862</v>
      </c>
      <c r="E328" s="38" t="s">
        <v>1293</v>
      </c>
      <c r="F328" s="38" t="s">
        <v>1292</v>
      </c>
      <c r="G328" s="38"/>
      <c r="H328" s="60" t="s">
        <v>1894</v>
      </c>
      <c r="I328" s="11">
        <v>35777</v>
      </c>
      <c r="J328" s="6">
        <v>35795</v>
      </c>
      <c r="K328" s="53">
        <f t="shared" si="6"/>
        <v>2.1349274124679761E-4</v>
      </c>
      <c r="L328" s="7">
        <v>0.03</v>
      </c>
      <c r="M328" s="9">
        <v>1436.09</v>
      </c>
      <c r="N328" s="6">
        <v>1452</v>
      </c>
      <c r="O328" s="6">
        <v>620</v>
      </c>
      <c r="P328" s="11">
        <v>1500</v>
      </c>
      <c r="Q328" s="5">
        <v>36121</v>
      </c>
      <c r="R328" s="8" t="s">
        <v>3147</v>
      </c>
      <c r="S328" s="38" t="s">
        <v>5213</v>
      </c>
      <c r="T328" s="4" t="s">
        <v>2066</v>
      </c>
      <c r="U328" s="4" t="s">
        <v>3849</v>
      </c>
      <c r="V328" s="4" t="s">
        <v>3694</v>
      </c>
      <c r="W328" s="8" t="s">
        <v>2260</v>
      </c>
      <c r="X328" s="33">
        <v>25546</v>
      </c>
      <c r="Y328" s="4" t="s">
        <v>4538</v>
      </c>
      <c r="Z328" s="1"/>
      <c r="AA328" s="4" t="s">
        <v>667</v>
      </c>
      <c r="AB328" s="3" t="s">
        <v>4832</v>
      </c>
      <c r="AC328" s="1" t="s">
        <v>2683</v>
      </c>
      <c r="AD328" s="1" t="s">
        <v>2279</v>
      </c>
      <c r="AE328" s="1"/>
      <c r="AF328" s="1"/>
      <c r="AG328" s="1"/>
      <c r="AH328" s="1"/>
    </row>
    <row r="329" spans="1:34">
      <c r="A329" s="38" t="s">
        <v>4653</v>
      </c>
      <c r="B329" s="38" t="s">
        <v>1938</v>
      </c>
      <c r="C329" s="38" t="s">
        <v>3243</v>
      </c>
      <c r="D329" s="38" t="s">
        <v>3862</v>
      </c>
      <c r="E329" s="38" t="s">
        <v>1293</v>
      </c>
      <c r="F329" s="38" t="s">
        <v>1292</v>
      </c>
      <c r="G329" s="38"/>
      <c r="H329" s="60" t="s">
        <v>597</v>
      </c>
      <c r="I329" s="11">
        <v>35776</v>
      </c>
      <c r="J329" s="6">
        <v>35797</v>
      </c>
      <c r="K329" s="53">
        <f t="shared" si="6"/>
        <v>2.4907191061876579E-4</v>
      </c>
      <c r="L329" s="7">
        <v>5.44</v>
      </c>
      <c r="M329" s="4">
        <v>1436.13</v>
      </c>
      <c r="N329" s="6">
        <v>1970</v>
      </c>
      <c r="O329" s="6"/>
      <c r="P329" s="11">
        <v>1200</v>
      </c>
      <c r="Q329" s="5">
        <v>36988</v>
      </c>
      <c r="R329" s="8" t="s">
        <v>3345</v>
      </c>
      <c r="S329" s="38" t="s">
        <v>3244</v>
      </c>
      <c r="T329" s="4" t="s">
        <v>1938</v>
      </c>
      <c r="U329" s="4" t="s">
        <v>2672</v>
      </c>
      <c r="V329" s="4" t="s">
        <v>5215</v>
      </c>
      <c r="W329" s="8" t="s">
        <v>1848</v>
      </c>
      <c r="X329" s="33">
        <v>26736</v>
      </c>
      <c r="Y329" s="4" t="s">
        <v>3245</v>
      </c>
      <c r="Z329" s="1"/>
      <c r="AA329" s="4" t="s">
        <v>667</v>
      </c>
      <c r="AB329" s="4" t="s">
        <v>2903</v>
      </c>
      <c r="AC329" s="1" t="s">
        <v>4776</v>
      </c>
      <c r="AD329" s="1" t="s">
        <v>3109</v>
      </c>
      <c r="AE329" s="1"/>
      <c r="AF329" s="1"/>
      <c r="AG329" s="1"/>
      <c r="AH329" s="1"/>
    </row>
    <row r="330" spans="1:34">
      <c r="A330" s="38" t="s">
        <v>2723</v>
      </c>
      <c r="B330" s="38" t="s">
        <v>1938</v>
      </c>
      <c r="C330" s="38" t="s">
        <v>3243</v>
      </c>
      <c r="D330" s="38" t="s">
        <v>3862</v>
      </c>
      <c r="E330" s="38" t="s">
        <v>1293</v>
      </c>
      <c r="F330" s="38" t="s">
        <v>1292</v>
      </c>
      <c r="G330" s="38"/>
      <c r="H330" s="60" t="s">
        <v>173</v>
      </c>
      <c r="I330" s="11">
        <v>35783</v>
      </c>
      <c r="J330" s="6">
        <v>35790</v>
      </c>
      <c r="K330" s="53">
        <f t="shared" si="6"/>
        <v>8.3023970206255268E-5</v>
      </c>
      <c r="L330" s="7">
        <v>2.75</v>
      </c>
      <c r="M330" s="4">
        <v>1436.11</v>
      </c>
      <c r="N330" s="6">
        <v>2600</v>
      </c>
      <c r="O330" s="6"/>
      <c r="P330" s="11">
        <v>2500</v>
      </c>
      <c r="Q330" s="5">
        <v>36597</v>
      </c>
      <c r="R330" s="8" t="s">
        <v>4576</v>
      </c>
      <c r="S330" s="38" t="s">
        <v>3474</v>
      </c>
      <c r="T330" s="4" t="s">
        <v>1938</v>
      </c>
      <c r="U330" s="4" t="s">
        <v>2672</v>
      </c>
      <c r="V330" s="4" t="s">
        <v>2346</v>
      </c>
      <c r="W330" s="8" t="s">
        <v>991</v>
      </c>
      <c r="X330" s="33">
        <v>26098</v>
      </c>
      <c r="Y330" s="4" t="s">
        <v>992</v>
      </c>
      <c r="Z330" s="1"/>
      <c r="AA330" s="4" t="s">
        <v>667</v>
      </c>
      <c r="AB330" s="4" t="s">
        <v>2903</v>
      </c>
      <c r="AC330" s="1" t="s">
        <v>990</v>
      </c>
      <c r="AD330" s="1" t="s">
        <v>5020</v>
      </c>
      <c r="AE330" s="1"/>
      <c r="AF330" s="1"/>
      <c r="AG330" s="1"/>
      <c r="AH330" s="1"/>
    </row>
    <row r="331" spans="1:34">
      <c r="A331" s="38" t="s">
        <v>2724</v>
      </c>
      <c r="B331" s="38" t="s">
        <v>1938</v>
      </c>
      <c r="C331" s="38" t="s">
        <v>3243</v>
      </c>
      <c r="D331" s="38" t="s">
        <v>3862</v>
      </c>
      <c r="E331" s="38" t="s">
        <v>1293</v>
      </c>
      <c r="F331" s="38" t="s">
        <v>1292</v>
      </c>
      <c r="G331" s="38"/>
      <c r="H331" s="60" t="s">
        <v>617</v>
      </c>
      <c r="I331" s="11">
        <v>35774</v>
      </c>
      <c r="J331" s="6">
        <v>35798</v>
      </c>
      <c r="K331" s="53">
        <f t="shared" si="6"/>
        <v>2.8465698832906349E-4</v>
      </c>
      <c r="L331" s="7">
        <v>0.02</v>
      </c>
      <c r="M331" s="4">
        <v>1436.1</v>
      </c>
      <c r="N331" s="6">
        <v>2600</v>
      </c>
      <c r="O331" s="6"/>
      <c r="P331" s="11">
        <v>6000</v>
      </c>
      <c r="Q331" s="5">
        <v>37417</v>
      </c>
      <c r="R331" s="8" t="s">
        <v>2764</v>
      </c>
      <c r="S331" s="38" t="s">
        <v>3474</v>
      </c>
      <c r="T331" s="4" t="s">
        <v>1938</v>
      </c>
      <c r="U331" s="4" t="s">
        <v>2672</v>
      </c>
      <c r="V331" s="4" t="s">
        <v>2346</v>
      </c>
      <c r="W331" s="8" t="s">
        <v>3473</v>
      </c>
      <c r="X331" s="33">
        <v>27441</v>
      </c>
      <c r="Y331" s="4" t="s">
        <v>3016</v>
      </c>
      <c r="Z331" s="1"/>
      <c r="AA331" s="4" t="s">
        <v>667</v>
      </c>
      <c r="AB331" s="1" t="s">
        <v>3703</v>
      </c>
      <c r="AC331" s="1" t="s">
        <v>3247</v>
      </c>
      <c r="AD331" s="1" t="s">
        <v>3246</v>
      </c>
      <c r="AE331" s="1" t="s">
        <v>2903</v>
      </c>
      <c r="AF331" s="1"/>
      <c r="AG331" s="1"/>
      <c r="AH331" s="1"/>
    </row>
    <row r="332" spans="1:34">
      <c r="A332" s="38" t="s">
        <v>2725</v>
      </c>
      <c r="B332" s="38" t="s">
        <v>1938</v>
      </c>
      <c r="C332" s="38" t="s">
        <v>3243</v>
      </c>
      <c r="D332" s="38" t="s">
        <v>3862</v>
      </c>
      <c r="E332" s="38" t="s">
        <v>1293</v>
      </c>
      <c r="F332" s="38" t="s">
        <v>1292</v>
      </c>
      <c r="G332" s="38"/>
      <c r="H332" s="60" t="s">
        <v>4077</v>
      </c>
      <c r="I332" s="11">
        <v>35782</v>
      </c>
      <c r="J332" s="6">
        <v>35790</v>
      </c>
      <c r="K332" s="53">
        <f t="shared" si="6"/>
        <v>9.4885662776354493E-5</v>
      </c>
      <c r="L332" s="7">
        <v>0.05</v>
      </c>
      <c r="M332" s="4">
        <v>1436.08</v>
      </c>
      <c r="N332" s="6">
        <v>2600</v>
      </c>
      <c r="O332" s="11"/>
      <c r="P332" s="11">
        <v>6000</v>
      </c>
      <c r="Q332" s="5">
        <v>38289</v>
      </c>
      <c r="R332" s="8" t="s">
        <v>3147</v>
      </c>
      <c r="S332" s="38" t="s">
        <v>3030</v>
      </c>
      <c r="T332" s="4" t="s">
        <v>4570</v>
      </c>
      <c r="U332" s="4" t="s">
        <v>2672</v>
      </c>
      <c r="V332" s="4" t="s">
        <v>3299</v>
      </c>
      <c r="W332" s="8" t="s">
        <v>4525</v>
      </c>
      <c r="X332" s="33">
        <v>28463</v>
      </c>
      <c r="Y332" s="4" t="s">
        <v>1549</v>
      </c>
      <c r="Z332" s="1"/>
      <c r="AA332" s="4" t="s">
        <v>667</v>
      </c>
      <c r="AB332" s="4" t="s">
        <v>1404</v>
      </c>
      <c r="AC332" s="1" t="s">
        <v>2334</v>
      </c>
      <c r="AD332" s="1" t="s">
        <v>2785</v>
      </c>
      <c r="AE332" s="1" t="s">
        <v>2903</v>
      </c>
      <c r="AF332" s="1" t="s">
        <v>3441</v>
      </c>
      <c r="AG332" s="1" t="s">
        <v>1201</v>
      </c>
      <c r="AH332" s="1"/>
    </row>
    <row r="333" spans="1:34">
      <c r="A333" s="38" t="s">
        <v>5607</v>
      </c>
      <c r="B333" s="38" t="s">
        <v>1938</v>
      </c>
      <c r="C333" s="38" t="s">
        <v>3243</v>
      </c>
      <c r="D333" s="38" t="s">
        <v>3862</v>
      </c>
      <c r="E333" s="38" t="s">
        <v>1293</v>
      </c>
      <c r="F333" s="38" t="s">
        <v>1292</v>
      </c>
      <c r="G333" s="38"/>
      <c r="H333" s="60" t="s">
        <v>4085</v>
      </c>
      <c r="I333" s="11">
        <v>35785</v>
      </c>
      <c r="J333" s="6">
        <v>35788</v>
      </c>
      <c r="K333" s="53">
        <f t="shared" si="6"/>
        <v>3.5581701516966544E-5</v>
      </c>
      <c r="L333" s="7">
        <v>0.04</v>
      </c>
      <c r="M333" s="4">
        <v>1436.1</v>
      </c>
      <c r="N333" s="6">
        <v>2542</v>
      </c>
      <c r="O333" s="11"/>
      <c r="P333" s="11">
        <v>6000</v>
      </c>
      <c r="Q333" s="5">
        <v>38440</v>
      </c>
      <c r="R333" s="8" t="s">
        <v>3147</v>
      </c>
      <c r="S333" s="38" t="s">
        <v>3474</v>
      </c>
      <c r="T333" s="4" t="s">
        <v>1073</v>
      </c>
      <c r="U333" s="4" t="s">
        <v>2672</v>
      </c>
      <c r="V333" s="4" t="s">
        <v>4581</v>
      </c>
      <c r="W333" s="8" t="s">
        <v>5608</v>
      </c>
      <c r="X333" s="33" t="s">
        <v>5609</v>
      </c>
      <c r="Y333" s="4" t="s">
        <v>3439</v>
      </c>
      <c r="Z333" s="1"/>
      <c r="AA333" s="4" t="s">
        <v>667</v>
      </c>
      <c r="AB333" s="4" t="s">
        <v>5610</v>
      </c>
      <c r="AC333" s="1" t="s">
        <v>3438</v>
      </c>
      <c r="AD333" s="1" t="s">
        <v>3440</v>
      </c>
      <c r="AE333" s="1"/>
      <c r="AF333" s="1"/>
      <c r="AG333" s="1"/>
      <c r="AH333" s="1"/>
    </row>
    <row r="334" spans="1:34">
      <c r="A334" s="38" t="s">
        <v>2621</v>
      </c>
      <c r="B334" s="38" t="s">
        <v>1938</v>
      </c>
      <c r="C334" s="38" t="s">
        <v>3243</v>
      </c>
      <c r="D334" s="38" t="s">
        <v>3862</v>
      </c>
      <c r="E334" s="38" t="s">
        <v>1293</v>
      </c>
      <c r="F334" s="38" t="s">
        <v>1292</v>
      </c>
      <c r="G334" s="38"/>
      <c r="H334" s="60" t="s">
        <v>4090</v>
      </c>
      <c r="I334" s="11">
        <v>35777</v>
      </c>
      <c r="J334" s="6">
        <v>35795</v>
      </c>
      <c r="K334" s="53">
        <f t="shared" si="6"/>
        <v>2.1349274124679761E-4</v>
      </c>
      <c r="L334" s="7">
        <v>0.09</v>
      </c>
      <c r="M334" s="4">
        <v>1436.1</v>
      </c>
      <c r="N334" s="6">
        <v>2600</v>
      </c>
      <c r="O334" s="11"/>
      <c r="P334" s="11">
        <v>4200</v>
      </c>
      <c r="Q334" s="5">
        <v>38527</v>
      </c>
      <c r="R334" s="8" t="s">
        <v>3147</v>
      </c>
      <c r="S334" s="38" t="s">
        <v>3474</v>
      </c>
      <c r="T334" s="4" t="s">
        <v>1073</v>
      </c>
      <c r="U334" s="4" t="s">
        <v>2672</v>
      </c>
      <c r="V334" s="4" t="s">
        <v>4581</v>
      </c>
      <c r="W334" s="8" t="s">
        <v>2622</v>
      </c>
      <c r="X334" s="33" t="s">
        <v>2623</v>
      </c>
      <c r="Y334" s="4" t="s">
        <v>407</v>
      </c>
      <c r="Z334" s="1"/>
      <c r="AA334" s="4" t="s">
        <v>667</v>
      </c>
      <c r="AB334" s="4" t="s">
        <v>5610</v>
      </c>
      <c r="AC334" s="1" t="s">
        <v>408</v>
      </c>
      <c r="AD334" s="1" t="s">
        <v>896</v>
      </c>
      <c r="AE334" s="1"/>
      <c r="AF334" s="1"/>
      <c r="AG334" s="1"/>
      <c r="AH334" s="1"/>
    </row>
    <row r="335" spans="1:34">
      <c r="A335" s="38" t="s">
        <v>2230</v>
      </c>
      <c r="B335" s="38" t="s">
        <v>1938</v>
      </c>
      <c r="C335" s="38" t="s">
        <v>3243</v>
      </c>
      <c r="D335" s="38" t="s">
        <v>3862</v>
      </c>
      <c r="E335" s="38" t="s">
        <v>1293</v>
      </c>
      <c r="F335" s="38" t="s">
        <v>1292</v>
      </c>
      <c r="G335" s="38"/>
      <c r="H335" s="60" t="s">
        <v>4313</v>
      </c>
      <c r="I335" s="11">
        <v>35782</v>
      </c>
      <c r="J335" s="6">
        <v>35791</v>
      </c>
      <c r="K335" s="53">
        <f t="shared" si="6"/>
        <v>1.0674510455089963E-4</v>
      </c>
      <c r="L335" s="7">
        <v>0.05</v>
      </c>
      <c r="M335" s="4">
        <v>1436.1</v>
      </c>
      <c r="N335" s="6">
        <v>2600</v>
      </c>
      <c r="O335" s="11"/>
      <c r="P335" s="11"/>
      <c r="Q335" s="5">
        <v>39475</v>
      </c>
      <c r="R335" s="8" t="s">
        <v>3147</v>
      </c>
      <c r="S335" s="38" t="s">
        <v>2233</v>
      </c>
      <c r="T335" s="4" t="s">
        <v>1073</v>
      </c>
      <c r="U335" s="4" t="s">
        <v>2672</v>
      </c>
      <c r="V335" s="4" t="s">
        <v>3299</v>
      </c>
      <c r="W335" s="8" t="s">
        <v>2231</v>
      </c>
      <c r="X335" s="33" t="s">
        <v>2232</v>
      </c>
      <c r="Y335" s="4" t="s">
        <v>2235</v>
      </c>
      <c r="Z335" s="1"/>
      <c r="AA335" s="4" t="s">
        <v>667</v>
      </c>
      <c r="AB335" s="4" t="s">
        <v>2236</v>
      </c>
      <c r="AC335" s="1" t="s">
        <v>2234</v>
      </c>
      <c r="AD335" s="1" t="s">
        <v>2237</v>
      </c>
      <c r="AE335" s="1"/>
      <c r="AF335" s="1"/>
      <c r="AG335" s="1"/>
      <c r="AH335" s="1"/>
    </row>
    <row r="336" spans="1:34">
      <c r="A336" s="38" t="s">
        <v>3258</v>
      </c>
      <c r="B336" s="38" t="s">
        <v>1938</v>
      </c>
      <c r="C336" s="38" t="s">
        <v>3243</v>
      </c>
      <c r="D336" s="38" t="s">
        <v>3862</v>
      </c>
      <c r="E336" s="38" t="s">
        <v>1293</v>
      </c>
      <c r="F336" s="38" t="s">
        <v>1292</v>
      </c>
      <c r="G336" s="38"/>
      <c r="H336" s="60" t="s">
        <v>3259</v>
      </c>
      <c r="I336" s="11">
        <v>35987</v>
      </c>
      <c r="J336" s="6">
        <v>35995</v>
      </c>
      <c r="K336" s="53">
        <f t="shared" si="6"/>
        <v>9.4426477184202451E-5</v>
      </c>
      <c r="L336" s="7">
        <v>0.11</v>
      </c>
      <c r="M336" s="4">
        <v>1446.57</v>
      </c>
      <c r="N336" s="6">
        <v>2532</v>
      </c>
      <c r="O336" s="11"/>
      <c r="P336" s="11"/>
      <c r="Q336" s="5">
        <v>39855</v>
      </c>
      <c r="R336" s="8" t="s">
        <v>3147</v>
      </c>
      <c r="S336" s="38" t="s">
        <v>2233</v>
      </c>
      <c r="T336" s="4" t="s">
        <v>1073</v>
      </c>
      <c r="U336" s="4" t="s">
        <v>2672</v>
      </c>
      <c r="V336" s="4" t="s">
        <v>3299</v>
      </c>
      <c r="W336" s="8" t="s">
        <v>3260</v>
      </c>
      <c r="X336" s="33" t="s">
        <v>3261</v>
      </c>
      <c r="Y336" s="4" t="s">
        <v>3262</v>
      </c>
      <c r="Z336" s="1"/>
      <c r="AA336" s="4" t="s">
        <v>161</v>
      </c>
      <c r="AB336" s="1" t="s">
        <v>3263</v>
      </c>
      <c r="AC336" s="1" t="s">
        <v>1709</v>
      </c>
      <c r="AD336" s="1" t="s">
        <v>3263</v>
      </c>
      <c r="AE336" s="1"/>
      <c r="AF336" s="1"/>
      <c r="AG336" s="1"/>
      <c r="AH336" s="1"/>
    </row>
    <row r="337" spans="1:34">
      <c r="A337" s="38" t="s">
        <v>3264</v>
      </c>
      <c r="B337" s="38" t="s">
        <v>1938</v>
      </c>
      <c r="C337" s="38" t="s">
        <v>3265</v>
      </c>
      <c r="D337" s="38" t="s">
        <v>3862</v>
      </c>
      <c r="E337" s="38" t="s">
        <v>1293</v>
      </c>
      <c r="F337" s="38" t="s">
        <v>1292</v>
      </c>
      <c r="G337" s="38"/>
      <c r="H337" s="60" t="s">
        <v>3266</v>
      </c>
      <c r="I337" s="11">
        <v>35741</v>
      </c>
      <c r="J337" s="6">
        <v>35845</v>
      </c>
      <c r="K337" s="53">
        <f t="shared" si="6"/>
        <v>1.2333088252733438E-3</v>
      </c>
      <c r="L337" s="7">
        <v>0.14000000000000001</v>
      </c>
      <c r="M337" s="4">
        <v>1436.42</v>
      </c>
      <c r="N337" s="6">
        <v>1140</v>
      </c>
      <c r="O337" s="11"/>
      <c r="P337" s="11"/>
      <c r="Q337" s="5">
        <v>39855</v>
      </c>
      <c r="R337" s="8" t="s">
        <v>3147</v>
      </c>
      <c r="S337" s="37" t="s">
        <v>3271</v>
      </c>
      <c r="T337" s="4" t="s">
        <v>1073</v>
      </c>
      <c r="U337" s="4" t="s">
        <v>2672</v>
      </c>
      <c r="V337" s="4" t="s">
        <v>3299</v>
      </c>
      <c r="W337" s="8" t="s">
        <v>3269</v>
      </c>
      <c r="X337" s="33" t="s">
        <v>3270</v>
      </c>
      <c r="Y337" s="1" t="s">
        <v>3268</v>
      </c>
      <c r="Z337" s="1"/>
      <c r="AA337" s="4" t="s">
        <v>161</v>
      </c>
      <c r="AB337" s="4" t="s">
        <v>3263</v>
      </c>
      <c r="AC337" s="1" t="s">
        <v>1709</v>
      </c>
      <c r="AD337" s="1" t="s">
        <v>3267</v>
      </c>
      <c r="AE337" s="1"/>
      <c r="AF337" s="1"/>
      <c r="AG337" s="1"/>
      <c r="AH337" s="1"/>
    </row>
    <row r="338" spans="1:34">
      <c r="A338" s="38" t="s">
        <v>1221</v>
      </c>
      <c r="B338" s="38" t="s">
        <v>1938</v>
      </c>
      <c r="C338" s="38" t="s">
        <v>4595</v>
      </c>
      <c r="D338" s="38" t="s">
        <v>1199</v>
      </c>
      <c r="E338" s="38" t="s">
        <v>999</v>
      </c>
      <c r="F338" s="38" t="s">
        <v>4996</v>
      </c>
      <c r="G338" s="38"/>
      <c r="H338" s="60"/>
      <c r="I338" s="11">
        <v>19134</v>
      </c>
      <c r="J338" s="11">
        <v>19141</v>
      </c>
      <c r="K338" s="53">
        <f t="shared" si="6"/>
        <v>1.3721454474174263E-4</v>
      </c>
      <c r="L338" s="7">
        <v>64.8</v>
      </c>
      <c r="M338" s="7">
        <v>676.1</v>
      </c>
      <c r="N338" s="6">
        <v>1480</v>
      </c>
      <c r="O338" s="6"/>
      <c r="P338" s="11">
        <v>1600</v>
      </c>
      <c r="Q338" s="5">
        <v>38347</v>
      </c>
      <c r="R338" s="8" t="s">
        <v>538</v>
      </c>
      <c r="S338" s="38" t="s">
        <v>3244</v>
      </c>
      <c r="T338" s="4" t="s">
        <v>1938</v>
      </c>
      <c r="U338" s="4" t="s">
        <v>2672</v>
      </c>
      <c r="V338" s="4" t="s">
        <v>4581</v>
      </c>
      <c r="W338" s="8" t="s">
        <v>2593</v>
      </c>
      <c r="X338" s="33" t="s">
        <v>5160</v>
      </c>
      <c r="Y338" s="4" t="s">
        <v>2592</v>
      </c>
      <c r="Z338" s="1"/>
      <c r="AA338" s="4" t="s">
        <v>1200</v>
      </c>
      <c r="AB338" s="1"/>
      <c r="AC338" s="1" t="s">
        <v>432</v>
      </c>
      <c r="AD338" s="1" t="s">
        <v>718</v>
      </c>
      <c r="AE338" s="1" t="s">
        <v>3385</v>
      </c>
      <c r="AF338" s="1" t="s">
        <v>2379</v>
      </c>
      <c r="AG338" s="1"/>
      <c r="AH338" s="1"/>
    </row>
    <row r="339" spans="1:34">
      <c r="A339" s="38" t="s">
        <v>4690</v>
      </c>
      <c r="B339" s="38" t="s">
        <v>1938</v>
      </c>
      <c r="C339" s="38" t="s">
        <v>4595</v>
      </c>
      <c r="D339" s="38" t="s">
        <v>1199</v>
      </c>
      <c r="E339" s="38" t="s">
        <v>999</v>
      </c>
      <c r="F339" s="38" t="s">
        <v>4996</v>
      </c>
      <c r="G339" s="38"/>
      <c r="H339" s="60"/>
      <c r="I339" s="11">
        <v>19113</v>
      </c>
      <c r="J339" s="11">
        <v>19129</v>
      </c>
      <c r="K339" s="53">
        <f t="shared" si="6"/>
        <v>3.138362559334667E-4</v>
      </c>
      <c r="L339" s="7">
        <v>64.8</v>
      </c>
      <c r="M339" s="7">
        <v>675.37</v>
      </c>
      <c r="N339" s="6">
        <v>1480</v>
      </c>
      <c r="O339" s="6"/>
      <c r="P339" s="11">
        <v>1600</v>
      </c>
      <c r="Q339" s="5">
        <v>38711</v>
      </c>
      <c r="R339" s="8" t="s">
        <v>538</v>
      </c>
      <c r="S339" s="38" t="s">
        <v>3244</v>
      </c>
      <c r="T339" s="4" t="s">
        <v>1938</v>
      </c>
      <c r="U339" s="4" t="s">
        <v>2672</v>
      </c>
      <c r="V339" s="4" t="s">
        <v>4581</v>
      </c>
      <c r="W339" s="8" t="s">
        <v>4691</v>
      </c>
      <c r="X339" s="33" t="s">
        <v>3007</v>
      </c>
      <c r="Y339" s="4" t="s">
        <v>2592</v>
      </c>
      <c r="Z339" s="1"/>
      <c r="AA339" s="4" t="s">
        <v>161</v>
      </c>
      <c r="AB339" s="1" t="s">
        <v>4693</v>
      </c>
      <c r="AC339" s="1" t="s">
        <v>2226</v>
      </c>
      <c r="AD339" s="1" t="s">
        <v>3385</v>
      </c>
      <c r="AE339" s="1"/>
      <c r="AF339" s="1"/>
      <c r="AG339" s="1"/>
      <c r="AH339" s="1"/>
    </row>
    <row r="340" spans="1:34">
      <c r="A340" s="38" t="s">
        <v>3005</v>
      </c>
      <c r="B340" s="38" t="s">
        <v>1938</v>
      </c>
      <c r="C340" s="38" t="s">
        <v>4595</v>
      </c>
      <c r="D340" s="38" t="s">
        <v>1199</v>
      </c>
      <c r="E340" s="38" t="s">
        <v>999</v>
      </c>
      <c r="F340" s="38" t="s">
        <v>4996</v>
      </c>
      <c r="G340" s="38"/>
      <c r="H340" s="60"/>
      <c r="I340" s="11">
        <v>19118</v>
      </c>
      <c r="J340" s="11">
        <v>19125</v>
      </c>
      <c r="K340" s="53">
        <f t="shared" si="6"/>
        <v>1.3730066885040112E-4</v>
      </c>
      <c r="L340" s="7">
        <v>64.8</v>
      </c>
      <c r="M340" s="7">
        <v>675.39</v>
      </c>
      <c r="N340" s="6">
        <v>1480</v>
      </c>
      <c r="O340" s="6"/>
      <c r="P340" s="11">
        <v>1600</v>
      </c>
      <c r="Q340" s="5">
        <v>38711</v>
      </c>
      <c r="R340" s="8" t="s">
        <v>538</v>
      </c>
      <c r="S340" s="38" t="s">
        <v>3244</v>
      </c>
      <c r="T340" s="4" t="s">
        <v>1938</v>
      </c>
      <c r="U340" s="4" t="s">
        <v>2672</v>
      </c>
      <c r="V340" s="4" t="s">
        <v>4581</v>
      </c>
      <c r="W340" s="8" t="s">
        <v>3006</v>
      </c>
      <c r="X340" s="33" t="s">
        <v>4692</v>
      </c>
      <c r="Y340" s="4" t="s">
        <v>2592</v>
      </c>
      <c r="Z340" s="1"/>
      <c r="AA340" s="4" t="s">
        <v>161</v>
      </c>
      <c r="AB340" s="1" t="s">
        <v>4693</v>
      </c>
      <c r="AC340" s="1" t="s">
        <v>2226</v>
      </c>
      <c r="AD340" s="1" t="s">
        <v>3385</v>
      </c>
      <c r="AE340" s="1"/>
      <c r="AF340" s="1"/>
      <c r="AG340" s="1"/>
      <c r="AH340" s="1"/>
    </row>
    <row r="341" spans="1:34">
      <c r="A341" s="38" t="s">
        <v>4825</v>
      </c>
      <c r="B341" s="38" t="s">
        <v>1938</v>
      </c>
      <c r="C341" s="38" t="s">
        <v>4595</v>
      </c>
      <c r="D341" s="38" t="s">
        <v>1199</v>
      </c>
      <c r="E341" s="38" t="s">
        <v>999</v>
      </c>
      <c r="F341" s="38" t="s">
        <v>4996</v>
      </c>
      <c r="G341" s="38"/>
      <c r="H341" s="60"/>
      <c r="I341" s="11">
        <v>19130</v>
      </c>
      <c r="J341" s="11">
        <v>19130</v>
      </c>
      <c r="K341" s="53">
        <f t="shared" si="6"/>
        <v>0</v>
      </c>
      <c r="L341" s="7">
        <v>64.8</v>
      </c>
      <c r="M341" s="7">
        <v>675.75</v>
      </c>
      <c r="N341" s="6">
        <v>1480</v>
      </c>
      <c r="O341" s="6"/>
      <c r="P341" s="11">
        <v>1600</v>
      </c>
      <c r="Q341" s="5">
        <v>39076</v>
      </c>
      <c r="R341" s="8" t="s">
        <v>538</v>
      </c>
      <c r="S341" s="38" t="s">
        <v>3244</v>
      </c>
      <c r="T341" s="4" t="s">
        <v>1938</v>
      </c>
      <c r="U341" s="4" t="s">
        <v>2672</v>
      </c>
      <c r="V341" s="4" t="s">
        <v>4581</v>
      </c>
      <c r="W341" s="8" t="s">
        <v>953</v>
      </c>
      <c r="X341" s="33" t="s">
        <v>956</v>
      </c>
      <c r="Y341" s="4"/>
      <c r="Z341" s="1"/>
      <c r="AA341" s="4" t="s">
        <v>161</v>
      </c>
      <c r="AB341" s="1" t="s">
        <v>948</v>
      </c>
      <c r="AC341" s="1" t="s">
        <v>3008</v>
      </c>
      <c r="AD341" s="1"/>
      <c r="AE341" s="1"/>
      <c r="AF341" s="1"/>
      <c r="AG341" s="1"/>
      <c r="AH341" s="1"/>
    </row>
    <row r="342" spans="1:34">
      <c r="A342" s="38" t="s">
        <v>4956</v>
      </c>
      <c r="B342" s="38" t="s">
        <v>1938</v>
      </c>
      <c r="C342" s="38" t="s">
        <v>4595</v>
      </c>
      <c r="D342" s="38" t="s">
        <v>1199</v>
      </c>
      <c r="E342" s="38" t="s">
        <v>999</v>
      </c>
      <c r="F342" s="38" t="s">
        <v>4996</v>
      </c>
      <c r="G342" s="38"/>
      <c r="H342" s="60"/>
      <c r="I342" s="11">
        <v>19130</v>
      </c>
      <c r="J342" s="11">
        <v>19130</v>
      </c>
      <c r="K342" s="53">
        <f t="shared" si="6"/>
        <v>0</v>
      </c>
      <c r="L342" s="7">
        <v>64.8</v>
      </c>
      <c r="M342" s="7">
        <v>675.75</v>
      </c>
      <c r="N342" s="6">
        <v>1480</v>
      </c>
      <c r="O342" s="6"/>
      <c r="P342" s="11">
        <v>1600</v>
      </c>
      <c r="Q342" s="5">
        <v>39076</v>
      </c>
      <c r="R342" s="8" t="s">
        <v>538</v>
      </c>
      <c r="S342" s="38" t="s">
        <v>3244</v>
      </c>
      <c r="T342" s="4" t="s">
        <v>1938</v>
      </c>
      <c r="U342" s="4" t="s">
        <v>2672</v>
      </c>
      <c r="V342" s="4" t="s">
        <v>4581</v>
      </c>
      <c r="W342" s="8" t="s">
        <v>954</v>
      </c>
      <c r="X342" s="33" t="s">
        <v>957</v>
      </c>
      <c r="Y342" s="4"/>
      <c r="Z342" s="1"/>
      <c r="AA342" s="4" t="s">
        <v>161</v>
      </c>
      <c r="AB342" s="1" t="s">
        <v>948</v>
      </c>
      <c r="AC342" s="1" t="s">
        <v>3008</v>
      </c>
      <c r="AD342" s="1"/>
      <c r="AE342" s="1"/>
      <c r="AF342" s="1"/>
      <c r="AG342" s="1"/>
      <c r="AH342" s="1"/>
    </row>
    <row r="343" spans="1:34">
      <c r="A343" s="38" t="s">
        <v>4824</v>
      </c>
      <c r="B343" s="38" t="s">
        <v>1938</v>
      </c>
      <c r="C343" s="38" t="s">
        <v>4595</v>
      </c>
      <c r="D343" s="38" t="s">
        <v>1199</v>
      </c>
      <c r="E343" s="38" t="s">
        <v>999</v>
      </c>
      <c r="F343" s="38" t="s">
        <v>4996</v>
      </c>
      <c r="G343" s="38"/>
      <c r="H343" s="60"/>
      <c r="I343" s="11">
        <v>19130</v>
      </c>
      <c r="J343" s="11">
        <v>19130</v>
      </c>
      <c r="K343" s="53">
        <f t="shared" si="6"/>
        <v>0</v>
      </c>
      <c r="L343" s="7">
        <v>64.8</v>
      </c>
      <c r="M343" s="7">
        <v>675.75</v>
      </c>
      <c r="N343" s="6">
        <v>1480</v>
      </c>
      <c r="O343" s="6"/>
      <c r="P343" s="11">
        <v>1600</v>
      </c>
      <c r="Q343" s="5">
        <v>39076</v>
      </c>
      <c r="R343" s="8" t="s">
        <v>538</v>
      </c>
      <c r="S343" s="38" t="s">
        <v>3244</v>
      </c>
      <c r="T343" s="4" t="s">
        <v>1938</v>
      </c>
      <c r="U343" s="4" t="s">
        <v>2672</v>
      </c>
      <c r="V343" s="4" t="s">
        <v>4581</v>
      </c>
      <c r="W343" s="8" t="s">
        <v>955</v>
      </c>
      <c r="X343" s="33" t="s">
        <v>958</v>
      </c>
      <c r="Y343" s="4"/>
      <c r="Z343" s="1"/>
      <c r="AA343" s="4" t="s">
        <v>161</v>
      </c>
      <c r="AB343" s="1" t="s">
        <v>948</v>
      </c>
      <c r="AC343" s="1" t="s">
        <v>3008</v>
      </c>
      <c r="AD343" s="1"/>
      <c r="AE343" s="1"/>
      <c r="AF343" s="1"/>
      <c r="AG343" s="1"/>
      <c r="AH343" s="1"/>
    </row>
    <row r="344" spans="1:34">
      <c r="A344" s="38" t="s">
        <v>5684</v>
      </c>
      <c r="B344" s="38" t="s">
        <v>1938</v>
      </c>
      <c r="C344" s="38" t="s">
        <v>4595</v>
      </c>
      <c r="D344" s="38" t="s">
        <v>1199</v>
      </c>
      <c r="E344" s="38" t="s">
        <v>999</v>
      </c>
      <c r="F344" s="38" t="s">
        <v>4996</v>
      </c>
      <c r="G344" s="38"/>
      <c r="H344" s="60"/>
      <c r="I344" s="11">
        <v>19083</v>
      </c>
      <c r="J344" s="11">
        <v>19177</v>
      </c>
      <c r="K344" s="53">
        <f t="shared" si="6"/>
        <v>1.8431372549019608E-3</v>
      </c>
      <c r="L344" s="7">
        <v>64.900000000000006</v>
      </c>
      <c r="M344" s="7">
        <v>675.75</v>
      </c>
      <c r="N344" s="6">
        <v>1480</v>
      </c>
      <c r="O344" s="6"/>
      <c r="P344" s="11">
        <v>1600</v>
      </c>
      <c r="Q344" s="5">
        <v>39381</v>
      </c>
      <c r="R344" s="8" t="s">
        <v>538</v>
      </c>
      <c r="S344" s="38" t="s">
        <v>3244</v>
      </c>
      <c r="T344" s="4" t="s">
        <v>1938</v>
      </c>
      <c r="U344" s="4" t="s">
        <v>2672</v>
      </c>
      <c r="V344" s="4" t="s">
        <v>4581</v>
      </c>
      <c r="W344" s="8" t="s">
        <v>1094</v>
      </c>
      <c r="X344" s="33" t="s">
        <v>1095</v>
      </c>
      <c r="Y344" s="4"/>
      <c r="Z344" s="1"/>
      <c r="AA344" s="4"/>
      <c r="AB344" s="1" t="s">
        <v>1100</v>
      </c>
      <c r="AC344" s="1" t="s">
        <v>3008</v>
      </c>
      <c r="AD344" s="1"/>
      <c r="AE344" s="1"/>
      <c r="AF344" s="1"/>
      <c r="AG344" s="1"/>
      <c r="AH344" s="1"/>
    </row>
    <row r="345" spans="1:34">
      <c r="A345" s="38" t="s">
        <v>5685</v>
      </c>
      <c r="B345" s="38" t="s">
        <v>1938</v>
      </c>
      <c r="C345" s="38" t="s">
        <v>4595</v>
      </c>
      <c r="D345" s="38" t="s">
        <v>1199</v>
      </c>
      <c r="E345" s="38" t="s">
        <v>999</v>
      </c>
      <c r="F345" s="38" t="s">
        <v>4996</v>
      </c>
      <c r="G345" s="38"/>
      <c r="H345" s="60"/>
      <c r="I345" s="11">
        <v>19094</v>
      </c>
      <c r="J345" s="11">
        <v>19171</v>
      </c>
      <c r="K345" s="53">
        <f t="shared" si="6"/>
        <v>1.5096559160866581E-3</v>
      </c>
      <c r="L345" s="7">
        <v>64.900000000000006</v>
      </c>
      <c r="M345" s="7">
        <v>675.83</v>
      </c>
      <c r="N345" s="6">
        <v>1480</v>
      </c>
      <c r="O345" s="6"/>
      <c r="P345" s="11">
        <v>1600</v>
      </c>
      <c r="Q345" s="5">
        <v>39381</v>
      </c>
      <c r="R345" s="8" t="s">
        <v>538</v>
      </c>
      <c r="S345" s="38" t="s">
        <v>3244</v>
      </c>
      <c r="T345" s="4" t="s">
        <v>1938</v>
      </c>
      <c r="U345" s="4" t="s">
        <v>2672</v>
      </c>
      <c r="V345" s="4" t="s">
        <v>4581</v>
      </c>
      <c r="W345" s="8" t="s">
        <v>1096</v>
      </c>
      <c r="X345" s="33" t="s">
        <v>1097</v>
      </c>
      <c r="Y345" s="4"/>
      <c r="Z345" s="1"/>
      <c r="AA345" s="4"/>
      <c r="AB345" s="1" t="s">
        <v>2640</v>
      </c>
      <c r="AC345" s="1" t="s">
        <v>3008</v>
      </c>
      <c r="AD345" s="1"/>
      <c r="AE345" s="1"/>
      <c r="AF345" s="1"/>
      <c r="AG345" s="1"/>
      <c r="AH345" s="1"/>
    </row>
    <row r="346" spans="1:34">
      <c r="A346" s="38" t="s">
        <v>5686</v>
      </c>
      <c r="B346" s="38" t="s">
        <v>1938</v>
      </c>
      <c r="C346" s="38" t="s">
        <v>4595</v>
      </c>
      <c r="D346" s="38" t="s">
        <v>1199</v>
      </c>
      <c r="E346" s="38" t="s">
        <v>999</v>
      </c>
      <c r="F346" s="38" t="s">
        <v>4996</v>
      </c>
      <c r="G346" s="38"/>
      <c r="H346" s="60"/>
      <c r="I346" s="11">
        <v>19124</v>
      </c>
      <c r="J346" s="11">
        <v>19133</v>
      </c>
      <c r="K346" s="53">
        <f t="shared" si="6"/>
        <v>1.7648096946879229E-4</v>
      </c>
      <c r="L346" s="7">
        <v>64.900000000000006</v>
      </c>
      <c r="M346" s="7">
        <v>675.67</v>
      </c>
      <c r="N346" s="6">
        <v>1480</v>
      </c>
      <c r="O346" s="6"/>
      <c r="P346" s="11">
        <v>1600</v>
      </c>
      <c r="Q346" s="5">
        <v>39381</v>
      </c>
      <c r="R346" s="8" t="s">
        <v>538</v>
      </c>
      <c r="S346" s="38" t="s">
        <v>3244</v>
      </c>
      <c r="T346" s="4" t="s">
        <v>1938</v>
      </c>
      <c r="U346" s="4" t="s">
        <v>2672</v>
      </c>
      <c r="V346" s="4" t="s">
        <v>4581</v>
      </c>
      <c r="W346" s="8" t="s">
        <v>1098</v>
      </c>
      <c r="X346" s="33" t="s">
        <v>1099</v>
      </c>
      <c r="Y346" s="4"/>
      <c r="Z346" s="1"/>
      <c r="AA346" s="4"/>
      <c r="AB346" s="1" t="s">
        <v>1740</v>
      </c>
      <c r="AC346" s="1" t="s">
        <v>3008</v>
      </c>
      <c r="AD346" s="1"/>
      <c r="AE346" s="1"/>
      <c r="AF346" s="1"/>
      <c r="AG346" s="1"/>
      <c r="AH346" s="1"/>
    </row>
    <row r="347" spans="1:34">
      <c r="A347" s="38" t="s">
        <v>2786</v>
      </c>
      <c r="B347" s="38" t="s">
        <v>1938</v>
      </c>
      <c r="C347" s="38" t="s">
        <v>4595</v>
      </c>
      <c r="D347" s="38" t="s">
        <v>1199</v>
      </c>
      <c r="E347" s="38" t="s">
        <v>999</v>
      </c>
      <c r="F347" s="38" t="s">
        <v>4996</v>
      </c>
      <c r="G347" s="38"/>
      <c r="H347" s="60"/>
      <c r="I347" s="11">
        <v>19142</v>
      </c>
      <c r="J347" s="11">
        <v>19378</v>
      </c>
      <c r="K347" s="53">
        <f t="shared" si="6"/>
        <v>4.6039797112758483E-3</v>
      </c>
      <c r="L347" s="7">
        <v>64.66</v>
      </c>
      <c r="M347" s="7">
        <v>680.91</v>
      </c>
      <c r="N347" s="6">
        <v>1480</v>
      </c>
      <c r="O347" s="6"/>
      <c r="P347" s="11">
        <v>1600</v>
      </c>
      <c r="Q347" s="5">
        <v>39441</v>
      </c>
      <c r="R347" s="8" t="s">
        <v>538</v>
      </c>
      <c r="S347" s="38" t="s">
        <v>3244</v>
      </c>
      <c r="T347" s="4" t="s">
        <v>1938</v>
      </c>
      <c r="U347" s="4" t="s">
        <v>2672</v>
      </c>
      <c r="V347" s="4" t="s">
        <v>3299</v>
      </c>
      <c r="W347" s="8" t="s">
        <v>4213</v>
      </c>
      <c r="X347" s="33" t="s">
        <v>4228</v>
      </c>
      <c r="Y347" s="4"/>
      <c r="Z347" s="1"/>
      <c r="AA347" s="4"/>
      <c r="AB347" s="1" t="s">
        <v>5681</v>
      </c>
      <c r="AC347" s="1"/>
      <c r="AD347" s="1"/>
      <c r="AE347" s="1"/>
      <c r="AF347" s="1"/>
      <c r="AG347" s="1"/>
      <c r="AH347" s="1"/>
    </row>
    <row r="348" spans="1:34">
      <c r="A348" s="38" t="s">
        <v>2787</v>
      </c>
      <c r="B348" s="38" t="s">
        <v>1938</v>
      </c>
      <c r="C348" s="38" t="s">
        <v>4595</v>
      </c>
      <c r="D348" s="38" t="s">
        <v>1199</v>
      </c>
      <c r="E348" s="38" t="s">
        <v>999</v>
      </c>
      <c r="F348" s="38" t="s">
        <v>4996</v>
      </c>
      <c r="G348" s="38"/>
      <c r="H348" s="60"/>
      <c r="I348" s="11">
        <v>18981</v>
      </c>
      <c r="J348" s="11">
        <v>19126</v>
      </c>
      <c r="K348" s="53">
        <f t="shared" si="6"/>
        <v>2.8516923318976537E-3</v>
      </c>
      <c r="L348" s="7">
        <v>64.650000000000006</v>
      </c>
      <c r="M348" s="7">
        <v>672.7</v>
      </c>
      <c r="N348" s="6">
        <v>1480</v>
      </c>
      <c r="O348" s="6"/>
      <c r="P348" s="11">
        <v>1600</v>
      </c>
      <c r="Q348" s="5">
        <v>39441</v>
      </c>
      <c r="R348" s="8" t="s">
        <v>538</v>
      </c>
      <c r="S348" s="38" t="s">
        <v>3244</v>
      </c>
      <c r="T348" s="4" t="s">
        <v>1938</v>
      </c>
      <c r="U348" s="4" t="s">
        <v>2672</v>
      </c>
      <c r="V348" s="4" t="s">
        <v>3299</v>
      </c>
      <c r="W348" s="8" t="s">
        <v>4226</v>
      </c>
      <c r="X348" s="33" t="s">
        <v>4229</v>
      </c>
      <c r="Y348" s="4"/>
      <c r="Z348" s="1"/>
      <c r="AA348" s="4"/>
      <c r="AB348" s="1" t="s">
        <v>5682</v>
      </c>
      <c r="AC348" s="1"/>
      <c r="AD348" s="1"/>
      <c r="AE348" s="1"/>
      <c r="AF348" s="1"/>
      <c r="AG348" s="1"/>
      <c r="AH348" s="1"/>
    </row>
    <row r="349" spans="1:34">
      <c r="A349" s="38" t="s">
        <v>2788</v>
      </c>
      <c r="B349" s="38" t="s">
        <v>1938</v>
      </c>
      <c r="C349" s="38" t="s">
        <v>4595</v>
      </c>
      <c r="D349" s="38" t="s">
        <v>1199</v>
      </c>
      <c r="E349" s="38" t="s">
        <v>999</v>
      </c>
      <c r="F349" s="38" t="s">
        <v>4996</v>
      </c>
      <c r="G349" s="38"/>
      <c r="H349" s="60"/>
      <c r="I349" s="11">
        <v>19147</v>
      </c>
      <c r="J349" s="6">
        <v>19365</v>
      </c>
      <c r="K349" s="53">
        <f t="shared" si="6"/>
        <v>4.2534925466323264E-3</v>
      </c>
      <c r="L349" s="7">
        <v>64.67</v>
      </c>
      <c r="M349" s="4">
        <v>680.75</v>
      </c>
      <c r="N349" s="6">
        <v>1480</v>
      </c>
      <c r="O349" s="6"/>
      <c r="P349" s="6">
        <v>1600</v>
      </c>
      <c r="Q349" s="5">
        <v>39441</v>
      </c>
      <c r="R349" s="8" t="s">
        <v>538</v>
      </c>
      <c r="S349" s="38" t="s">
        <v>3244</v>
      </c>
      <c r="T349" s="4" t="s">
        <v>1938</v>
      </c>
      <c r="U349" s="4" t="s">
        <v>2672</v>
      </c>
      <c r="V349" s="4" t="s">
        <v>3299</v>
      </c>
      <c r="W349" s="8" t="s">
        <v>4227</v>
      </c>
      <c r="X349" s="33" t="s">
        <v>4230</v>
      </c>
      <c r="Y349" s="4"/>
      <c r="Z349" s="1"/>
      <c r="AA349" s="4"/>
      <c r="AB349" s="4" t="s">
        <v>5683</v>
      </c>
      <c r="AC349" s="1"/>
      <c r="AD349" s="1"/>
      <c r="AE349" s="1"/>
      <c r="AF349" s="1"/>
      <c r="AG349" s="1"/>
      <c r="AH349" s="1"/>
    </row>
    <row r="350" spans="1:34">
      <c r="A350" s="38" t="s">
        <v>3490</v>
      </c>
      <c r="B350" s="38" t="s">
        <v>1938</v>
      </c>
      <c r="C350" s="38" t="s">
        <v>4595</v>
      </c>
      <c r="D350" s="38" t="s">
        <v>1199</v>
      </c>
      <c r="E350" s="38" t="s">
        <v>999</v>
      </c>
      <c r="F350" s="38" t="s">
        <v>4996</v>
      </c>
      <c r="G350" s="38"/>
      <c r="H350" s="60"/>
      <c r="I350" s="11">
        <v>19092</v>
      </c>
      <c r="J350" s="6">
        <v>19141</v>
      </c>
      <c r="K350" s="53">
        <f t="shared" ref="K350:K413" si="7">(J350-I350)/(J350+I350+12740)</f>
        <v>9.6129323367272874E-4</v>
      </c>
      <c r="L350" s="7">
        <v>64.790000000000006</v>
      </c>
      <c r="M350" s="4">
        <v>675.2</v>
      </c>
      <c r="N350" s="6">
        <v>1480</v>
      </c>
      <c r="O350" s="6"/>
      <c r="P350" s="6">
        <v>1600</v>
      </c>
      <c r="Q350" s="5">
        <v>39716</v>
      </c>
      <c r="R350" s="8" t="s">
        <v>538</v>
      </c>
      <c r="S350" s="38" t="s">
        <v>3244</v>
      </c>
      <c r="T350" s="4" t="s">
        <v>1938</v>
      </c>
      <c r="U350" s="4" t="s">
        <v>2672</v>
      </c>
      <c r="V350" s="4" t="s">
        <v>3299</v>
      </c>
      <c r="W350" s="8" t="s">
        <v>3493</v>
      </c>
      <c r="X350" s="33" t="s">
        <v>3494</v>
      </c>
      <c r="Y350" s="4"/>
      <c r="Z350" s="1"/>
      <c r="AA350" s="4" t="s">
        <v>161</v>
      </c>
      <c r="AB350" s="4" t="s">
        <v>1987</v>
      </c>
      <c r="AC350" s="1" t="s">
        <v>1229</v>
      </c>
      <c r="AD350" s="1"/>
      <c r="AE350" s="1"/>
      <c r="AF350" s="1"/>
      <c r="AG350" s="1"/>
      <c r="AH350" s="1"/>
    </row>
    <row r="351" spans="1:34">
      <c r="A351" s="38" t="s">
        <v>3491</v>
      </c>
      <c r="B351" s="38" t="s">
        <v>1938</v>
      </c>
      <c r="C351" s="38" t="s">
        <v>4595</v>
      </c>
      <c r="D351" s="38" t="s">
        <v>1199</v>
      </c>
      <c r="E351" s="38" t="s">
        <v>999</v>
      </c>
      <c r="F351" s="38" t="s">
        <v>4996</v>
      </c>
      <c r="G351" s="38"/>
      <c r="H351" s="60"/>
      <c r="I351" s="11">
        <v>19134</v>
      </c>
      <c r="J351" s="6">
        <v>19145</v>
      </c>
      <c r="K351" s="53">
        <f t="shared" si="7"/>
        <v>2.1560595072423998E-4</v>
      </c>
      <c r="L351" s="7">
        <v>64.790000000000006</v>
      </c>
      <c r="M351" s="4">
        <v>676.1</v>
      </c>
      <c r="N351" s="6">
        <v>1480</v>
      </c>
      <c r="O351" s="6"/>
      <c r="P351" s="6">
        <v>1600</v>
      </c>
      <c r="Q351" s="5">
        <v>39716</v>
      </c>
      <c r="R351" s="8" t="s">
        <v>538</v>
      </c>
      <c r="S351" s="38" t="s">
        <v>3244</v>
      </c>
      <c r="T351" s="4" t="s">
        <v>1938</v>
      </c>
      <c r="U351" s="4" t="s">
        <v>2672</v>
      </c>
      <c r="V351" s="4" t="s">
        <v>3299</v>
      </c>
      <c r="W351" s="8" t="s">
        <v>3495</v>
      </c>
      <c r="X351" s="33" t="s">
        <v>3496</v>
      </c>
      <c r="Y351" s="4"/>
      <c r="Z351" s="1"/>
      <c r="AA351" s="4" t="s">
        <v>161</v>
      </c>
      <c r="AB351" s="1" t="s">
        <v>1987</v>
      </c>
      <c r="AC351" s="1" t="s">
        <v>1229</v>
      </c>
      <c r="AD351" s="1"/>
      <c r="AE351" s="1"/>
      <c r="AF351" s="1"/>
      <c r="AG351" s="1"/>
      <c r="AH351" s="1"/>
    </row>
    <row r="352" spans="1:34">
      <c r="A352" s="38" t="s">
        <v>3492</v>
      </c>
      <c r="B352" s="38" t="s">
        <v>1938</v>
      </c>
      <c r="C352" s="38" t="s">
        <v>4595</v>
      </c>
      <c r="D352" s="38" t="s">
        <v>1199</v>
      </c>
      <c r="E352" s="38" t="s">
        <v>999</v>
      </c>
      <c r="F352" s="38" t="s">
        <v>4996</v>
      </c>
      <c r="G352" s="38"/>
      <c r="H352" s="60"/>
      <c r="I352" s="11">
        <v>19136</v>
      </c>
      <c r="J352" s="6">
        <v>19141</v>
      </c>
      <c r="K352" s="53">
        <f t="shared" si="7"/>
        <v>9.8006546837328738E-5</v>
      </c>
      <c r="L352" s="7">
        <v>64.819999999999993</v>
      </c>
      <c r="M352" s="4">
        <v>676.07</v>
      </c>
      <c r="N352" s="6">
        <v>1480</v>
      </c>
      <c r="O352" s="6"/>
      <c r="P352" s="6">
        <v>1600</v>
      </c>
      <c r="Q352" s="5">
        <v>39716</v>
      </c>
      <c r="R352" s="8" t="s">
        <v>538</v>
      </c>
      <c r="S352" s="38" t="s">
        <v>3244</v>
      </c>
      <c r="T352" s="4" t="s">
        <v>1938</v>
      </c>
      <c r="U352" s="4" t="s">
        <v>2672</v>
      </c>
      <c r="V352" s="4" t="s">
        <v>3299</v>
      </c>
      <c r="W352" s="8" t="s">
        <v>3497</v>
      </c>
      <c r="X352" s="33" t="s">
        <v>3498</v>
      </c>
      <c r="Y352" s="4"/>
      <c r="Z352" s="1"/>
      <c r="AA352" s="4" t="s">
        <v>161</v>
      </c>
      <c r="AB352" s="1" t="s">
        <v>1987</v>
      </c>
      <c r="AC352" s="1" t="s">
        <v>1229</v>
      </c>
      <c r="AD352" s="1"/>
      <c r="AE352" s="1"/>
      <c r="AF352" s="1"/>
      <c r="AG352" s="1"/>
      <c r="AH352" s="1"/>
    </row>
    <row r="353" spans="1:34">
      <c r="A353" s="38" t="s">
        <v>656</v>
      </c>
      <c r="B353" s="38" t="s">
        <v>1938</v>
      </c>
      <c r="C353" s="38" t="s">
        <v>4595</v>
      </c>
      <c r="D353" s="38" t="s">
        <v>1199</v>
      </c>
      <c r="E353" s="38" t="s">
        <v>999</v>
      </c>
      <c r="F353" s="38" t="s">
        <v>4996</v>
      </c>
      <c r="G353" s="38"/>
      <c r="H353" s="60"/>
      <c r="I353" s="11">
        <v>19112</v>
      </c>
      <c r="J353" s="11">
        <v>19142</v>
      </c>
      <c r="K353" s="53">
        <f t="shared" si="7"/>
        <v>5.8830450641251912E-4</v>
      </c>
      <c r="L353" s="7">
        <v>64.83</v>
      </c>
      <c r="M353" s="7">
        <v>675.62</v>
      </c>
      <c r="N353" s="6">
        <v>1415</v>
      </c>
      <c r="O353" s="6"/>
      <c r="P353" s="11">
        <v>1000</v>
      </c>
      <c r="Q353" s="5">
        <v>39807</v>
      </c>
      <c r="R353" s="8" t="s">
        <v>538</v>
      </c>
      <c r="S353" s="38" t="s">
        <v>3244</v>
      </c>
      <c r="T353" s="4" t="s">
        <v>1938</v>
      </c>
      <c r="U353" s="4" t="s">
        <v>2672</v>
      </c>
      <c r="V353" s="4" t="s">
        <v>3299</v>
      </c>
      <c r="W353" s="8" t="s">
        <v>659</v>
      </c>
      <c r="X353" s="33" t="s">
        <v>660</v>
      </c>
      <c r="Y353" s="4"/>
      <c r="Z353" s="1"/>
      <c r="AA353" s="4" t="s">
        <v>3575</v>
      </c>
      <c r="AB353" s="1" t="s">
        <v>1119</v>
      </c>
      <c r="AC353" s="1"/>
      <c r="AD353" s="1"/>
      <c r="AE353" s="1"/>
      <c r="AF353" s="1"/>
      <c r="AG353" s="1"/>
      <c r="AH353" s="1"/>
    </row>
    <row r="354" spans="1:34">
      <c r="A354" s="38" t="s">
        <v>657</v>
      </c>
      <c r="B354" s="38" t="s">
        <v>1938</v>
      </c>
      <c r="C354" s="38" t="s">
        <v>4595</v>
      </c>
      <c r="D354" s="38" t="s">
        <v>1199</v>
      </c>
      <c r="E354" s="38" t="s">
        <v>999</v>
      </c>
      <c r="F354" s="38" t="s">
        <v>4996</v>
      </c>
      <c r="G354" s="38"/>
      <c r="H354" s="60"/>
      <c r="I354" s="11">
        <v>18880</v>
      </c>
      <c r="J354" s="11">
        <v>19129</v>
      </c>
      <c r="K354" s="53">
        <f t="shared" si="7"/>
        <v>4.906500620701886E-3</v>
      </c>
      <c r="L354" s="7">
        <v>64.790000000000006</v>
      </c>
      <c r="M354" s="7">
        <v>670.75</v>
      </c>
      <c r="N354" s="6">
        <v>1415</v>
      </c>
      <c r="O354" s="6"/>
      <c r="P354" s="11">
        <v>1000</v>
      </c>
      <c r="Q354" s="5">
        <v>39807</v>
      </c>
      <c r="R354" s="8" t="s">
        <v>538</v>
      </c>
      <c r="S354" s="38" t="s">
        <v>3244</v>
      </c>
      <c r="T354" s="4" t="s">
        <v>1938</v>
      </c>
      <c r="U354" s="4" t="s">
        <v>2672</v>
      </c>
      <c r="V354" s="4" t="s">
        <v>3299</v>
      </c>
      <c r="W354" s="8" t="s">
        <v>661</v>
      </c>
      <c r="X354" s="33" t="s">
        <v>662</v>
      </c>
      <c r="Y354" s="4"/>
      <c r="Z354" s="1"/>
      <c r="AA354" s="4" t="s">
        <v>3575</v>
      </c>
      <c r="AB354" s="1" t="s">
        <v>1119</v>
      </c>
      <c r="AC354" s="1"/>
      <c r="AD354" s="1"/>
      <c r="AE354" s="1"/>
      <c r="AF354" s="1"/>
      <c r="AG354" s="1"/>
      <c r="AH354" s="1"/>
    </row>
    <row r="355" spans="1:34">
      <c r="A355" s="38" t="s">
        <v>658</v>
      </c>
      <c r="B355" s="38" t="s">
        <v>1938</v>
      </c>
      <c r="C355" s="38" t="s">
        <v>4595</v>
      </c>
      <c r="D355" s="38" t="s">
        <v>1199</v>
      </c>
      <c r="E355" s="38" t="s">
        <v>999</v>
      </c>
      <c r="F355" s="38" t="s">
        <v>4996</v>
      </c>
      <c r="G355" s="38"/>
      <c r="H355" s="60"/>
      <c r="I355" s="11">
        <v>18922</v>
      </c>
      <c r="J355" s="11">
        <v>19135</v>
      </c>
      <c r="K355" s="53">
        <f t="shared" si="7"/>
        <v>4.1931610134456759E-3</v>
      </c>
      <c r="L355" s="7">
        <v>64.790000000000006</v>
      </c>
      <c r="M355" s="7">
        <v>671.71</v>
      </c>
      <c r="N355" s="6">
        <v>1415</v>
      </c>
      <c r="O355" s="6"/>
      <c r="P355" s="11">
        <v>1000</v>
      </c>
      <c r="Q355" s="5">
        <v>39807</v>
      </c>
      <c r="R355" s="8" t="s">
        <v>538</v>
      </c>
      <c r="S355" s="38" t="s">
        <v>3244</v>
      </c>
      <c r="T355" s="4" t="s">
        <v>1938</v>
      </c>
      <c r="U355" s="4" t="s">
        <v>2672</v>
      </c>
      <c r="V355" s="4" t="s">
        <v>3299</v>
      </c>
      <c r="W355" s="8" t="s">
        <v>663</v>
      </c>
      <c r="X355" s="33" t="s">
        <v>664</v>
      </c>
      <c r="Y355" s="4"/>
      <c r="Z355" s="1"/>
      <c r="AA355" s="4" t="s">
        <v>3575</v>
      </c>
      <c r="AB355" s="1" t="s">
        <v>1119</v>
      </c>
      <c r="AC355" s="1"/>
      <c r="AD355" s="1"/>
      <c r="AE355" s="1"/>
      <c r="AF355" s="1"/>
      <c r="AG355" s="1"/>
      <c r="AH355" s="1"/>
    </row>
    <row r="356" spans="1:34">
      <c r="A356" s="38" t="s">
        <v>5403</v>
      </c>
      <c r="B356" s="38" t="s">
        <v>1938</v>
      </c>
      <c r="C356" s="38" t="s">
        <v>4595</v>
      </c>
      <c r="D356" s="38" t="s">
        <v>1199</v>
      </c>
      <c r="E356" s="38" t="s">
        <v>999</v>
      </c>
      <c r="F356" s="38" t="s">
        <v>4996</v>
      </c>
      <c r="G356" s="38"/>
      <c r="H356" s="60"/>
      <c r="I356" s="11">
        <v>19132</v>
      </c>
      <c r="J356" s="11">
        <v>19419</v>
      </c>
      <c r="K356" s="53">
        <f t="shared" si="7"/>
        <v>5.5955235811350921E-3</v>
      </c>
      <c r="L356" s="7">
        <v>64.81</v>
      </c>
      <c r="M356" s="7">
        <v>681.53</v>
      </c>
      <c r="N356" s="6">
        <v>1415</v>
      </c>
      <c r="O356" s="6"/>
      <c r="P356" s="11">
        <v>1000</v>
      </c>
      <c r="Q356" s="5">
        <v>40161</v>
      </c>
      <c r="R356" s="8" t="s">
        <v>538</v>
      </c>
      <c r="S356" s="38" t="s">
        <v>3244</v>
      </c>
      <c r="T356" s="4" t="s">
        <v>1938</v>
      </c>
      <c r="U356" s="4" t="s">
        <v>2672</v>
      </c>
      <c r="V356" s="4" t="s">
        <v>3299</v>
      </c>
      <c r="W356" s="8" t="s">
        <v>5406</v>
      </c>
      <c r="X356" s="33" t="s">
        <v>5407</v>
      </c>
      <c r="Y356" s="4"/>
      <c r="Z356" s="1"/>
      <c r="AA356" s="4" t="s">
        <v>161</v>
      </c>
      <c r="AB356" s="1" t="s">
        <v>5412</v>
      </c>
      <c r="AC356" s="1" t="s">
        <v>5413</v>
      </c>
      <c r="AD356" s="1"/>
      <c r="AE356" s="1"/>
      <c r="AF356" s="1"/>
      <c r="AG356" s="1"/>
      <c r="AH356" s="1"/>
    </row>
    <row r="357" spans="1:34">
      <c r="A357" s="38" t="s">
        <v>5404</v>
      </c>
      <c r="B357" s="38" t="s">
        <v>1938</v>
      </c>
      <c r="C357" s="38" t="s">
        <v>4595</v>
      </c>
      <c r="D357" s="38" t="s">
        <v>1199</v>
      </c>
      <c r="E357" s="38" t="s">
        <v>999</v>
      </c>
      <c r="F357" s="38" t="s">
        <v>4996</v>
      </c>
      <c r="G357" s="38"/>
      <c r="H357" s="60"/>
      <c r="I357" s="11">
        <v>18864</v>
      </c>
      <c r="J357" s="11">
        <v>19130</v>
      </c>
      <c r="K357" s="53">
        <f t="shared" si="7"/>
        <v>5.2430322860409192E-3</v>
      </c>
      <c r="L357" s="7">
        <v>64.78</v>
      </c>
      <c r="M357" s="7">
        <v>670.47</v>
      </c>
      <c r="N357" s="6">
        <v>1415</v>
      </c>
      <c r="O357" s="6"/>
      <c r="P357" s="11">
        <v>1000</v>
      </c>
      <c r="Q357" s="5">
        <v>40161</v>
      </c>
      <c r="R357" s="8" t="s">
        <v>538</v>
      </c>
      <c r="S357" s="38" t="s">
        <v>3244</v>
      </c>
      <c r="T357" s="4" t="s">
        <v>1938</v>
      </c>
      <c r="U357" s="4" t="s">
        <v>2672</v>
      </c>
      <c r="V357" s="4" t="s">
        <v>3299</v>
      </c>
      <c r="W357" s="8" t="s">
        <v>5408</v>
      </c>
      <c r="X357" s="33" t="s">
        <v>5409</v>
      </c>
      <c r="Y357" s="4"/>
      <c r="Z357" s="1"/>
      <c r="AA357" s="4" t="s">
        <v>161</v>
      </c>
      <c r="AB357" s="1" t="s">
        <v>5412</v>
      </c>
      <c r="AC357" s="1" t="s">
        <v>5414</v>
      </c>
      <c r="AD357" s="1"/>
      <c r="AE357" s="1"/>
      <c r="AF357" s="1"/>
      <c r="AG357" s="1"/>
      <c r="AH357" s="1"/>
    </row>
    <row r="358" spans="1:34">
      <c r="A358" s="38" t="s">
        <v>5405</v>
      </c>
      <c r="B358" s="38" t="s">
        <v>1938</v>
      </c>
      <c r="C358" s="38" t="s">
        <v>4595</v>
      </c>
      <c r="D358" s="38" t="s">
        <v>1199</v>
      </c>
      <c r="E358" s="38" t="s">
        <v>999</v>
      </c>
      <c r="F358" s="38" t="s">
        <v>4996</v>
      </c>
      <c r="G358" s="38"/>
      <c r="H358" s="60"/>
      <c r="I358" s="11">
        <v>19098</v>
      </c>
      <c r="J358" s="11">
        <v>19129</v>
      </c>
      <c r="K358" s="53">
        <f t="shared" si="7"/>
        <v>6.082367021798419E-4</v>
      </c>
      <c r="L358" s="7">
        <v>64.8</v>
      </c>
      <c r="M358" s="7">
        <v>675.08</v>
      </c>
      <c r="N358" s="6">
        <v>1415</v>
      </c>
      <c r="O358" s="6"/>
      <c r="P358" s="11">
        <v>1000</v>
      </c>
      <c r="Q358" s="5">
        <v>40161</v>
      </c>
      <c r="R358" s="8" t="s">
        <v>538</v>
      </c>
      <c r="S358" s="38" t="s">
        <v>3244</v>
      </c>
      <c r="T358" s="4" t="s">
        <v>1938</v>
      </c>
      <c r="U358" s="4" t="s">
        <v>2672</v>
      </c>
      <c r="V358" s="4" t="s">
        <v>3299</v>
      </c>
      <c r="W358" s="8" t="s">
        <v>5410</v>
      </c>
      <c r="X358" s="33" t="s">
        <v>5411</v>
      </c>
      <c r="Y358" s="4"/>
      <c r="Z358" s="1"/>
      <c r="AA358" s="4" t="s">
        <v>161</v>
      </c>
      <c r="AB358" s="1" t="s">
        <v>5412</v>
      </c>
      <c r="AC358" s="1" t="s">
        <v>5415</v>
      </c>
      <c r="AD358" s="1"/>
      <c r="AE358" s="1"/>
      <c r="AF358" s="1"/>
      <c r="AG358" s="1"/>
      <c r="AH358" s="1"/>
    </row>
    <row r="359" spans="1:34">
      <c r="A359" s="38" t="s">
        <v>3642</v>
      </c>
      <c r="B359" s="38" t="s">
        <v>1938</v>
      </c>
      <c r="C359" s="38" t="s">
        <v>4714</v>
      </c>
      <c r="D359" s="38" t="s">
        <v>3862</v>
      </c>
      <c r="E359" s="38" t="s">
        <v>1293</v>
      </c>
      <c r="F359" s="38" t="s">
        <v>3346</v>
      </c>
      <c r="G359" s="38" t="s">
        <v>2775</v>
      </c>
      <c r="H359" s="60"/>
      <c r="I359" s="11">
        <v>1400</v>
      </c>
      <c r="J359" s="6">
        <v>1413</v>
      </c>
      <c r="K359" s="53">
        <f t="shared" si="7"/>
        <v>8.3585160419211732E-4</v>
      </c>
      <c r="L359" s="7">
        <v>82.5</v>
      </c>
      <c r="M359" s="4">
        <v>113.92</v>
      </c>
      <c r="N359" s="6">
        <v>225</v>
      </c>
      <c r="O359" s="6"/>
      <c r="P359" s="7">
        <v>40</v>
      </c>
      <c r="Q359" s="5">
        <v>35113</v>
      </c>
      <c r="R359" s="8"/>
      <c r="S359" s="38" t="s">
        <v>2935</v>
      </c>
      <c r="T359" s="4" t="s">
        <v>1938</v>
      </c>
      <c r="U359" s="4" t="s">
        <v>2671</v>
      </c>
      <c r="V359" s="4" t="s">
        <v>1357</v>
      </c>
      <c r="W359" s="8" t="s">
        <v>3211</v>
      </c>
      <c r="X359" s="33">
        <v>23787</v>
      </c>
      <c r="Y359" s="4" t="s">
        <v>5569</v>
      </c>
      <c r="Z359" s="1"/>
      <c r="AA359" s="4" t="s">
        <v>3797</v>
      </c>
      <c r="AB359" s="1" t="s">
        <v>4560</v>
      </c>
      <c r="AC359" s="1" t="s">
        <v>43</v>
      </c>
      <c r="AD359" s="1" t="s">
        <v>3025</v>
      </c>
      <c r="AE359" s="1" t="s">
        <v>3898</v>
      </c>
      <c r="AF359" s="1"/>
      <c r="AG359" s="1"/>
      <c r="AH359" s="1"/>
    </row>
    <row r="360" spans="1:34">
      <c r="A360" s="38" t="s">
        <v>642</v>
      </c>
      <c r="B360" s="38" t="s">
        <v>1938</v>
      </c>
      <c r="C360" s="38" t="s">
        <v>4714</v>
      </c>
      <c r="D360" s="38" t="s">
        <v>3862</v>
      </c>
      <c r="E360" s="38" t="s">
        <v>1293</v>
      </c>
      <c r="F360" s="38" t="s">
        <v>3346</v>
      </c>
      <c r="G360" s="38" t="s">
        <v>2775</v>
      </c>
      <c r="H360" s="60"/>
      <c r="I360" s="11">
        <v>1407</v>
      </c>
      <c r="J360" s="11">
        <v>1413</v>
      </c>
      <c r="K360" s="53">
        <f t="shared" si="7"/>
        <v>3.8560411311053987E-4</v>
      </c>
      <c r="L360" s="7">
        <v>82.5</v>
      </c>
      <c r="M360" s="4">
        <v>114</v>
      </c>
      <c r="N360" s="6">
        <v>225</v>
      </c>
      <c r="O360" s="6"/>
      <c r="P360" s="7">
        <v>40</v>
      </c>
      <c r="Q360" s="5">
        <v>35113</v>
      </c>
      <c r="R360" s="8"/>
      <c r="S360" s="38" t="s">
        <v>2935</v>
      </c>
      <c r="T360" s="4" t="s">
        <v>1938</v>
      </c>
      <c r="U360" s="4" t="s">
        <v>2671</v>
      </c>
      <c r="V360" s="4" t="s">
        <v>1357</v>
      </c>
      <c r="W360" s="8" t="s">
        <v>5570</v>
      </c>
      <c r="X360" s="33">
        <v>23788</v>
      </c>
      <c r="Y360" s="4" t="s">
        <v>5569</v>
      </c>
      <c r="Z360" s="1"/>
      <c r="AA360" s="4" t="s">
        <v>3797</v>
      </c>
      <c r="AB360" s="4" t="s">
        <v>4560</v>
      </c>
      <c r="AC360" s="1" t="s">
        <v>43</v>
      </c>
      <c r="AD360" s="1" t="s">
        <v>3025</v>
      </c>
      <c r="AE360" s="1" t="s">
        <v>3898</v>
      </c>
      <c r="AF360" s="1"/>
      <c r="AG360" s="1"/>
      <c r="AH360" s="1"/>
    </row>
    <row r="361" spans="1:34">
      <c r="A361" s="38" t="s">
        <v>643</v>
      </c>
      <c r="B361" s="38" t="s">
        <v>1938</v>
      </c>
      <c r="C361" s="38" t="s">
        <v>4714</v>
      </c>
      <c r="D361" s="38" t="s">
        <v>3862</v>
      </c>
      <c r="E361" s="38" t="s">
        <v>1293</v>
      </c>
      <c r="F361" s="38" t="s">
        <v>3346</v>
      </c>
      <c r="G361" s="38" t="s">
        <v>2775</v>
      </c>
      <c r="H361" s="60"/>
      <c r="I361" s="11">
        <v>1409</v>
      </c>
      <c r="J361" s="6">
        <v>1416</v>
      </c>
      <c r="K361" s="53">
        <f t="shared" si="7"/>
        <v>4.4972695149373597E-4</v>
      </c>
      <c r="L361" s="7">
        <v>82.5</v>
      </c>
      <c r="M361" s="4">
        <v>114.05</v>
      </c>
      <c r="N361" s="6">
        <v>225</v>
      </c>
      <c r="O361" s="6"/>
      <c r="P361" s="7">
        <v>40</v>
      </c>
      <c r="Q361" s="5">
        <v>35113</v>
      </c>
      <c r="R361" s="8"/>
      <c r="S361" s="38" t="s">
        <v>2935</v>
      </c>
      <c r="T361" s="4" t="s">
        <v>1938</v>
      </c>
      <c r="U361" s="4" t="s">
        <v>2671</v>
      </c>
      <c r="V361" s="4" t="s">
        <v>1357</v>
      </c>
      <c r="W361" s="8" t="s">
        <v>5208</v>
      </c>
      <c r="X361" s="33">
        <v>23789</v>
      </c>
      <c r="Y361" s="4" t="s">
        <v>5569</v>
      </c>
      <c r="Z361" s="1"/>
      <c r="AA361" s="4" t="s">
        <v>3797</v>
      </c>
      <c r="AB361" s="4" t="s">
        <v>4560</v>
      </c>
      <c r="AC361" s="1" t="s">
        <v>43</v>
      </c>
      <c r="AD361" s="1" t="s">
        <v>3025</v>
      </c>
      <c r="AE361" s="1" t="s">
        <v>3898</v>
      </c>
      <c r="AF361" s="1"/>
      <c r="AG361" s="1"/>
      <c r="AH361" s="1"/>
    </row>
    <row r="362" spans="1:34">
      <c r="A362" s="38" t="s">
        <v>1168</v>
      </c>
      <c r="B362" s="38" t="s">
        <v>1938</v>
      </c>
      <c r="C362" s="38" t="s">
        <v>4714</v>
      </c>
      <c r="D362" s="38" t="s">
        <v>3862</v>
      </c>
      <c r="E362" s="38" t="s">
        <v>1293</v>
      </c>
      <c r="F362" s="38" t="s">
        <v>3346</v>
      </c>
      <c r="G362" s="38" t="s">
        <v>2775</v>
      </c>
      <c r="H362" s="60"/>
      <c r="I362" s="11">
        <v>1412</v>
      </c>
      <c r="J362" s="6">
        <v>1429</v>
      </c>
      <c r="K362" s="53">
        <f t="shared" si="7"/>
        <v>1.0910724600474938E-3</v>
      </c>
      <c r="L362" s="7">
        <v>82.6</v>
      </c>
      <c r="M362" s="4">
        <v>114.23</v>
      </c>
      <c r="N362" s="6">
        <v>225</v>
      </c>
      <c r="O362" s="6"/>
      <c r="P362" s="7">
        <v>40</v>
      </c>
      <c r="Q362" s="5">
        <v>35475</v>
      </c>
      <c r="R362" s="8"/>
      <c r="S362" s="38" t="s">
        <v>2935</v>
      </c>
      <c r="T362" s="4" t="s">
        <v>1938</v>
      </c>
      <c r="U362" s="4" t="s">
        <v>2671</v>
      </c>
      <c r="V362" s="4" t="s">
        <v>1357</v>
      </c>
      <c r="W362" s="8" t="s">
        <v>5209</v>
      </c>
      <c r="X362" s="33">
        <v>24725</v>
      </c>
      <c r="Y362" s="4" t="s">
        <v>5569</v>
      </c>
      <c r="Z362" s="1"/>
      <c r="AA362" s="4" t="s">
        <v>3797</v>
      </c>
      <c r="AB362" s="4" t="s">
        <v>4560</v>
      </c>
      <c r="AC362" s="1" t="s">
        <v>5210</v>
      </c>
      <c r="AD362" s="1" t="s">
        <v>3025</v>
      </c>
      <c r="AE362" s="1" t="s">
        <v>3898</v>
      </c>
      <c r="AF362" s="1"/>
      <c r="AG362" s="1"/>
      <c r="AH362" s="1"/>
    </row>
    <row r="363" spans="1:34">
      <c r="A363" s="38" t="s">
        <v>1169</v>
      </c>
      <c r="B363" s="38" t="s">
        <v>1938</v>
      </c>
      <c r="C363" s="38" t="s">
        <v>4714</v>
      </c>
      <c r="D363" s="38" t="s">
        <v>3862</v>
      </c>
      <c r="E363" s="38" t="s">
        <v>1293</v>
      </c>
      <c r="F363" s="38" t="s">
        <v>3346</v>
      </c>
      <c r="G363" s="38" t="s">
        <v>2775</v>
      </c>
      <c r="H363" s="60"/>
      <c r="I363" s="11">
        <v>1412</v>
      </c>
      <c r="J363" s="6">
        <v>1423</v>
      </c>
      <c r="K363" s="53">
        <f t="shared" si="7"/>
        <v>7.0626003210272868E-4</v>
      </c>
      <c r="L363" s="7">
        <v>82.6</v>
      </c>
      <c r="M363" s="4">
        <v>114.16</v>
      </c>
      <c r="N363" s="6">
        <v>225</v>
      </c>
      <c r="O363" s="6"/>
      <c r="P363" s="7">
        <v>40</v>
      </c>
      <c r="Q363" s="5">
        <v>35475</v>
      </c>
      <c r="R363" s="8"/>
      <c r="S363" s="38" t="s">
        <v>2935</v>
      </c>
      <c r="T363" s="4" t="s">
        <v>1938</v>
      </c>
      <c r="U363" s="4" t="s">
        <v>2671</v>
      </c>
      <c r="V363" s="4" t="s">
        <v>1357</v>
      </c>
      <c r="W363" s="8" t="s">
        <v>5211</v>
      </c>
      <c r="X363" s="33">
        <v>24726</v>
      </c>
      <c r="Y363" s="4" t="s">
        <v>5569</v>
      </c>
      <c r="Z363" s="1"/>
      <c r="AA363" s="4" t="s">
        <v>3797</v>
      </c>
      <c r="AB363" s="4" t="s">
        <v>4560</v>
      </c>
      <c r="AC363" s="1" t="s">
        <v>5210</v>
      </c>
      <c r="AD363" s="1" t="s">
        <v>3025</v>
      </c>
      <c r="AE363" s="1" t="s">
        <v>3898</v>
      </c>
      <c r="AF363" s="1"/>
      <c r="AG363" s="1"/>
      <c r="AH363" s="1"/>
    </row>
    <row r="364" spans="1:34">
      <c r="A364" s="38" t="s">
        <v>1170</v>
      </c>
      <c r="B364" s="38" t="s">
        <v>1938</v>
      </c>
      <c r="C364" s="38" t="s">
        <v>4714</v>
      </c>
      <c r="D364" s="38" t="s">
        <v>3862</v>
      </c>
      <c r="E364" s="38" t="s">
        <v>1293</v>
      </c>
      <c r="F364" s="38" t="s">
        <v>3346</v>
      </c>
      <c r="G364" s="38" t="s">
        <v>2775</v>
      </c>
      <c r="H364" s="60"/>
      <c r="I364" s="11">
        <v>1412</v>
      </c>
      <c r="J364" s="6">
        <v>1415</v>
      </c>
      <c r="K364" s="53">
        <f t="shared" si="7"/>
        <v>1.927153594141453E-4</v>
      </c>
      <c r="L364" s="7">
        <v>82.6</v>
      </c>
      <c r="M364" s="4">
        <v>114.07</v>
      </c>
      <c r="N364" s="6">
        <v>225</v>
      </c>
      <c r="O364" s="6"/>
      <c r="P364" s="7">
        <v>40</v>
      </c>
      <c r="Q364" s="5">
        <v>35475</v>
      </c>
      <c r="R364" s="8"/>
      <c r="S364" s="38" t="s">
        <v>2935</v>
      </c>
      <c r="T364" s="4" t="s">
        <v>1938</v>
      </c>
      <c r="U364" s="4" t="s">
        <v>2671</v>
      </c>
      <c r="V364" s="4" t="s">
        <v>1357</v>
      </c>
      <c r="W364" s="8" t="s">
        <v>5212</v>
      </c>
      <c r="X364" s="33">
        <v>24727</v>
      </c>
      <c r="Y364" s="4" t="s">
        <v>5569</v>
      </c>
      <c r="Z364" s="1"/>
      <c r="AA364" s="4" t="s">
        <v>3797</v>
      </c>
      <c r="AB364" s="4" t="s">
        <v>4560</v>
      </c>
      <c r="AC364" s="1" t="s">
        <v>5210</v>
      </c>
      <c r="AD364" s="1" t="s">
        <v>3025</v>
      </c>
      <c r="AE364" s="1" t="s">
        <v>3898</v>
      </c>
      <c r="AF364" s="1"/>
      <c r="AG364" s="1"/>
      <c r="AH364" s="1"/>
    </row>
    <row r="365" spans="1:34">
      <c r="A365" s="38" t="s">
        <v>2481</v>
      </c>
      <c r="B365" s="38" t="s">
        <v>1938</v>
      </c>
      <c r="C365" s="38" t="s">
        <v>4714</v>
      </c>
      <c r="D365" s="38" t="s">
        <v>3862</v>
      </c>
      <c r="E365" s="38" t="s">
        <v>1293</v>
      </c>
      <c r="F365" s="38" t="s">
        <v>3346</v>
      </c>
      <c r="G365" s="38" t="s">
        <v>2775</v>
      </c>
      <c r="H365" s="60"/>
      <c r="I365" s="11">
        <v>1411</v>
      </c>
      <c r="J365" s="11">
        <v>1418</v>
      </c>
      <c r="K365" s="53">
        <f t="shared" si="7"/>
        <v>4.496114072837048E-4</v>
      </c>
      <c r="L365" s="7">
        <v>82.5</v>
      </c>
      <c r="M365" s="4">
        <v>114.1</v>
      </c>
      <c r="N365" s="6">
        <v>225</v>
      </c>
      <c r="O365" s="6"/>
      <c r="P365" s="7">
        <v>40</v>
      </c>
      <c r="Q365" s="5">
        <v>37253</v>
      </c>
      <c r="R365" s="8"/>
      <c r="S365" s="38" t="s">
        <v>2935</v>
      </c>
      <c r="T365" s="4" t="s">
        <v>1938</v>
      </c>
      <c r="U365" s="4" t="s">
        <v>2671</v>
      </c>
      <c r="V365" s="4" t="s">
        <v>1357</v>
      </c>
      <c r="W365" s="8" t="s">
        <v>3481</v>
      </c>
      <c r="X365" s="33">
        <v>27055</v>
      </c>
      <c r="Y365" s="4" t="s">
        <v>1693</v>
      </c>
      <c r="Z365" s="1"/>
      <c r="AA365" s="4" t="s">
        <v>3797</v>
      </c>
      <c r="AB365" s="4" t="s">
        <v>4560</v>
      </c>
      <c r="AC365" s="1" t="s">
        <v>3480</v>
      </c>
      <c r="AD365" s="1" t="s">
        <v>3025</v>
      </c>
      <c r="AE365" s="1" t="s">
        <v>3898</v>
      </c>
      <c r="AF365" s="1"/>
      <c r="AG365" s="1"/>
      <c r="AH365" s="1"/>
    </row>
    <row r="366" spans="1:34">
      <c r="A366" s="38" t="s">
        <v>2480</v>
      </c>
      <c r="B366" s="38" t="s">
        <v>1938</v>
      </c>
      <c r="C366" s="38" t="s">
        <v>4714</v>
      </c>
      <c r="D366" s="38" t="s">
        <v>3862</v>
      </c>
      <c r="E366" s="38" t="s">
        <v>1293</v>
      </c>
      <c r="F366" s="38" t="s">
        <v>3346</v>
      </c>
      <c r="G366" s="38" t="s">
        <v>2775</v>
      </c>
      <c r="H366" s="60"/>
      <c r="I366" s="11">
        <v>1404</v>
      </c>
      <c r="J366" s="11">
        <v>1417</v>
      </c>
      <c r="K366" s="53">
        <f t="shared" si="7"/>
        <v>8.3542188805346695E-4</v>
      </c>
      <c r="L366" s="7">
        <v>82.5</v>
      </c>
      <c r="M366" s="4">
        <v>114.01</v>
      </c>
      <c r="N366" s="6">
        <v>225</v>
      </c>
      <c r="O366" s="6"/>
      <c r="P366" s="7">
        <v>40</v>
      </c>
      <c r="Q366" s="5">
        <v>37253</v>
      </c>
      <c r="R366" s="8"/>
      <c r="S366" s="38" t="s">
        <v>2935</v>
      </c>
      <c r="T366" s="4" t="s">
        <v>1938</v>
      </c>
      <c r="U366" s="4" t="s">
        <v>2671</v>
      </c>
      <c r="V366" s="4" t="s">
        <v>1357</v>
      </c>
      <c r="W366" s="8" t="s">
        <v>756</v>
      </c>
      <c r="X366" s="33">
        <v>27057</v>
      </c>
      <c r="Y366" s="4" t="s">
        <v>1693</v>
      </c>
      <c r="Z366" s="1"/>
      <c r="AA366" s="4" t="s">
        <v>3797</v>
      </c>
      <c r="AB366" s="4" t="s">
        <v>4560</v>
      </c>
      <c r="AC366" s="1" t="s">
        <v>3480</v>
      </c>
      <c r="AD366" s="1" t="s">
        <v>3025</v>
      </c>
      <c r="AE366" s="1" t="s">
        <v>3898</v>
      </c>
      <c r="AF366" s="1"/>
      <c r="AG366" s="1"/>
      <c r="AH366" s="1"/>
    </row>
    <row r="367" spans="1:34">
      <c r="A367" s="38" t="s">
        <v>3428</v>
      </c>
      <c r="B367" s="38" t="s">
        <v>1938</v>
      </c>
      <c r="C367" s="38" t="s">
        <v>3429</v>
      </c>
      <c r="D367" s="38" t="s">
        <v>3862</v>
      </c>
      <c r="E367" s="38" t="s">
        <v>1293</v>
      </c>
      <c r="F367" s="38" t="s">
        <v>3346</v>
      </c>
      <c r="G367" s="38" t="s">
        <v>2775</v>
      </c>
      <c r="H367" s="60"/>
      <c r="I367" s="11">
        <v>1437</v>
      </c>
      <c r="J367" s="11">
        <v>1447</v>
      </c>
      <c r="K367" s="53">
        <f t="shared" si="7"/>
        <v>6.4004096262160778E-4</v>
      </c>
      <c r="L367" s="7">
        <v>82.4</v>
      </c>
      <c r="M367" s="4">
        <v>114.7</v>
      </c>
      <c r="N367" s="6">
        <v>280</v>
      </c>
      <c r="O367" s="6"/>
      <c r="P367" s="7">
        <v>40</v>
      </c>
      <c r="Q367" s="5">
        <v>38707</v>
      </c>
      <c r="R367" s="8" t="s">
        <v>887</v>
      </c>
      <c r="S367" s="38" t="s">
        <v>2935</v>
      </c>
      <c r="T367" s="4" t="s">
        <v>1938</v>
      </c>
      <c r="U367" s="4" t="s">
        <v>2671</v>
      </c>
      <c r="V367" s="4" t="s">
        <v>3215</v>
      </c>
      <c r="W367" s="8" t="s">
        <v>3896</v>
      </c>
      <c r="X367" s="33" t="s">
        <v>3897</v>
      </c>
      <c r="Y367" s="4" t="s">
        <v>3427</v>
      </c>
      <c r="Z367" s="1"/>
      <c r="AA367" s="4" t="s">
        <v>4881</v>
      </c>
      <c r="AB367" s="1" t="s">
        <v>2226</v>
      </c>
      <c r="AC367" s="1" t="s">
        <v>3895</v>
      </c>
      <c r="AD367" s="1"/>
      <c r="AE367" s="1" t="s">
        <v>3898</v>
      </c>
      <c r="AF367" s="1"/>
      <c r="AG367" s="1"/>
      <c r="AH367" s="1"/>
    </row>
    <row r="368" spans="1:34">
      <c r="A368" s="38" t="s">
        <v>3924</v>
      </c>
      <c r="B368" s="38" t="s">
        <v>1938</v>
      </c>
      <c r="C368" s="38" t="s">
        <v>3923</v>
      </c>
      <c r="D368" s="38" t="s">
        <v>3094</v>
      </c>
      <c r="E368" s="38" t="s">
        <v>5019</v>
      </c>
      <c r="F368" s="38" t="s">
        <v>3346</v>
      </c>
      <c r="G368" s="38"/>
      <c r="H368" s="60"/>
      <c r="I368" s="11">
        <v>540</v>
      </c>
      <c r="J368" s="6">
        <v>562</v>
      </c>
      <c r="K368" s="53">
        <f t="shared" si="7"/>
        <v>1.5893656985984685E-3</v>
      </c>
      <c r="L368" s="7">
        <v>82.48</v>
      </c>
      <c r="M368" s="4">
        <v>95.67</v>
      </c>
      <c r="N368" s="6">
        <v>1920</v>
      </c>
      <c r="O368" s="6"/>
      <c r="P368" s="11">
        <v>2000</v>
      </c>
      <c r="Q368" s="5">
        <v>39843</v>
      </c>
      <c r="R368" s="8" t="s">
        <v>3345</v>
      </c>
      <c r="S368" s="38" t="s">
        <v>3922</v>
      </c>
      <c r="T368" s="4" t="s">
        <v>1938</v>
      </c>
      <c r="U368" s="4" t="s">
        <v>2671</v>
      </c>
      <c r="V368" s="4" t="s">
        <v>3120</v>
      </c>
      <c r="W368" s="8" t="s">
        <v>3925</v>
      </c>
      <c r="X368" s="33" t="s">
        <v>3926</v>
      </c>
      <c r="Y368" s="4" t="s">
        <v>3927</v>
      </c>
      <c r="Z368" s="1"/>
      <c r="AA368" s="4" t="s">
        <v>161</v>
      </c>
      <c r="AB368" s="1" t="s">
        <v>3118</v>
      </c>
      <c r="AC368" s="1" t="s">
        <v>3119</v>
      </c>
      <c r="AD368" s="1"/>
      <c r="AE368" s="1"/>
      <c r="AF368" s="1"/>
      <c r="AG368" s="1"/>
      <c r="AH368" s="1"/>
    </row>
    <row r="369" spans="1:34">
      <c r="A369" s="38" t="s">
        <v>5327</v>
      </c>
      <c r="B369" s="38" t="s">
        <v>1938</v>
      </c>
      <c r="C369" s="38" t="s">
        <v>4595</v>
      </c>
      <c r="D369" s="38" t="s">
        <v>5515</v>
      </c>
      <c r="E369" s="38" t="s">
        <v>1697</v>
      </c>
      <c r="F369" s="38" t="s">
        <v>3346</v>
      </c>
      <c r="G369" s="38" t="s">
        <v>4110</v>
      </c>
      <c r="H369" s="60"/>
      <c r="I369" s="11">
        <v>903</v>
      </c>
      <c r="J369" s="6">
        <v>907</v>
      </c>
      <c r="K369" s="53">
        <f t="shared" si="7"/>
        <v>2.7491408934707902E-4</v>
      </c>
      <c r="L369" s="7">
        <v>67.16</v>
      </c>
      <c r="M369" s="4">
        <v>103.1</v>
      </c>
      <c r="N369" s="6">
        <v>5000</v>
      </c>
      <c r="O369" s="6"/>
      <c r="P369" s="7"/>
      <c r="Q369" s="5">
        <v>40137</v>
      </c>
      <c r="R369" s="8"/>
      <c r="S369" s="74" t="s">
        <v>5332</v>
      </c>
      <c r="T369" s="4" t="s">
        <v>1938</v>
      </c>
      <c r="U369" s="4" t="s">
        <v>2671</v>
      </c>
      <c r="V369" s="4" t="s">
        <v>61</v>
      </c>
      <c r="W369" s="8" t="s">
        <v>5330</v>
      </c>
      <c r="X369" s="33" t="s">
        <v>5331</v>
      </c>
      <c r="Y369" s="4" t="s">
        <v>5329</v>
      </c>
      <c r="Z369" s="1"/>
      <c r="AA369" s="4" t="s">
        <v>161</v>
      </c>
      <c r="AB369" s="4" t="s">
        <v>5328</v>
      </c>
      <c r="AC369" s="1" t="s">
        <v>5335</v>
      </c>
      <c r="AD369" s="1"/>
      <c r="AE369" s="1" t="s">
        <v>5326</v>
      </c>
      <c r="AF369" s="1"/>
      <c r="AG369" s="1"/>
      <c r="AH369" s="1"/>
    </row>
    <row r="370" spans="1:34">
      <c r="A370" s="38" t="s">
        <v>4338</v>
      </c>
      <c r="B370" s="38" t="s">
        <v>1938</v>
      </c>
      <c r="C370" s="38" t="s">
        <v>1496</v>
      </c>
      <c r="D370" s="38" t="s">
        <v>3094</v>
      </c>
      <c r="E370" s="38" t="s">
        <v>1293</v>
      </c>
      <c r="F370" s="38" t="s">
        <v>2057</v>
      </c>
      <c r="G370" s="38" t="s">
        <v>2778</v>
      </c>
      <c r="H370" s="60"/>
      <c r="I370" s="11">
        <v>280</v>
      </c>
      <c r="J370" s="6">
        <v>36471</v>
      </c>
      <c r="K370" s="53">
        <f t="shared" si="7"/>
        <v>0.73126427027136243</v>
      </c>
      <c r="L370" s="7">
        <v>62.8</v>
      </c>
      <c r="M370" s="4">
        <v>645.98</v>
      </c>
      <c r="N370" s="6">
        <v>2500</v>
      </c>
      <c r="O370" s="6"/>
      <c r="P370" s="4"/>
      <c r="Q370" s="5">
        <v>39953</v>
      </c>
      <c r="R370" s="8"/>
      <c r="S370" s="38" t="s">
        <v>4339</v>
      </c>
      <c r="T370" s="4" t="s">
        <v>1938</v>
      </c>
      <c r="U370" s="4" t="s">
        <v>2671</v>
      </c>
      <c r="V370" s="4" t="s">
        <v>2642</v>
      </c>
      <c r="W370" s="8" t="s">
        <v>4340</v>
      </c>
      <c r="X370" s="33" t="s">
        <v>4341</v>
      </c>
      <c r="Y370" s="1" t="s">
        <v>4344</v>
      </c>
      <c r="Z370" s="1"/>
      <c r="AA370" s="4" t="s">
        <v>161</v>
      </c>
      <c r="AB370" s="1" t="s">
        <v>4342</v>
      </c>
      <c r="AC370" s="1" t="s">
        <v>4343</v>
      </c>
      <c r="AD370" s="1"/>
      <c r="AE370" s="1"/>
      <c r="AF370" s="1"/>
      <c r="AG370" s="1"/>
      <c r="AH370" s="1"/>
    </row>
    <row r="371" spans="1:34">
      <c r="A371" s="38" t="s">
        <v>315</v>
      </c>
      <c r="B371" s="38" t="s">
        <v>1938</v>
      </c>
      <c r="C371" s="37" t="s">
        <v>322</v>
      </c>
      <c r="D371" s="38" t="s">
        <v>3094</v>
      </c>
      <c r="E371" s="38" t="s">
        <v>1003</v>
      </c>
      <c r="F371" s="38" t="s">
        <v>3346</v>
      </c>
      <c r="G371" s="38" t="s">
        <v>2777</v>
      </c>
      <c r="H371" s="60"/>
      <c r="I371" s="11">
        <v>817</v>
      </c>
      <c r="J371" s="6">
        <v>822</v>
      </c>
      <c r="K371" s="53">
        <f t="shared" si="7"/>
        <v>3.4772932749148062E-4</v>
      </c>
      <c r="L371" s="7">
        <v>98.8</v>
      </c>
      <c r="M371" s="4">
        <v>101.28</v>
      </c>
      <c r="N371" s="6">
        <v>2700</v>
      </c>
      <c r="O371" s="6"/>
      <c r="P371" s="4"/>
      <c r="Q371" s="5">
        <v>40073</v>
      </c>
      <c r="R371" s="8" t="s">
        <v>887</v>
      </c>
      <c r="S371" s="38" t="s">
        <v>317</v>
      </c>
      <c r="T371" s="4" t="s">
        <v>1938</v>
      </c>
      <c r="U371" s="4" t="s">
        <v>2672</v>
      </c>
      <c r="V371" s="4" t="s">
        <v>318</v>
      </c>
      <c r="W371" s="8" t="s">
        <v>319</v>
      </c>
      <c r="X371" s="33" t="s">
        <v>320</v>
      </c>
      <c r="Y371" s="1" t="s">
        <v>323</v>
      </c>
      <c r="Z371" s="1"/>
      <c r="AA371" s="4" t="s">
        <v>161</v>
      </c>
      <c r="AB371" s="1" t="s">
        <v>316</v>
      </c>
      <c r="AC371" s="1" t="s">
        <v>321</v>
      </c>
      <c r="AD371" s="1" t="s">
        <v>313</v>
      </c>
      <c r="AE371" s="1"/>
      <c r="AF371" s="1"/>
      <c r="AG371" s="1"/>
      <c r="AH371" s="1"/>
    </row>
    <row r="372" spans="1:34">
      <c r="A372" s="38" t="s">
        <v>2757</v>
      </c>
      <c r="B372" s="38" t="s">
        <v>1938</v>
      </c>
      <c r="C372" s="38" t="s">
        <v>1496</v>
      </c>
      <c r="D372" s="38" t="s">
        <v>1199</v>
      </c>
      <c r="E372" s="38" t="s">
        <v>1293</v>
      </c>
      <c r="F372" s="38" t="s">
        <v>2057</v>
      </c>
      <c r="G372" s="38" t="s">
        <v>2778</v>
      </c>
      <c r="H372" s="60"/>
      <c r="I372" s="7">
        <v>631</v>
      </c>
      <c r="J372" s="6">
        <v>39788</v>
      </c>
      <c r="K372" s="53">
        <f t="shared" si="7"/>
        <v>0.73660151620609871</v>
      </c>
      <c r="L372" s="7">
        <v>62.9</v>
      </c>
      <c r="M372" s="4">
        <v>719.1</v>
      </c>
      <c r="N372" s="6">
        <v>1600</v>
      </c>
      <c r="O372" s="6"/>
      <c r="P372" s="11">
        <v>1000</v>
      </c>
      <c r="Q372" s="5">
        <v>37791</v>
      </c>
      <c r="R372" s="8" t="s">
        <v>3045</v>
      </c>
      <c r="S372" s="38" t="s">
        <v>1973</v>
      </c>
      <c r="T372" s="4" t="s">
        <v>1938</v>
      </c>
      <c r="U372" s="4" t="s">
        <v>2671</v>
      </c>
      <c r="V372" s="4" t="s">
        <v>540</v>
      </c>
      <c r="W372" s="8" t="s">
        <v>4835</v>
      </c>
      <c r="X372" s="33">
        <v>27834</v>
      </c>
      <c r="Y372" s="4" t="s">
        <v>2125</v>
      </c>
      <c r="Z372" s="1"/>
      <c r="AA372" s="4" t="s">
        <v>3797</v>
      </c>
      <c r="AB372" s="1" t="s">
        <v>1228</v>
      </c>
      <c r="AC372" s="1" t="s">
        <v>2005</v>
      </c>
      <c r="AD372" s="1" t="s">
        <v>3466</v>
      </c>
      <c r="AE372" s="1"/>
      <c r="AF372" s="1"/>
      <c r="AG372" s="1"/>
      <c r="AH372" s="1"/>
    </row>
    <row r="373" spans="1:34">
      <c r="A373" s="38" t="s">
        <v>2758</v>
      </c>
      <c r="B373" s="38" t="s">
        <v>1938</v>
      </c>
      <c r="C373" s="38" t="s">
        <v>1496</v>
      </c>
      <c r="D373" s="38" t="s">
        <v>1199</v>
      </c>
      <c r="E373" s="38" t="s">
        <v>1293</v>
      </c>
      <c r="F373" s="38" t="s">
        <v>2057</v>
      </c>
      <c r="G373" s="38" t="s">
        <v>2778</v>
      </c>
      <c r="H373" s="60"/>
      <c r="I373" s="7">
        <v>623</v>
      </c>
      <c r="J373" s="6">
        <v>40644</v>
      </c>
      <c r="K373" s="53">
        <f t="shared" si="7"/>
        <v>0.74103356972244339</v>
      </c>
      <c r="L373" s="7">
        <v>62.8</v>
      </c>
      <c r="M373" s="4">
        <v>736.37</v>
      </c>
      <c r="N373" s="6">
        <v>1600</v>
      </c>
      <c r="O373" s="6"/>
      <c r="P373" s="7"/>
      <c r="Q373" s="5">
        <v>37713</v>
      </c>
      <c r="R373" s="8" t="s">
        <v>3045</v>
      </c>
      <c r="S373" s="38" t="s">
        <v>1973</v>
      </c>
      <c r="T373" s="4" t="s">
        <v>1938</v>
      </c>
      <c r="U373" s="4" t="s">
        <v>2671</v>
      </c>
      <c r="V373" s="4" t="s">
        <v>540</v>
      </c>
      <c r="W373" s="8" t="s">
        <v>2730</v>
      </c>
      <c r="X373" s="33">
        <v>27707</v>
      </c>
      <c r="Y373" s="4" t="s">
        <v>2731</v>
      </c>
      <c r="Z373" s="1"/>
      <c r="AA373" s="4" t="s">
        <v>3797</v>
      </c>
      <c r="AB373" s="1" t="s">
        <v>2415</v>
      </c>
      <c r="AC373" s="1" t="s">
        <v>2005</v>
      </c>
      <c r="AD373" s="1" t="s">
        <v>3466</v>
      </c>
      <c r="AE373" s="1"/>
      <c r="AF373" s="1" t="s">
        <v>2489</v>
      </c>
      <c r="AG373" s="1"/>
      <c r="AH373" s="1"/>
    </row>
    <row r="374" spans="1:34">
      <c r="A374" s="38" t="s">
        <v>4279</v>
      </c>
      <c r="B374" s="38" t="s">
        <v>1938</v>
      </c>
      <c r="C374" s="38" t="s">
        <v>2420</v>
      </c>
      <c r="D374" s="38" t="s">
        <v>4891</v>
      </c>
      <c r="E374" s="38" t="s">
        <v>729</v>
      </c>
      <c r="F374" s="38" t="s">
        <v>3346</v>
      </c>
      <c r="G374" s="38" t="s">
        <v>4110</v>
      </c>
      <c r="H374" s="60"/>
      <c r="I374" s="7">
        <v>676</v>
      </c>
      <c r="J374" s="4">
        <v>692</v>
      </c>
      <c r="K374" s="53">
        <f t="shared" si="7"/>
        <v>1.1341083073433513E-3</v>
      </c>
      <c r="L374" s="7">
        <v>98.2</v>
      </c>
      <c r="M374" s="4">
        <v>98.44</v>
      </c>
      <c r="N374" s="6">
        <v>64</v>
      </c>
      <c r="O374" s="6"/>
      <c r="P374" s="4"/>
      <c r="Q374" s="5">
        <v>37891</v>
      </c>
      <c r="R374" s="8"/>
      <c r="S374" s="38" t="s">
        <v>5745</v>
      </c>
      <c r="T374" s="4" t="s">
        <v>1938</v>
      </c>
      <c r="U374" s="4" t="s">
        <v>2671</v>
      </c>
      <c r="V374" s="4" t="s">
        <v>3215</v>
      </c>
      <c r="W374" s="8" t="s">
        <v>4418</v>
      </c>
      <c r="X374" s="33" t="s">
        <v>4850</v>
      </c>
      <c r="Y374" s="54" t="s">
        <v>1060</v>
      </c>
      <c r="Z374" s="1"/>
      <c r="AA374" s="4" t="s">
        <v>4881</v>
      </c>
      <c r="AB374" s="1" t="s">
        <v>847</v>
      </c>
      <c r="AC374" s="1" t="s">
        <v>2419</v>
      </c>
      <c r="AD374" s="1"/>
      <c r="AE374" s="1"/>
      <c r="AF374" s="1"/>
      <c r="AG374" s="1"/>
      <c r="AH374" s="1"/>
    </row>
    <row r="375" spans="1:34">
      <c r="A375" s="38" t="s">
        <v>5718</v>
      </c>
      <c r="B375" s="38" t="s">
        <v>1938</v>
      </c>
      <c r="C375" s="38" t="s">
        <v>4595</v>
      </c>
      <c r="D375" s="38" t="s">
        <v>5515</v>
      </c>
      <c r="E375" s="38" t="s">
        <v>4892</v>
      </c>
      <c r="F375" s="38" t="s">
        <v>3346</v>
      </c>
      <c r="G375" s="38" t="s">
        <v>2775</v>
      </c>
      <c r="H375" s="60"/>
      <c r="I375" s="11">
        <v>949</v>
      </c>
      <c r="J375" s="6">
        <v>1016</v>
      </c>
      <c r="K375" s="53">
        <f t="shared" si="7"/>
        <v>4.556273376402584E-3</v>
      </c>
      <c r="L375" s="7">
        <v>82.9</v>
      </c>
      <c r="M375" s="4">
        <v>104.74</v>
      </c>
      <c r="N375" s="6">
        <v>825</v>
      </c>
      <c r="O375" s="6"/>
      <c r="P375" s="7"/>
      <c r="Q375" s="5">
        <v>37404</v>
      </c>
      <c r="R375" s="8" t="s">
        <v>887</v>
      </c>
      <c r="S375" s="38" t="s">
        <v>3244</v>
      </c>
      <c r="T375" s="4" t="s">
        <v>1938</v>
      </c>
      <c r="U375" s="4" t="s">
        <v>2671</v>
      </c>
      <c r="V375" s="4" t="s">
        <v>996</v>
      </c>
      <c r="W375" s="8" t="s">
        <v>3301</v>
      </c>
      <c r="X375" s="33" t="s">
        <v>5719</v>
      </c>
      <c r="Y375" s="4" t="s">
        <v>2424</v>
      </c>
      <c r="Z375" s="1"/>
      <c r="AA375" s="4" t="s">
        <v>3797</v>
      </c>
      <c r="AB375" s="1" t="s">
        <v>1636</v>
      </c>
      <c r="AC375" s="1"/>
      <c r="AD375" s="1" t="s">
        <v>5296</v>
      </c>
      <c r="AE375" s="1" t="s">
        <v>5716</v>
      </c>
      <c r="AF375" s="1" t="s">
        <v>2903</v>
      </c>
      <c r="AG375" s="1"/>
      <c r="AH375" s="1"/>
    </row>
    <row r="376" spans="1:34">
      <c r="A376" s="38" t="s">
        <v>5720</v>
      </c>
      <c r="B376" s="38" t="s">
        <v>1938</v>
      </c>
      <c r="C376" s="38" t="s">
        <v>4595</v>
      </c>
      <c r="D376" s="38" t="s">
        <v>5515</v>
      </c>
      <c r="E376" s="38" t="s">
        <v>4892</v>
      </c>
      <c r="F376" s="38" t="s">
        <v>3346</v>
      </c>
      <c r="G376" s="38" t="s">
        <v>2775</v>
      </c>
      <c r="H376" s="60"/>
      <c r="I376" s="11">
        <v>970</v>
      </c>
      <c r="J376" s="6">
        <v>1014</v>
      </c>
      <c r="K376" s="53">
        <f t="shared" si="7"/>
        <v>2.9883183917413748E-3</v>
      </c>
      <c r="L376" s="7">
        <v>82.9</v>
      </c>
      <c r="M376" s="4">
        <v>104.94</v>
      </c>
      <c r="N376" s="6">
        <v>820</v>
      </c>
      <c r="O376" s="6"/>
      <c r="P376" s="7"/>
      <c r="Q376" s="5">
        <v>37776</v>
      </c>
      <c r="R376" s="8" t="s">
        <v>4413</v>
      </c>
      <c r="S376" s="38" t="s">
        <v>3244</v>
      </c>
      <c r="T376" s="4" t="s">
        <v>1938</v>
      </c>
      <c r="U376" s="4" t="s">
        <v>2671</v>
      </c>
      <c r="V376" s="4" t="s">
        <v>996</v>
      </c>
      <c r="W376" s="8" t="s">
        <v>3631</v>
      </c>
      <c r="X376" s="33" t="s">
        <v>5721</v>
      </c>
      <c r="Y376" s="4" t="s">
        <v>2424</v>
      </c>
      <c r="Z376" s="1"/>
      <c r="AA376" s="4" t="s">
        <v>3797</v>
      </c>
      <c r="AB376" s="1" t="s">
        <v>1636</v>
      </c>
      <c r="AC376" s="1"/>
      <c r="AD376" s="1"/>
      <c r="AE376" s="1" t="s">
        <v>5716</v>
      </c>
      <c r="AF376" s="1" t="s">
        <v>2903</v>
      </c>
      <c r="AG376" s="1"/>
      <c r="AH376" s="1"/>
    </row>
    <row r="377" spans="1:34">
      <c r="A377" s="38" t="s">
        <v>1531</v>
      </c>
      <c r="B377" s="38" t="s">
        <v>1938</v>
      </c>
      <c r="C377" s="38" t="s">
        <v>4595</v>
      </c>
      <c r="D377" s="38" t="s">
        <v>5515</v>
      </c>
      <c r="E377" s="38" t="s">
        <v>4892</v>
      </c>
      <c r="F377" s="38" t="s">
        <v>3346</v>
      </c>
      <c r="G377" s="38" t="s">
        <v>2775</v>
      </c>
      <c r="H377" s="60"/>
      <c r="I377" s="11">
        <v>969</v>
      </c>
      <c r="J377" s="6">
        <v>1013</v>
      </c>
      <c r="K377" s="53">
        <f t="shared" si="7"/>
        <v>2.9887243581035185E-3</v>
      </c>
      <c r="L377" s="7">
        <v>82.9</v>
      </c>
      <c r="M377" s="4">
        <v>104.92</v>
      </c>
      <c r="N377" s="6">
        <v>795</v>
      </c>
      <c r="O377" s="6"/>
      <c r="P377" s="7"/>
      <c r="Q377" s="5">
        <v>36153</v>
      </c>
      <c r="R377" s="8" t="s">
        <v>4413</v>
      </c>
      <c r="S377" s="38" t="s">
        <v>3244</v>
      </c>
      <c r="T377" s="4" t="s">
        <v>1938</v>
      </c>
      <c r="U377" s="4" t="s">
        <v>2671</v>
      </c>
      <c r="V377" s="4" t="s">
        <v>245</v>
      </c>
      <c r="W377" s="8" t="s">
        <v>734</v>
      </c>
      <c r="X377" s="33" t="s">
        <v>5722</v>
      </c>
      <c r="Y377" s="4" t="s">
        <v>2424</v>
      </c>
      <c r="Z377" s="1"/>
      <c r="AA377" s="4" t="s">
        <v>3797</v>
      </c>
      <c r="AB377" s="1" t="s">
        <v>1636</v>
      </c>
      <c r="AC377" s="1" t="s">
        <v>995</v>
      </c>
      <c r="AD377" s="1" t="s">
        <v>733</v>
      </c>
      <c r="AE377" s="1" t="s">
        <v>5716</v>
      </c>
      <c r="AF377" s="1" t="s">
        <v>2903</v>
      </c>
      <c r="AG377" s="1"/>
      <c r="AH377" s="1"/>
    </row>
    <row r="378" spans="1:34">
      <c r="A378" s="38" t="s">
        <v>1529</v>
      </c>
      <c r="B378" s="38" t="s">
        <v>1938</v>
      </c>
      <c r="C378" s="38" t="s">
        <v>4595</v>
      </c>
      <c r="D378" s="38" t="s">
        <v>5515</v>
      </c>
      <c r="E378" s="38" t="s">
        <v>4892</v>
      </c>
      <c r="F378" s="38" t="s">
        <v>3346</v>
      </c>
      <c r="G378" s="38" t="s">
        <v>2775</v>
      </c>
      <c r="H378" s="60"/>
      <c r="I378" s="11">
        <v>965</v>
      </c>
      <c r="J378" s="6">
        <v>1005</v>
      </c>
      <c r="K378" s="53">
        <f t="shared" si="7"/>
        <v>2.7192386131883071E-3</v>
      </c>
      <c r="L378" s="7">
        <v>82.9</v>
      </c>
      <c r="M378" s="4">
        <v>104.79</v>
      </c>
      <c r="N378" s="6">
        <v>795</v>
      </c>
      <c r="O378" s="6"/>
      <c r="P378" s="7"/>
      <c r="Q378" s="5">
        <v>36398</v>
      </c>
      <c r="R378" s="8" t="s">
        <v>887</v>
      </c>
      <c r="S378" s="38" t="s">
        <v>3244</v>
      </c>
      <c r="T378" s="4" t="s">
        <v>1938</v>
      </c>
      <c r="U378" s="4" t="s">
        <v>2671</v>
      </c>
      <c r="V378" s="4" t="s">
        <v>245</v>
      </c>
      <c r="W378" s="8" t="s">
        <v>4568</v>
      </c>
      <c r="X378" s="33" t="s">
        <v>5723</v>
      </c>
      <c r="Y378" s="4" t="s">
        <v>2424</v>
      </c>
      <c r="Z378" s="1"/>
      <c r="AA378" s="4" t="s">
        <v>3797</v>
      </c>
      <c r="AB378" s="1" t="s">
        <v>1636</v>
      </c>
      <c r="AC378" s="1" t="s">
        <v>995</v>
      </c>
      <c r="AD378" s="1" t="s">
        <v>4567</v>
      </c>
      <c r="AE378" s="1" t="s">
        <v>5716</v>
      </c>
      <c r="AF378" s="1" t="s">
        <v>2903</v>
      </c>
      <c r="AG378" s="1"/>
      <c r="AH378" s="1"/>
    </row>
    <row r="379" spans="1:34">
      <c r="A379" s="38" t="s">
        <v>1530</v>
      </c>
      <c r="B379" s="38" t="s">
        <v>1938</v>
      </c>
      <c r="C379" s="38" t="s">
        <v>4595</v>
      </c>
      <c r="D379" s="38" t="s">
        <v>5515</v>
      </c>
      <c r="E379" s="38" t="s">
        <v>4892</v>
      </c>
      <c r="F379" s="38" t="s">
        <v>3346</v>
      </c>
      <c r="G379" s="38" t="s">
        <v>2775</v>
      </c>
      <c r="H379" s="60"/>
      <c r="I379" s="11">
        <v>963</v>
      </c>
      <c r="J379" s="6">
        <v>1010</v>
      </c>
      <c r="K379" s="53">
        <f t="shared" si="7"/>
        <v>3.1944538843199891E-3</v>
      </c>
      <c r="L379" s="7">
        <v>82.9</v>
      </c>
      <c r="M379" s="4">
        <v>104.83</v>
      </c>
      <c r="N379" s="6">
        <v>825</v>
      </c>
      <c r="O379" s="6"/>
      <c r="P379" s="7"/>
      <c r="Q379" s="5">
        <v>37050</v>
      </c>
      <c r="R379" s="8" t="s">
        <v>4413</v>
      </c>
      <c r="S379" s="38" t="s">
        <v>3244</v>
      </c>
      <c r="T379" s="4" t="s">
        <v>1938</v>
      </c>
      <c r="U379" s="4" t="s">
        <v>2671</v>
      </c>
      <c r="V379" s="4" t="s">
        <v>245</v>
      </c>
      <c r="W379" s="8" t="s">
        <v>4569</v>
      </c>
      <c r="X379" s="33" t="s">
        <v>5724</v>
      </c>
      <c r="Y379" s="4" t="s">
        <v>2424</v>
      </c>
      <c r="Z379" s="1"/>
      <c r="AA379" s="4" t="s">
        <v>3797</v>
      </c>
      <c r="AB379" s="1" t="s">
        <v>1636</v>
      </c>
      <c r="AC379" s="1" t="s">
        <v>995</v>
      </c>
      <c r="AD379" s="1" t="s">
        <v>1950</v>
      </c>
      <c r="AE379" s="1" t="s">
        <v>5716</v>
      </c>
      <c r="AF379" s="1" t="s">
        <v>2903</v>
      </c>
      <c r="AG379" s="1"/>
      <c r="AH379" s="1"/>
    </row>
    <row r="380" spans="1:34">
      <c r="A380" s="38" t="s">
        <v>5725</v>
      </c>
      <c r="B380" s="38" t="s">
        <v>1938</v>
      </c>
      <c r="C380" s="38" t="s">
        <v>4595</v>
      </c>
      <c r="D380" s="38" t="s">
        <v>5515</v>
      </c>
      <c r="E380" s="38" t="s">
        <v>4892</v>
      </c>
      <c r="F380" s="38" t="s">
        <v>3346</v>
      </c>
      <c r="G380" s="38" t="s">
        <v>2775</v>
      </c>
      <c r="H380" s="60"/>
      <c r="I380" s="11">
        <v>951</v>
      </c>
      <c r="J380" s="6">
        <v>1006</v>
      </c>
      <c r="K380" s="53">
        <f t="shared" si="7"/>
        <v>3.7422603252364427E-3</v>
      </c>
      <c r="L380" s="7">
        <v>83</v>
      </c>
      <c r="M380" s="7">
        <v>104.7</v>
      </c>
      <c r="N380" s="6">
        <v>825</v>
      </c>
      <c r="O380" s="6"/>
      <c r="P380" s="7"/>
      <c r="Q380" s="5">
        <v>38190</v>
      </c>
      <c r="R380" s="8" t="s">
        <v>4413</v>
      </c>
      <c r="S380" s="38" t="s">
        <v>3244</v>
      </c>
      <c r="T380" s="4" t="s">
        <v>44</v>
      </c>
      <c r="U380" s="4" t="s">
        <v>2671</v>
      </c>
      <c r="V380" s="4" t="s">
        <v>3215</v>
      </c>
      <c r="W380" s="8" t="s">
        <v>3214</v>
      </c>
      <c r="X380" s="33" t="s">
        <v>5726</v>
      </c>
      <c r="Y380" s="4" t="s">
        <v>2424</v>
      </c>
      <c r="Z380" s="1"/>
      <c r="AA380" s="4" t="s">
        <v>1053</v>
      </c>
      <c r="AB380" s="1" t="s">
        <v>3230</v>
      </c>
      <c r="AC380" s="1" t="s">
        <v>3216</v>
      </c>
      <c r="AD380" s="1" t="s">
        <v>4239</v>
      </c>
      <c r="AE380" s="1"/>
      <c r="AF380" s="1" t="s">
        <v>2903</v>
      </c>
      <c r="AG380" s="1"/>
      <c r="AH380" s="1"/>
    </row>
    <row r="381" spans="1:34">
      <c r="A381" s="38" t="s">
        <v>1536</v>
      </c>
      <c r="B381" s="38" t="s">
        <v>1938</v>
      </c>
      <c r="C381" s="38" t="s">
        <v>4595</v>
      </c>
      <c r="D381" s="38" t="s">
        <v>5515</v>
      </c>
      <c r="E381" s="38" t="s">
        <v>4892</v>
      </c>
      <c r="F381" s="38" t="s">
        <v>3346</v>
      </c>
      <c r="G381" s="38" t="s">
        <v>2775</v>
      </c>
      <c r="H381" s="60"/>
      <c r="I381" s="11">
        <v>910</v>
      </c>
      <c r="J381" s="6">
        <v>967</v>
      </c>
      <c r="K381" s="53">
        <f t="shared" si="7"/>
        <v>3.8995689950058151E-3</v>
      </c>
      <c r="L381" s="7">
        <v>82.95</v>
      </c>
      <c r="M381" s="7">
        <v>103.8</v>
      </c>
      <c r="N381" s="6">
        <v>825</v>
      </c>
      <c r="O381" s="6"/>
      <c r="P381" s="7"/>
      <c r="Q381" s="5">
        <v>38372</v>
      </c>
      <c r="R381" s="8" t="s">
        <v>4413</v>
      </c>
      <c r="S381" s="38" t="s">
        <v>3244</v>
      </c>
      <c r="T381" s="4" t="s">
        <v>1938</v>
      </c>
      <c r="U381" s="4" t="s">
        <v>2671</v>
      </c>
      <c r="V381" s="4" t="s">
        <v>3215</v>
      </c>
      <c r="W381" s="8" t="s">
        <v>1532</v>
      </c>
      <c r="X381" s="33" t="s">
        <v>1533</v>
      </c>
      <c r="Y381" s="4" t="s">
        <v>2424</v>
      </c>
      <c r="Z381" s="1"/>
      <c r="AA381" s="4" t="s">
        <v>161</v>
      </c>
      <c r="AB381" s="1" t="s">
        <v>1534</v>
      </c>
      <c r="AC381" s="1" t="s">
        <v>1535</v>
      </c>
      <c r="AD381" s="1" t="s">
        <v>1907</v>
      </c>
      <c r="AE381" s="1" t="s">
        <v>4021</v>
      </c>
      <c r="AF381" s="1"/>
      <c r="AG381" s="1"/>
      <c r="AH381" s="1"/>
    </row>
    <row r="382" spans="1:34">
      <c r="A382" s="38" t="s">
        <v>2371</v>
      </c>
      <c r="B382" s="38" t="s">
        <v>1938</v>
      </c>
      <c r="C382" s="38" t="s">
        <v>4595</v>
      </c>
      <c r="D382" s="38" t="s">
        <v>5515</v>
      </c>
      <c r="E382" s="38" t="s">
        <v>4892</v>
      </c>
      <c r="F382" s="38" t="s">
        <v>3346</v>
      </c>
      <c r="G382" s="38" t="s">
        <v>2775</v>
      </c>
      <c r="H382" s="60"/>
      <c r="I382" s="11">
        <v>956</v>
      </c>
      <c r="J382" s="6">
        <v>999</v>
      </c>
      <c r="K382" s="53">
        <f t="shared" si="7"/>
        <v>2.9261653623681525E-3</v>
      </c>
      <c r="L382" s="7">
        <v>82.98</v>
      </c>
      <c r="M382" s="7">
        <v>104.63</v>
      </c>
      <c r="N382" s="6">
        <v>810</v>
      </c>
      <c r="O382" s="6"/>
      <c r="P382" s="7"/>
      <c r="Q382" s="5">
        <v>39336</v>
      </c>
      <c r="R382" s="8" t="s">
        <v>4413</v>
      </c>
      <c r="S382" s="38" t="s">
        <v>3244</v>
      </c>
      <c r="T382" s="4" t="s">
        <v>1938</v>
      </c>
      <c r="U382" s="4" t="s">
        <v>2671</v>
      </c>
      <c r="V382" s="4" t="s">
        <v>3215</v>
      </c>
      <c r="W382" s="8" t="s">
        <v>2372</v>
      </c>
      <c r="X382" s="33" t="s">
        <v>2373</v>
      </c>
      <c r="Y382" s="4" t="s">
        <v>2424</v>
      </c>
      <c r="Z382" s="1"/>
      <c r="AA382" s="4" t="s">
        <v>161</v>
      </c>
      <c r="AB382" s="1" t="s">
        <v>2374</v>
      </c>
      <c r="AC382" s="1"/>
      <c r="AD382" s="1"/>
      <c r="AE382" s="1"/>
      <c r="AF382" s="1"/>
      <c r="AG382" s="1"/>
      <c r="AH382" s="1"/>
    </row>
    <row r="383" spans="1:34">
      <c r="A383" s="38" t="s">
        <v>4715</v>
      </c>
      <c r="B383" s="38" t="s">
        <v>1938</v>
      </c>
      <c r="C383" s="38" t="s">
        <v>4595</v>
      </c>
      <c r="D383" s="38" t="s">
        <v>5515</v>
      </c>
      <c r="E383" s="38" t="s">
        <v>4892</v>
      </c>
      <c r="F383" s="38" t="s">
        <v>3346</v>
      </c>
      <c r="G383" s="38" t="s">
        <v>2775</v>
      </c>
      <c r="H383" s="60"/>
      <c r="I383" s="11">
        <v>917</v>
      </c>
      <c r="J383" s="6">
        <v>944</v>
      </c>
      <c r="K383" s="53">
        <f t="shared" si="7"/>
        <v>1.8491884117526197E-3</v>
      </c>
      <c r="L383" s="7">
        <v>82.96</v>
      </c>
      <c r="M383" s="7">
        <v>103.63</v>
      </c>
      <c r="N383" s="6">
        <v>810</v>
      </c>
      <c r="O383" s="6"/>
      <c r="P383" s="7"/>
      <c r="Q383" s="5">
        <v>40015</v>
      </c>
      <c r="R383" s="8" t="s">
        <v>4413</v>
      </c>
      <c r="S383" s="38" t="s">
        <v>4716</v>
      </c>
      <c r="T383" s="4" t="s">
        <v>1938</v>
      </c>
      <c r="U383" s="4" t="s">
        <v>2671</v>
      </c>
      <c r="V383" s="4" t="s">
        <v>3215</v>
      </c>
      <c r="W383" s="8" t="s">
        <v>4717</v>
      </c>
      <c r="X383" s="33" t="s">
        <v>4718</v>
      </c>
      <c r="Y383" s="4" t="s">
        <v>2424</v>
      </c>
      <c r="Z383" s="1"/>
      <c r="AA383" s="4" t="s">
        <v>161</v>
      </c>
      <c r="AB383" s="1" t="s">
        <v>4719</v>
      </c>
      <c r="AC383" s="1" t="s">
        <v>762</v>
      </c>
      <c r="AD383" s="1" t="s">
        <v>4720</v>
      </c>
      <c r="AE383" s="1"/>
      <c r="AF383" s="1"/>
      <c r="AG383" s="1"/>
      <c r="AH383" s="1"/>
    </row>
    <row r="384" spans="1:34">
      <c r="A384" s="38" t="s">
        <v>1909</v>
      </c>
      <c r="B384" s="38" t="s">
        <v>1938</v>
      </c>
      <c r="C384" s="38" t="s">
        <v>4595</v>
      </c>
      <c r="D384" s="38" t="s">
        <v>5515</v>
      </c>
      <c r="E384" s="38" t="s">
        <v>1293</v>
      </c>
      <c r="F384" s="38" t="s">
        <v>1292</v>
      </c>
      <c r="G384" s="38"/>
      <c r="H384" s="60" t="s">
        <v>181</v>
      </c>
      <c r="I384" s="11">
        <v>35771</v>
      </c>
      <c r="J384" s="6">
        <v>35805</v>
      </c>
      <c r="K384" s="53">
        <f t="shared" si="7"/>
        <v>4.032449357180132E-4</v>
      </c>
      <c r="L384" s="7">
        <v>6.16</v>
      </c>
      <c r="M384" s="4">
        <v>1436.19</v>
      </c>
      <c r="N384" s="6">
        <v>2300</v>
      </c>
      <c r="O384" s="6"/>
      <c r="P384" s="4"/>
      <c r="Q384" s="5">
        <v>36711</v>
      </c>
      <c r="R384" s="8" t="s">
        <v>887</v>
      </c>
      <c r="S384" s="38" t="s">
        <v>1973</v>
      </c>
      <c r="T384" s="4" t="s">
        <v>1938</v>
      </c>
      <c r="U384" s="4" t="s">
        <v>2672</v>
      </c>
      <c r="V384" s="4" t="s">
        <v>2346</v>
      </c>
      <c r="W384" s="8" t="s">
        <v>1972</v>
      </c>
      <c r="X384" s="33" t="s">
        <v>633</v>
      </c>
      <c r="Y384" s="4" t="s">
        <v>2677</v>
      </c>
      <c r="Z384" s="1"/>
      <c r="AA384" s="4" t="s">
        <v>667</v>
      </c>
      <c r="AB384" s="1" t="s">
        <v>2903</v>
      </c>
      <c r="AC384" s="1" t="s">
        <v>910</v>
      </c>
      <c r="AD384" s="1"/>
      <c r="AE384" s="1"/>
      <c r="AF384" s="1"/>
      <c r="AG384" s="1"/>
      <c r="AH384" s="1"/>
    </row>
    <row r="385" spans="1:34">
      <c r="A385" s="38" t="s">
        <v>2829</v>
      </c>
      <c r="B385" s="38" t="s">
        <v>1938</v>
      </c>
      <c r="C385" s="38" t="s">
        <v>4595</v>
      </c>
      <c r="D385" s="38" t="s">
        <v>5515</v>
      </c>
      <c r="E385" s="38" t="s">
        <v>3735</v>
      </c>
      <c r="F385" s="38" t="s">
        <v>1292</v>
      </c>
      <c r="G385" s="38"/>
      <c r="H385" s="60" t="s">
        <v>1685</v>
      </c>
      <c r="I385" s="11">
        <v>35777</v>
      </c>
      <c r="J385" s="6">
        <v>35794</v>
      </c>
      <c r="K385" s="53">
        <f t="shared" si="7"/>
        <v>2.0163442492675927E-4</v>
      </c>
      <c r="L385" s="7">
        <v>2.0099999999999998</v>
      </c>
      <c r="M385" s="4">
        <v>1436.03</v>
      </c>
      <c r="N385" s="6">
        <v>2000</v>
      </c>
      <c r="O385" s="6"/>
      <c r="P385" s="7"/>
      <c r="Q385" s="5">
        <v>39626</v>
      </c>
      <c r="R385" s="8"/>
      <c r="S385" s="38" t="s">
        <v>1585</v>
      </c>
      <c r="T385" s="4" t="s">
        <v>1938</v>
      </c>
      <c r="U385" s="4" t="s">
        <v>2672</v>
      </c>
      <c r="V385" s="4" t="s">
        <v>4581</v>
      </c>
      <c r="W385" s="8" t="s">
        <v>5124</v>
      </c>
      <c r="X385" s="33" t="s">
        <v>5125</v>
      </c>
      <c r="Y385" s="4" t="s">
        <v>721</v>
      </c>
      <c r="Z385" s="1"/>
      <c r="AA385" s="4" t="s">
        <v>3575</v>
      </c>
      <c r="AB385" s="1" t="s">
        <v>5545</v>
      </c>
      <c r="AC385" s="1" t="s">
        <v>5131</v>
      </c>
      <c r="AD385" s="1"/>
      <c r="AE385" s="1" t="s">
        <v>4886</v>
      </c>
      <c r="AF385" s="1"/>
      <c r="AG385" s="1"/>
      <c r="AH385" s="1"/>
    </row>
    <row r="386" spans="1:34">
      <c r="A386" s="38" t="s">
        <v>1264</v>
      </c>
      <c r="B386" s="38" t="s">
        <v>1938</v>
      </c>
      <c r="C386" s="38" t="s">
        <v>4595</v>
      </c>
      <c r="D386" s="38" t="s">
        <v>5515</v>
      </c>
      <c r="E386" s="38" t="s">
        <v>3735</v>
      </c>
      <c r="F386" s="38" t="s">
        <v>1292</v>
      </c>
      <c r="G386" s="38"/>
      <c r="H386" s="60" t="s">
        <v>604</v>
      </c>
      <c r="I386" s="11">
        <v>35769</v>
      </c>
      <c r="J386" s="6">
        <v>35796</v>
      </c>
      <c r="K386" s="53">
        <f t="shared" si="7"/>
        <v>3.2026570191566337E-4</v>
      </c>
      <c r="L386" s="7">
        <v>4.3600000000000003</v>
      </c>
      <c r="M386" s="4">
        <v>1436.9</v>
      </c>
      <c r="N386" s="6"/>
      <c r="O386" s="6"/>
      <c r="P386" s="7"/>
      <c r="Q386" s="5">
        <v>37127</v>
      </c>
      <c r="R386" s="8"/>
      <c r="S386" s="38" t="s">
        <v>1585</v>
      </c>
      <c r="T386" s="4" t="s">
        <v>1938</v>
      </c>
      <c r="U386" s="4" t="s">
        <v>2672</v>
      </c>
      <c r="V386" s="4" t="s">
        <v>4581</v>
      </c>
      <c r="W386" s="8" t="s">
        <v>1319</v>
      </c>
      <c r="X386" s="33" t="s">
        <v>636</v>
      </c>
      <c r="Y386" s="4" t="s">
        <v>721</v>
      </c>
      <c r="Z386" s="1"/>
      <c r="AA386" s="4" t="s">
        <v>667</v>
      </c>
      <c r="AB386" s="4" t="s">
        <v>4955</v>
      </c>
      <c r="AC386" s="1" t="s">
        <v>722</v>
      </c>
      <c r="AD386" s="1" t="s">
        <v>3171</v>
      </c>
      <c r="AE386" s="1" t="s">
        <v>3643</v>
      </c>
      <c r="AF386" s="1"/>
      <c r="AG386" s="1"/>
      <c r="AH386" s="1"/>
    </row>
    <row r="387" spans="1:34">
      <c r="A387" s="38" t="s">
        <v>1621</v>
      </c>
      <c r="B387" s="38" t="s">
        <v>1938</v>
      </c>
      <c r="C387" s="38" t="s">
        <v>1620</v>
      </c>
      <c r="D387" s="38" t="s">
        <v>4891</v>
      </c>
      <c r="E387" s="38" t="s">
        <v>2219</v>
      </c>
      <c r="F387" s="38" t="s">
        <v>4996</v>
      </c>
      <c r="G387" s="38"/>
      <c r="H387" s="60"/>
      <c r="I387" s="11">
        <v>1885</v>
      </c>
      <c r="J387" s="6">
        <v>2165</v>
      </c>
      <c r="K387" s="53">
        <f t="shared" si="7"/>
        <v>1.6676593210244194E-2</v>
      </c>
      <c r="L387" s="7">
        <v>64.59</v>
      </c>
      <c r="M387" s="4">
        <v>127.45</v>
      </c>
      <c r="N387" s="6"/>
      <c r="O387" s="6"/>
      <c r="P387" s="7"/>
      <c r="Q387" s="5">
        <v>34694</v>
      </c>
      <c r="R387" s="8"/>
      <c r="S387" s="38" t="s">
        <v>1622</v>
      </c>
      <c r="T387" s="4" t="s">
        <v>1938</v>
      </c>
      <c r="U387" s="4" t="s">
        <v>2672</v>
      </c>
      <c r="V387" s="4" t="s">
        <v>5205</v>
      </c>
      <c r="W387" s="8" t="s">
        <v>1623</v>
      </c>
      <c r="X387" s="33" t="s">
        <v>1624</v>
      </c>
      <c r="Y387" s="4" t="s">
        <v>1625</v>
      </c>
      <c r="Z387" s="1"/>
      <c r="AA387" s="4" t="s">
        <v>2707</v>
      </c>
      <c r="AB387" s="1" t="s">
        <v>2956</v>
      </c>
      <c r="AC387" s="1" t="s">
        <v>2957</v>
      </c>
      <c r="AD387" s="1"/>
      <c r="AE387" s="1"/>
      <c r="AF387" s="1"/>
      <c r="AG387" s="1"/>
      <c r="AH387" s="1"/>
    </row>
    <row r="388" spans="1:34">
      <c r="A388" s="38" t="s">
        <v>1711</v>
      </c>
      <c r="B388" s="38" t="s">
        <v>1938</v>
      </c>
      <c r="C388" s="38" t="s">
        <v>4595</v>
      </c>
      <c r="D388" s="38" t="s">
        <v>5515</v>
      </c>
      <c r="E388" s="38" t="s">
        <v>1293</v>
      </c>
      <c r="F388" s="38" t="s">
        <v>1292</v>
      </c>
      <c r="G388" s="38"/>
      <c r="H388" s="60" t="s">
        <v>186</v>
      </c>
      <c r="I388" s="11">
        <v>35775</v>
      </c>
      <c r="J388" s="6">
        <v>35795</v>
      </c>
      <c r="K388" s="53">
        <f t="shared" si="7"/>
        <v>2.3721978412999644E-4</v>
      </c>
      <c r="L388" s="7">
        <v>6.02</v>
      </c>
      <c r="M388" s="4">
        <v>1436.05</v>
      </c>
      <c r="N388" s="6">
        <v>2400</v>
      </c>
      <c r="O388" s="6"/>
      <c r="P388" s="4"/>
      <c r="Q388" s="5">
        <v>36765</v>
      </c>
      <c r="R388" s="8" t="s">
        <v>887</v>
      </c>
      <c r="S388" s="38" t="s">
        <v>1973</v>
      </c>
      <c r="T388" s="4" t="s">
        <v>1938</v>
      </c>
      <c r="U388" s="4" t="s">
        <v>2672</v>
      </c>
      <c r="V388" s="4" t="s">
        <v>2346</v>
      </c>
      <c r="W388" s="8" t="s">
        <v>2678</v>
      </c>
      <c r="X388" s="33" t="s">
        <v>5750</v>
      </c>
      <c r="Y388" s="4" t="s">
        <v>2679</v>
      </c>
      <c r="Z388" s="1"/>
      <c r="AA388" s="4" t="s">
        <v>667</v>
      </c>
      <c r="AB388" s="1" t="s">
        <v>910</v>
      </c>
      <c r="AC388" s="1" t="s">
        <v>1971</v>
      </c>
      <c r="AD388" s="1" t="s">
        <v>2903</v>
      </c>
      <c r="AE388" s="1"/>
      <c r="AF388" s="1"/>
      <c r="AG388" s="1"/>
      <c r="AH388" s="1"/>
    </row>
    <row r="389" spans="1:34">
      <c r="A389" s="38" t="s">
        <v>1712</v>
      </c>
      <c r="B389" s="38" t="s">
        <v>1938</v>
      </c>
      <c r="C389" s="38" t="s">
        <v>4595</v>
      </c>
      <c r="D389" s="38" t="s">
        <v>5515</v>
      </c>
      <c r="E389" s="38" t="s">
        <v>1293</v>
      </c>
      <c r="F389" s="38" t="s">
        <v>1292</v>
      </c>
      <c r="G389" s="38"/>
      <c r="H389" s="60" t="s">
        <v>4627</v>
      </c>
      <c r="I389" s="11">
        <v>35772</v>
      </c>
      <c r="J389" s="6">
        <v>35805</v>
      </c>
      <c r="K389" s="53">
        <f t="shared" si="7"/>
        <v>3.9138014872445651E-4</v>
      </c>
      <c r="L389" s="7">
        <v>3.33</v>
      </c>
      <c r="M389" s="4">
        <v>1436.2</v>
      </c>
      <c r="N389" s="6">
        <v>2400</v>
      </c>
      <c r="O389" s="6"/>
      <c r="P389" s="4"/>
      <c r="Q389" s="5">
        <v>38073</v>
      </c>
      <c r="R389" s="8" t="s">
        <v>887</v>
      </c>
      <c r="S389" s="38" t="s">
        <v>1973</v>
      </c>
      <c r="T389" s="4" t="s">
        <v>1938</v>
      </c>
      <c r="U389" s="4" t="s">
        <v>2672</v>
      </c>
      <c r="V389" s="4" t="s">
        <v>4581</v>
      </c>
      <c r="W389" s="8" t="s">
        <v>5678</v>
      </c>
      <c r="X389" s="33" t="s">
        <v>2674</v>
      </c>
      <c r="Y389" s="4" t="s">
        <v>2679</v>
      </c>
      <c r="Z389" s="1"/>
      <c r="AA389" s="4" t="s">
        <v>667</v>
      </c>
      <c r="AB389" s="1" t="s">
        <v>1775</v>
      </c>
      <c r="AC389" s="1" t="s">
        <v>910</v>
      </c>
      <c r="AD389" s="1" t="s">
        <v>4827</v>
      </c>
      <c r="AE389" s="1" t="s">
        <v>1636</v>
      </c>
      <c r="AF389" s="1" t="s">
        <v>2903</v>
      </c>
      <c r="AG389" s="1"/>
      <c r="AH389" s="1"/>
    </row>
    <row r="390" spans="1:34">
      <c r="A390" s="38" t="s">
        <v>2841</v>
      </c>
      <c r="B390" s="38" t="s">
        <v>1938</v>
      </c>
      <c r="C390" s="38" t="s">
        <v>4595</v>
      </c>
      <c r="D390" s="38" t="s">
        <v>5515</v>
      </c>
      <c r="E390" s="38" t="s">
        <v>1293</v>
      </c>
      <c r="F390" s="38" t="s">
        <v>1292</v>
      </c>
      <c r="G390" s="38"/>
      <c r="H390" s="60" t="s">
        <v>4309</v>
      </c>
      <c r="I390" s="11">
        <v>35774</v>
      </c>
      <c r="J390" s="6">
        <v>35798</v>
      </c>
      <c r="K390" s="53">
        <f t="shared" si="7"/>
        <v>2.8465698832906349E-4</v>
      </c>
      <c r="L390" s="7">
        <v>0.01</v>
      </c>
      <c r="M390" s="4">
        <v>1436.1</v>
      </c>
      <c r="N390" s="6">
        <v>2400</v>
      </c>
      <c r="O390" s="6"/>
      <c r="P390" s="4"/>
      <c r="Q390" s="5">
        <v>39425</v>
      </c>
      <c r="R390" s="8" t="s">
        <v>887</v>
      </c>
      <c r="S390" s="38" t="s">
        <v>1973</v>
      </c>
      <c r="T390" s="4" t="s">
        <v>1938</v>
      </c>
      <c r="U390" s="4" t="s">
        <v>2672</v>
      </c>
      <c r="V390" s="4" t="s">
        <v>3299</v>
      </c>
      <c r="W390" s="8" t="s">
        <v>2838</v>
      </c>
      <c r="X390" s="33" t="s">
        <v>2839</v>
      </c>
      <c r="Y390" s="4" t="s">
        <v>2679</v>
      </c>
      <c r="Z390" s="1"/>
      <c r="AA390" s="4" t="s">
        <v>667</v>
      </c>
      <c r="AB390" s="1" t="s">
        <v>2840</v>
      </c>
      <c r="AC390" s="1" t="s">
        <v>5708</v>
      </c>
      <c r="AD390" s="1"/>
      <c r="AE390" s="1" t="s">
        <v>1636</v>
      </c>
      <c r="AF390" s="1" t="s">
        <v>2903</v>
      </c>
      <c r="AG390" s="1"/>
      <c r="AH390" s="1"/>
    </row>
    <row r="391" spans="1:34">
      <c r="A391" s="38" t="s">
        <v>1704</v>
      </c>
      <c r="B391" s="38" t="s">
        <v>1938</v>
      </c>
      <c r="C391" s="38" t="s">
        <v>4595</v>
      </c>
      <c r="D391" s="38" t="s">
        <v>5515</v>
      </c>
      <c r="E391" s="38" t="s">
        <v>1293</v>
      </c>
      <c r="F391" s="38" t="s">
        <v>1292</v>
      </c>
      <c r="G391" s="38"/>
      <c r="H391" s="60" t="s">
        <v>1705</v>
      </c>
      <c r="I391" s="11">
        <v>35612</v>
      </c>
      <c r="J391" s="6">
        <v>35949</v>
      </c>
      <c r="K391" s="53">
        <f t="shared" si="7"/>
        <v>3.9975800998801915E-3</v>
      </c>
      <c r="L391" s="7">
        <v>1.44</v>
      </c>
      <c r="M391" s="4">
        <v>1435.79</v>
      </c>
      <c r="N391" s="6">
        <v>2400</v>
      </c>
      <c r="O391" s="6"/>
      <c r="P391" s="11"/>
      <c r="Q391" s="5">
        <v>39872</v>
      </c>
      <c r="R391" s="8" t="s">
        <v>887</v>
      </c>
      <c r="S391" s="38" t="s">
        <v>1973</v>
      </c>
      <c r="T391" s="4" t="s">
        <v>1938</v>
      </c>
      <c r="U391" s="4" t="s">
        <v>2672</v>
      </c>
      <c r="V391" s="4" t="s">
        <v>2346</v>
      </c>
      <c r="W391" s="8" t="s">
        <v>1706</v>
      </c>
      <c r="X391" s="33" t="s">
        <v>1707</v>
      </c>
      <c r="Y391" s="4" t="s">
        <v>2679</v>
      </c>
      <c r="Z391" s="1"/>
      <c r="AA391" s="4" t="s">
        <v>1708</v>
      </c>
      <c r="AB391" s="1" t="s">
        <v>1709</v>
      </c>
      <c r="AC391" s="3" t="s">
        <v>1710</v>
      </c>
      <c r="AD391" s="1"/>
      <c r="AE391" s="1"/>
      <c r="AF391" s="1"/>
      <c r="AG391" s="1"/>
      <c r="AH391" s="1"/>
    </row>
    <row r="392" spans="1:34">
      <c r="A392" s="38" t="s">
        <v>256</v>
      </c>
      <c r="B392" s="38" t="s">
        <v>1938</v>
      </c>
      <c r="C392" s="37" t="s">
        <v>5265</v>
      </c>
      <c r="D392" s="38" t="s">
        <v>2337</v>
      </c>
      <c r="E392" s="38" t="s">
        <v>3371</v>
      </c>
      <c r="F392" s="38" t="s">
        <v>3346</v>
      </c>
      <c r="G392" s="38"/>
      <c r="H392" s="60"/>
      <c r="I392" s="11">
        <v>360</v>
      </c>
      <c r="J392" s="6">
        <v>690</v>
      </c>
      <c r="K392" s="53">
        <f t="shared" si="7"/>
        <v>2.3930384336475707E-2</v>
      </c>
      <c r="L392" s="7">
        <v>70.400000000000006</v>
      </c>
      <c r="M392" s="4">
        <v>94</v>
      </c>
      <c r="N392" s="6">
        <v>6650</v>
      </c>
      <c r="O392" s="6"/>
      <c r="P392" s="7"/>
      <c r="Q392" s="5">
        <v>38883</v>
      </c>
      <c r="R392" s="8" t="s">
        <v>3345</v>
      </c>
      <c r="S392" s="37" t="s">
        <v>5265</v>
      </c>
      <c r="T392" s="4" t="s">
        <v>1938</v>
      </c>
      <c r="U392" s="4" t="s">
        <v>2672</v>
      </c>
      <c r="V392" s="4" t="s">
        <v>5266</v>
      </c>
      <c r="W392" s="8" t="s">
        <v>5267</v>
      </c>
      <c r="X392" s="33" t="s">
        <v>5268</v>
      </c>
      <c r="Y392" s="1" t="s">
        <v>5269</v>
      </c>
      <c r="Z392" s="1"/>
      <c r="AA392" s="4" t="s">
        <v>161</v>
      </c>
      <c r="AB392" s="1" t="s">
        <v>5270</v>
      </c>
      <c r="AC392" s="1" t="s">
        <v>5271</v>
      </c>
      <c r="AD392" s="1"/>
      <c r="AE392" s="1"/>
      <c r="AF392" s="1"/>
      <c r="AG392" s="1"/>
      <c r="AH392" s="1"/>
    </row>
    <row r="393" spans="1:34">
      <c r="A393" s="38" t="s">
        <v>236</v>
      </c>
      <c r="B393" s="38" t="s">
        <v>1938</v>
      </c>
      <c r="C393" s="38" t="s">
        <v>4595</v>
      </c>
      <c r="D393" s="38" t="s">
        <v>5515</v>
      </c>
      <c r="E393" s="38" t="s">
        <v>1293</v>
      </c>
      <c r="F393" s="38" t="s">
        <v>3346</v>
      </c>
      <c r="G393" s="38" t="s">
        <v>2775</v>
      </c>
      <c r="H393" s="60"/>
      <c r="I393" s="11">
        <v>1438</v>
      </c>
      <c r="J393" s="6">
        <v>1448</v>
      </c>
      <c r="K393" s="53">
        <f t="shared" si="7"/>
        <v>6.3995904262127224E-4</v>
      </c>
      <c r="L393" s="7">
        <v>82.4</v>
      </c>
      <c r="M393" s="4">
        <v>114.72</v>
      </c>
      <c r="N393" s="6">
        <v>225</v>
      </c>
      <c r="O393" s="6"/>
      <c r="P393" s="7"/>
      <c r="Q393" s="5">
        <v>38707</v>
      </c>
      <c r="R393" s="8"/>
      <c r="S393" s="38" t="s">
        <v>3244</v>
      </c>
      <c r="T393" s="4" t="s">
        <v>1938</v>
      </c>
      <c r="U393" s="4" t="s">
        <v>2671</v>
      </c>
      <c r="V393" s="4" t="s">
        <v>3215</v>
      </c>
      <c r="W393" s="8" t="s">
        <v>1333</v>
      </c>
      <c r="X393" s="33" t="s">
        <v>686</v>
      </c>
      <c r="Y393" s="4" t="s">
        <v>687</v>
      </c>
      <c r="Z393" s="1"/>
      <c r="AA393" s="4" t="s">
        <v>4881</v>
      </c>
      <c r="AB393" s="1" t="s">
        <v>2226</v>
      </c>
      <c r="AC393" s="1" t="s">
        <v>3895</v>
      </c>
      <c r="AD393" s="1"/>
      <c r="AE393" s="1"/>
      <c r="AF393" s="1"/>
      <c r="AG393" s="1"/>
      <c r="AH393" s="1"/>
    </row>
    <row r="394" spans="1:34">
      <c r="A394" s="38" t="s">
        <v>237</v>
      </c>
      <c r="B394" s="38" t="s">
        <v>1938</v>
      </c>
      <c r="C394" s="38" t="s">
        <v>2789</v>
      </c>
      <c r="D394" s="38" t="s">
        <v>5515</v>
      </c>
      <c r="E394" s="38" t="s">
        <v>1293</v>
      </c>
      <c r="F394" s="38" t="s">
        <v>3346</v>
      </c>
      <c r="G394" s="38" t="s">
        <v>2775</v>
      </c>
      <c r="H394" s="60"/>
      <c r="I394" s="11">
        <v>1478</v>
      </c>
      <c r="J394" s="11">
        <v>1512</v>
      </c>
      <c r="K394" s="53">
        <f t="shared" si="7"/>
        <v>2.1614748887476159E-3</v>
      </c>
      <c r="L394" s="7">
        <v>82.5</v>
      </c>
      <c r="M394" s="4">
        <v>115.8</v>
      </c>
      <c r="N394" s="6">
        <v>280</v>
      </c>
      <c r="O394" s="6"/>
      <c r="P394" s="7">
        <v>40</v>
      </c>
      <c r="Q394" s="5">
        <v>39591</v>
      </c>
      <c r="R394" s="8" t="s">
        <v>3798</v>
      </c>
      <c r="S394" s="37" t="s">
        <v>3420</v>
      </c>
      <c r="T394" s="4" t="s">
        <v>1938</v>
      </c>
      <c r="U394" s="4" t="s">
        <v>2671</v>
      </c>
      <c r="V394" s="4" t="s">
        <v>5205</v>
      </c>
      <c r="W394" s="8" t="s">
        <v>3421</v>
      </c>
      <c r="X394" s="33" t="s">
        <v>3424</v>
      </c>
      <c r="Y394" s="4" t="s">
        <v>2790</v>
      </c>
      <c r="Z394" s="1"/>
      <c r="AA394" s="4" t="s">
        <v>161</v>
      </c>
      <c r="AB394" s="1" t="s">
        <v>3419</v>
      </c>
      <c r="AC394" s="1" t="s">
        <v>3586</v>
      </c>
      <c r="AD394" s="1" t="s">
        <v>5132</v>
      </c>
      <c r="AE394" s="1" t="s">
        <v>2791</v>
      </c>
      <c r="AF394" s="1"/>
      <c r="AG394" s="1"/>
      <c r="AH394" s="1"/>
    </row>
    <row r="395" spans="1:34">
      <c r="A395" s="38" t="s">
        <v>238</v>
      </c>
      <c r="B395" s="38" t="s">
        <v>1938</v>
      </c>
      <c r="C395" s="38" t="s">
        <v>2789</v>
      </c>
      <c r="D395" s="38" t="s">
        <v>5515</v>
      </c>
      <c r="E395" s="38" t="s">
        <v>1293</v>
      </c>
      <c r="F395" s="38" t="s">
        <v>3346</v>
      </c>
      <c r="G395" s="38" t="s">
        <v>2775</v>
      </c>
      <c r="H395" s="60"/>
      <c r="I395" s="11">
        <v>1479</v>
      </c>
      <c r="J395" s="11">
        <v>1512</v>
      </c>
      <c r="K395" s="53">
        <f t="shared" si="7"/>
        <v>2.0977687368889456E-3</v>
      </c>
      <c r="L395" s="7">
        <v>82.5</v>
      </c>
      <c r="M395" s="4">
        <v>115.8</v>
      </c>
      <c r="N395" s="6">
        <v>280</v>
      </c>
      <c r="O395" s="6"/>
      <c r="P395" s="7">
        <v>40</v>
      </c>
      <c r="Q395" s="5">
        <v>39591</v>
      </c>
      <c r="R395" s="8" t="s">
        <v>3798</v>
      </c>
      <c r="S395" s="37" t="s">
        <v>3420</v>
      </c>
      <c r="T395" s="4" t="s">
        <v>1938</v>
      </c>
      <c r="U395" s="4" t="s">
        <v>2671</v>
      </c>
      <c r="V395" s="4" t="s">
        <v>5205</v>
      </c>
      <c r="W395" s="8" t="s">
        <v>3422</v>
      </c>
      <c r="X395" s="33" t="s">
        <v>3425</v>
      </c>
      <c r="Y395" s="4"/>
      <c r="Z395" s="1"/>
      <c r="AA395" s="4" t="s">
        <v>161</v>
      </c>
      <c r="AB395" s="1" t="s">
        <v>3419</v>
      </c>
      <c r="AC395" s="1" t="s">
        <v>3586</v>
      </c>
      <c r="AD395" s="1" t="s">
        <v>5132</v>
      </c>
      <c r="AE395" s="1" t="s">
        <v>2791</v>
      </c>
      <c r="AF395" s="1"/>
      <c r="AG395" s="1"/>
      <c r="AH395" s="1"/>
    </row>
    <row r="396" spans="1:34">
      <c r="A396" s="38" t="s">
        <v>239</v>
      </c>
      <c r="B396" s="38" t="s">
        <v>1938</v>
      </c>
      <c r="C396" s="38" t="s">
        <v>2789</v>
      </c>
      <c r="D396" s="38" t="s">
        <v>5515</v>
      </c>
      <c r="E396" s="38" t="s">
        <v>1293</v>
      </c>
      <c r="F396" s="38" t="s">
        <v>3346</v>
      </c>
      <c r="G396" s="38" t="s">
        <v>2775</v>
      </c>
      <c r="H396" s="60"/>
      <c r="I396" s="11">
        <v>1476</v>
      </c>
      <c r="J396" s="11">
        <v>1509</v>
      </c>
      <c r="K396" s="53">
        <f t="shared" si="7"/>
        <v>2.0985691573926868E-3</v>
      </c>
      <c r="L396" s="7">
        <v>82.5</v>
      </c>
      <c r="M396" s="4">
        <v>115.8</v>
      </c>
      <c r="N396" s="6">
        <v>280</v>
      </c>
      <c r="O396" s="6"/>
      <c r="P396" s="7">
        <v>40</v>
      </c>
      <c r="Q396" s="5">
        <v>39591</v>
      </c>
      <c r="R396" s="8" t="s">
        <v>3798</v>
      </c>
      <c r="S396" s="37" t="s">
        <v>3420</v>
      </c>
      <c r="T396" s="4" t="s">
        <v>1938</v>
      </c>
      <c r="U396" s="4" t="s">
        <v>2671</v>
      </c>
      <c r="V396" s="4" t="s">
        <v>5205</v>
      </c>
      <c r="W396" s="8" t="s">
        <v>3423</v>
      </c>
      <c r="X396" s="33" t="s">
        <v>3426</v>
      </c>
      <c r="Y396" s="4"/>
      <c r="Z396" s="1"/>
      <c r="AA396" s="4" t="s">
        <v>161</v>
      </c>
      <c r="AB396" s="1" t="s">
        <v>3419</v>
      </c>
      <c r="AC396" s="1" t="s">
        <v>3586</v>
      </c>
      <c r="AD396" s="1" t="s">
        <v>5132</v>
      </c>
      <c r="AE396" s="1" t="s">
        <v>2791</v>
      </c>
      <c r="AF396" s="1"/>
      <c r="AG396" s="1"/>
      <c r="AH396" s="1"/>
    </row>
    <row r="397" spans="1:34">
      <c r="A397" s="38" t="s">
        <v>240</v>
      </c>
      <c r="B397" s="38" t="s">
        <v>1938</v>
      </c>
      <c r="C397" s="38" t="s">
        <v>2789</v>
      </c>
      <c r="D397" s="38" t="s">
        <v>5515</v>
      </c>
      <c r="E397" s="38" t="s">
        <v>1293</v>
      </c>
      <c r="F397" s="38" t="s">
        <v>3346</v>
      </c>
      <c r="G397" s="38" t="s">
        <v>2775</v>
      </c>
      <c r="H397" s="60"/>
      <c r="I397" s="11">
        <v>1500</v>
      </c>
      <c r="J397" s="11">
        <v>1506</v>
      </c>
      <c r="K397" s="53">
        <f t="shared" si="7"/>
        <v>3.8104915534103897E-4</v>
      </c>
      <c r="L397" s="7">
        <v>82.49</v>
      </c>
      <c r="M397" s="4">
        <v>116.04</v>
      </c>
      <c r="N397" s="6">
        <v>280</v>
      </c>
      <c r="O397" s="6"/>
      <c r="P397" s="7">
        <v>40</v>
      </c>
      <c r="Q397" s="5">
        <v>40000</v>
      </c>
      <c r="R397" s="8" t="s">
        <v>3798</v>
      </c>
      <c r="S397" s="37" t="s">
        <v>3420</v>
      </c>
      <c r="T397" s="4" t="s">
        <v>1938</v>
      </c>
      <c r="U397" s="4" t="s">
        <v>2671</v>
      </c>
      <c r="V397" s="4" t="s">
        <v>5205</v>
      </c>
      <c r="W397" s="8" t="s">
        <v>759</v>
      </c>
      <c r="X397" s="33" t="s">
        <v>760</v>
      </c>
      <c r="Y397" s="4"/>
      <c r="Z397" s="1"/>
      <c r="AA397" s="4" t="s">
        <v>161</v>
      </c>
      <c r="AB397" s="1" t="s">
        <v>761</v>
      </c>
      <c r="AC397" s="1" t="s">
        <v>762</v>
      </c>
      <c r="AD397" s="1"/>
      <c r="AE397" s="1"/>
      <c r="AF397" s="1"/>
      <c r="AG397" s="1"/>
      <c r="AH397" s="1"/>
    </row>
    <row r="398" spans="1:34">
      <c r="A398" s="38" t="s">
        <v>241</v>
      </c>
      <c r="B398" s="38" t="s">
        <v>1938</v>
      </c>
      <c r="C398" s="38" t="s">
        <v>2789</v>
      </c>
      <c r="D398" s="38" t="s">
        <v>5515</v>
      </c>
      <c r="E398" s="38" t="s">
        <v>1293</v>
      </c>
      <c r="F398" s="38" t="s">
        <v>3346</v>
      </c>
      <c r="G398" s="38" t="s">
        <v>2775</v>
      </c>
      <c r="H398" s="60"/>
      <c r="I398" s="11">
        <v>1500</v>
      </c>
      <c r="J398" s="11">
        <v>1506</v>
      </c>
      <c r="K398" s="53">
        <f t="shared" si="7"/>
        <v>3.8104915534103897E-4</v>
      </c>
      <c r="L398" s="7">
        <v>82.5</v>
      </c>
      <c r="M398" s="4">
        <v>116.05</v>
      </c>
      <c r="N398" s="6">
        <v>280</v>
      </c>
      <c r="O398" s="6"/>
      <c r="P398" s="7">
        <v>40</v>
      </c>
      <c r="Q398" s="5">
        <v>40000</v>
      </c>
      <c r="R398" s="8" t="s">
        <v>3798</v>
      </c>
      <c r="S398" s="37" t="s">
        <v>3420</v>
      </c>
      <c r="T398" s="4" t="s">
        <v>1938</v>
      </c>
      <c r="U398" s="4" t="s">
        <v>2671</v>
      </c>
      <c r="V398" s="4" t="s">
        <v>5205</v>
      </c>
      <c r="W398" s="8" t="s">
        <v>763</v>
      </c>
      <c r="X398" s="33" t="s">
        <v>764</v>
      </c>
      <c r="Y398" s="4"/>
      <c r="Z398" s="1"/>
      <c r="AA398" s="4" t="s">
        <v>161</v>
      </c>
      <c r="AB398" s="1" t="s">
        <v>761</v>
      </c>
      <c r="AC398" s="1" t="s">
        <v>762</v>
      </c>
      <c r="AD398" s="1"/>
      <c r="AE398" s="1"/>
      <c r="AF398" s="1"/>
      <c r="AG398" s="1"/>
      <c r="AH398" s="1"/>
    </row>
    <row r="399" spans="1:34">
      <c r="A399" s="38" t="s">
        <v>1418</v>
      </c>
      <c r="B399" s="38" t="s">
        <v>1938</v>
      </c>
      <c r="C399" s="38" t="s">
        <v>2789</v>
      </c>
      <c r="D399" s="38" t="s">
        <v>5515</v>
      </c>
      <c r="E399" s="38" t="s">
        <v>1293</v>
      </c>
      <c r="F399" s="38" t="s">
        <v>3346</v>
      </c>
      <c r="G399" s="38" t="s">
        <v>2775</v>
      </c>
      <c r="H399" s="60"/>
      <c r="I399" s="11">
        <v>1496</v>
      </c>
      <c r="J399" s="11">
        <v>1506</v>
      </c>
      <c r="K399" s="53">
        <f t="shared" si="7"/>
        <v>6.3524329818320422E-4</v>
      </c>
      <c r="L399" s="7">
        <v>82.5</v>
      </c>
      <c r="M399" s="4">
        <v>116</v>
      </c>
      <c r="N399" s="6">
        <v>280</v>
      </c>
      <c r="O399" s="6"/>
      <c r="P399" s="7">
        <v>40</v>
      </c>
      <c r="Q399" s="5">
        <v>40000</v>
      </c>
      <c r="R399" s="8" t="s">
        <v>3798</v>
      </c>
      <c r="S399" s="37" t="s">
        <v>3420</v>
      </c>
      <c r="T399" s="4" t="s">
        <v>1938</v>
      </c>
      <c r="U399" s="4" t="s">
        <v>2671</v>
      </c>
      <c r="V399" s="4" t="s">
        <v>5205</v>
      </c>
      <c r="W399" s="8" t="s">
        <v>765</v>
      </c>
      <c r="X399" s="33" t="s">
        <v>766</v>
      </c>
      <c r="Y399" s="4"/>
      <c r="Z399" s="1"/>
      <c r="AA399" s="4" t="s">
        <v>161</v>
      </c>
      <c r="AB399" s="1" t="s">
        <v>761</v>
      </c>
      <c r="AC399" s="1" t="s">
        <v>762</v>
      </c>
      <c r="AD399" s="1"/>
      <c r="AE399" s="1"/>
      <c r="AF399" s="1"/>
      <c r="AG399" s="1"/>
      <c r="AH399" s="1"/>
    </row>
    <row r="400" spans="1:34">
      <c r="A400" s="38" t="s">
        <v>5041</v>
      </c>
      <c r="B400" s="38" t="s">
        <v>1938</v>
      </c>
      <c r="C400" s="37" t="s">
        <v>340</v>
      </c>
      <c r="D400" s="38" t="s">
        <v>3094</v>
      </c>
      <c r="E400" s="38" t="s">
        <v>5040</v>
      </c>
      <c r="F400" s="38" t="s">
        <v>3346</v>
      </c>
      <c r="G400" s="38" t="s">
        <v>2775</v>
      </c>
      <c r="H400" s="60"/>
      <c r="I400" s="11">
        <v>918</v>
      </c>
      <c r="J400" s="6">
        <v>944</v>
      </c>
      <c r="K400" s="53">
        <f t="shared" si="7"/>
        <v>1.7805780030132859E-3</v>
      </c>
      <c r="L400" s="7">
        <v>82.96</v>
      </c>
      <c r="M400" s="4">
        <v>103.64</v>
      </c>
      <c r="N400" s="6">
        <v>171</v>
      </c>
      <c r="O400" s="6">
        <v>55</v>
      </c>
      <c r="P400" s="11">
        <v>330</v>
      </c>
      <c r="Q400" s="5">
        <v>40015</v>
      </c>
      <c r="R400" s="8" t="s">
        <v>887</v>
      </c>
      <c r="S400" s="38" t="s">
        <v>1183</v>
      </c>
      <c r="T400" s="4" t="s">
        <v>1938</v>
      </c>
      <c r="U400" s="4" t="s">
        <v>2671</v>
      </c>
      <c r="V400" s="4" t="s">
        <v>2761</v>
      </c>
      <c r="W400" s="8" t="s">
        <v>5035</v>
      </c>
      <c r="X400" s="33" t="s">
        <v>5036</v>
      </c>
      <c r="Y400" s="3" t="s">
        <v>5037</v>
      </c>
      <c r="Z400" s="1"/>
      <c r="AA400" s="4" t="s">
        <v>161</v>
      </c>
      <c r="AB400" s="4" t="s">
        <v>5038</v>
      </c>
      <c r="AC400" s="1" t="s">
        <v>5039</v>
      </c>
      <c r="AD400" s="1"/>
      <c r="AE400" s="1"/>
      <c r="AF400" s="1"/>
      <c r="AG400" s="1"/>
      <c r="AH400" s="1"/>
    </row>
    <row r="401" spans="1:34">
      <c r="A401" s="38" t="s">
        <v>5645</v>
      </c>
      <c r="B401" s="38" t="s">
        <v>1938</v>
      </c>
      <c r="C401" s="37" t="s">
        <v>340</v>
      </c>
      <c r="D401" s="38" t="s">
        <v>3094</v>
      </c>
      <c r="E401" s="38" t="s">
        <v>5040</v>
      </c>
      <c r="F401" s="38" t="s">
        <v>3346</v>
      </c>
      <c r="G401" s="38" t="s">
        <v>2775</v>
      </c>
      <c r="H401" s="60"/>
      <c r="I401" s="11">
        <v>815</v>
      </c>
      <c r="J401" s="6">
        <v>821</v>
      </c>
      <c r="K401" s="53">
        <f t="shared" si="7"/>
        <v>4.1736227045075126E-4</v>
      </c>
      <c r="L401" s="7">
        <v>98.8</v>
      </c>
      <c r="M401" s="4">
        <v>101.24</v>
      </c>
      <c r="N401" s="6">
        <v>171</v>
      </c>
      <c r="O401" s="6">
        <v>55</v>
      </c>
      <c r="P401" s="11">
        <v>330</v>
      </c>
      <c r="Q401" s="5">
        <v>40073</v>
      </c>
      <c r="R401" s="8" t="s">
        <v>887</v>
      </c>
      <c r="S401" s="38" t="s">
        <v>1183</v>
      </c>
      <c r="T401" s="4" t="s">
        <v>1938</v>
      </c>
      <c r="U401" s="4" t="s">
        <v>2672</v>
      </c>
      <c r="V401" s="4" t="s">
        <v>318</v>
      </c>
      <c r="W401" s="8" t="s">
        <v>324</v>
      </c>
      <c r="X401" s="33" t="s">
        <v>325</v>
      </c>
      <c r="Y401" s="3" t="s">
        <v>326</v>
      </c>
      <c r="Z401" s="1"/>
      <c r="AA401" s="4" t="s">
        <v>161</v>
      </c>
      <c r="AB401" s="4" t="s">
        <v>5038</v>
      </c>
      <c r="AC401" s="1" t="s">
        <v>313</v>
      </c>
      <c r="AD401" s="1"/>
      <c r="AE401" s="1"/>
      <c r="AF401" s="1"/>
      <c r="AG401" s="1"/>
      <c r="AH401" s="1"/>
    </row>
    <row r="402" spans="1:34">
      <c r="A402" s="38" t="s">
        <v>3134</v>
      </c>
      <c r="B402" s="38" t="s">
        <v>1938</v>
      </c>
      <c r="C402" s="38" t="s">
        <v>4595</v>
      </c>
      <c r="D402" s="38" t="s">
        <v>5515</v>
      </c>
      <c r="E402" s="38" t="s">
        <v>1293</v>
      </c>
      <c r="F402" s="38" t="s">
        <v>3346</v>
      </c>
      <c r="G402" s="38" t="s">
        <v>2775</v>
      </c>
      <c r="H402" s="60"/>
      <c r="I402" s="11">
        <v>1411</v>
      </c>
      <c r="J402" s="6">
        <v>1418</v>
      </c>
      <c r="K402" s="53">
        <f t="shared" si="7"/>
        <v>4.496114072837048E-4</v>
      </c>
      <c r="L402" s="7">
        <v>82.5</v>
      </c>
      <c r="M402" s="4">
        <v>114.1</v>
      </c>
      <c r="N402" s="6">
        <v>225</v>
      </c>
      <c r="O402" s="6"/>
      <c r="P402" s="7"/>
      <c r="Q402" s="5">
        <v>37252</v>
      </c>
      <c r="R402" s="8" t="s">
        <v>3345</v>
      </c>
      <c r="S402" s="38" t="s">
        <v>4489</v>
      </c>
      <c r="T402" s="4" t="s">
        <v>1938</v>
      </c>
      <c r="U402" s="4" t="s">
        <v>2671</v>
      </c>
      <c r="V402" s="4" t="s">
        <v>1357</v>
      </c>
      <c r="W402" s="8" t="s">
        <v>3481</v>
      </c>
      <c r="X402" s="33" t="s">
        <v>3135</v>
      </c>
      <c r="Y402" s="4" t="s">
        <v>1375</v>
      </c>
      <c r="Z402" s="1"/>
      <c r="AA402" s="4" t="s">
        <v>3797</v>
      </c>
      <c r="AB402" s="1" t="s">
        <v>1356</v>
      </c>
      <c r="AC402" s="1" t="s">
        <v>1355</v>
      </c>
      <c r="AD402" s="1"/>
      <c r="AE402" s="1" t="s">
        <v>2903</v>
      </c>
      <c r="AF402" s="1"/>
      <c r="AG402" s="1"/>
      <c r="AH402" s="1"/>
    </row>
    <row r="403" spans="1:34">
      <c r="A403" s="38" t="s">
        <v>3132</v>
      </c>
      <c r="B403" s="38" t="s">
        <v>1938</v>
      </c>
      <c r="C403" s="38" t="s">
        <v>4595</v>
      </c>
      <c r="D403" s="38" t="s">
        <v>5515</v>
      </c>
      <c r="E403" s="38" t="s">
        <v>1293</v>
      </c>
      <c r="F403" s="38" t="s">
        <v>3346</v>
      </c>
      <c r="G403" s="38" t="s">
        <v>2775</v>
      </c>
      <c r="H403" s="60"/>
      <c r="I403" s="11">
        <v>1416</v>
      </c>
      <c r="J403" s="6">
        <v>1417</v>
      </c>
      <c r="K403" s="53">
        <f t="shared" si="7"/>
        <v>6.4213703204263784E-5</v>
      </c>
      <c r="L403" s="7">
        <v>82.5</v>
      </c>
      <c r="M403" s="4">
        <v>114.14</v>
      </c>
      <c r="N403" s="6">
        <v>225</v>
      </c>
      <c r="O403" s="6"/>
      <c r="P403" s="7"/>
      <c r="Q403" s="5">
        <v>37252</v>
      </c>
      <c r="R403" s="8" t="s">
        <v>3345</v>
      </c>
      <c r="S403" s="38" t="s">
        <v>4489</v>
      </c>
      <c r="T403" s="4" t="s">
        <v>1938</v>
      </c>
      <c r="U403" s="4" t="s">
        <v>2671</v>
      </c>
      <c r="V403" s="4" t="s">
        <v>1357</v>
      </c>
      <c r="W403" s="8" t="s">
        <v>4805</v>
      </c>
      <c r="X403" s="33" t="s">
        <v>3133</v>
      </c>
      <c r="Y403" s="4" t="s">
        <v>1375</v>
      </c>
      <c r="Z403" s="1"/>
      <c r="AA403" s="4" t="s">
        <v>3797</v>
      </c>
      <c r="AB403" s="1" t="s">
        <v>1356</v>
      </c>
      <c r="AC403" s="1" t="s">
        <v>1355</v>
      </c>
      <c r="AD403" s="1"/>
      <c r="AE403" s="1" t="s">
        <v>2903</v>
      </c>
      <c r="AF403" s="1"/>
      <c r="AG403" s="1"/>
      <c r="AH403" s="1"/>
    </row>
    <row r="404" spans="1:34">
      <c r="A404" s="38" t="s">
        <v>3130</v>
      </c>
      <c r="B404" s="38" t="s">
        <v>1938</v>
      </c>
      <c r="C404" s="38" t="s">
        <v>4595</v>
      </c>
      <c r="D404" s="38" t="s">
        <v>5515</v>
      </c>
      <c r="E404" s="38" t="s">
        <v>1293</v>
      </c>
      <c r="F404" s="38" t="s">
        <v>3346</v>
      </c>
      <c r="G404" s="38" t="s">
        <v>2775</v>
      </c>
      <c r="H404" s="60"/>
      <c r="I404" s="11">
        <v>1404</v>
      </c>
      <c r="J404" s="6">
        <v>1417</v>
      </c>
      <c r="K404" s="53">
        <f t="shared" si="7"/>
        <v>8.3542188805346695E-4</v>
      </c>
      <c r="L404" s="7">
        <v>82.5</v>
      </c>
      <c r="M404" s="4">
        <v>114.01</v>
      </c>
      <c r="N404" s="6">
        <v>225</v>
      </c>
      <c r="O404" s="6"/>
      <c r="P404" s="7"/>
      <c r="Q404" s="5">
        <v>37252</v>
      </c>
      <c r="R404" s="8" t="s">
        <v>3345</v>
      </c>
      <c r="S404" s="38" t="s">
        <v>4489</v>
      </c>
      <c r="T404" s="4" t="s">
        <v>1938</v>
      </c>
      <c r="U404" s="4" t="s">
        <v>2671</v>
      </c>
      <c r="V404" s="4" t="s">
        <v>1357</v>
      </c>
      <c r="W404" s="8" t="s">
        <v>756</v>
      </c>
      <c r="X404" s="33" t="s">
        <v>3131</v>
      </c>
      <c r="Y404" s="4" t="s">
        <v>1375</v>
      </c>
      <c r="Z404" s="1"/>
      <c r="AA404" s="4" t="s">
        <v>3797</v>
      </c>
      <c r="AB404" s="1" t="s">
        <v>1356</v>
      </c>
      <c r="AC404" s="1" t="s">
        <v>1355</v>
      </c>
      <c r="AD404" s="1"/>
      <c r="AE404" s="1" t="s">
        <v>2903</v>
      </c>
      <c r="AF404" s="1"/>
      <c r="AG404" s="1"/>
      <c r="AH404" s="1"/>
    </row>
    <row r="405" spans="1:34">
      <c r="A405" s="38" t="s">
        <v>4014</v>
      </c>
      <c r="B405" s="38" t="s">
        <v>1938</v>
      </c>
      <c r="C405" s="38" t="s">
        <v>4595</v>
      </c>
      <c r="D405" s="38" t="s">
        <v>5515</v>
      </c>
      <c r="E405" s="38" t="s">
        <v>1293</v>
      </c>
      <c r="F405" s="38" t="s">
        <v>3346</v>
      </c>
      <c r="G405" s="38" t="s">
        <v>2775</v>
      </c>
      <c r="H405" s="60"/>
      <c r="I405" s="11">
        <v>1468</v>
      </c>
      <c r="J405" s="6">
        <v>1507</v>
      </c>
      <c r="K405" s="53">
        <f t="shared" si="7"/>
        <v>2.4817053770283168E-3</v>
      </c>
      <c r="L405" s="7">
        <v>82.4</v>
      </c>
      <c r="M405" s="4">
        <v>115.7</v>
      </c>
      <c r="N405" s="6">
        <v>225</v>
      </c>
      <c r="O405" s="6"/>
      <c r="P405" s="7"/>
      <c r="Q405" s="5">
        <v>37445</v>
      </c>
      <c r="R405" s="8" t="s">
        <v>3345</v>
      </c>
      <c r="S405" s="38" t="s">
        <v>4489</v>
      </c>
      <c r="T405" s="4" t="s">
        <v>1938</v>
      </c>
      <c r="U405" s="4" t="s">
        <v>2671</v>
      </c>
      <c r="V405" s="4" t="s">
        <v>996</v>
      </c>
      <c r="W405" s="8" t="s">
        <v>5625</v>
      </c>
      <c r="X405" s="33" t="s">
        <v>3088</v>
      </c>
      <c r="Y405" s="4" t="s">
        <v>5733</v>
      </c>
      <c r="Z405" s="1"/>
      <c r="AA405" s="4" t="s">
        <v>3797</v>
      </c>
      <c r="AB405" s="1"/>
      <c r="AC405" s="1" t="s">
        <v>5735</v>
      </c>
      <c r="AD405" s="1"/>
      <c r="AE405" s="1" t="s">
        <v>2903</v>
      </c>
      <c r="AF405" s="1"/>
      <c r="AG405" s="1"/>
      <c r="AH405" s="1"/>
    </row>
    <row r="406" spans="1:34">
      <c r="A406" s="38" t="s">
        <v>4012</v>
      </c>
      <c r="B406" s="38" t="s">
        <v>1938</v>
      </c>
      <c r="C406" s="38" t="s">
        <v>4595</v>
      </c>
      <c r="D406" s="38" t="s">
        <v>5515</v>
      </c>
      <c r="E406" s="38" t="s">
        <v>1293</v>
      </c>
      <c r="F406" s="38" t="s">
        <v>3346</v>
      </c>
      <c r="G406" s="38" t="s">
        <v>2775</v>
      </c>
      <c r="H406" s="60"/>
      <c r="I406" s="11">
        <v>1468</v>
      </c>
      <c r="J406" s="6">
        <v>1509</v>
      </c>
      <c r="K406" s="53">
        <f t="shared" si="7"/>
        <v>2.6086403257619137E-3</v>
      </c>
      <c r="L406" s="7">
        <v>82.4</v>
      </c>
      <c r="M406" s="4">
        <v>115.73</v>
      </c>
      <c r="N406" s="6">
        <v>225</v>
      </c>
      <c r="O406" s="6"/>
      <c r="P406" s="7"/>
      <c r="Q406" s="5">
        <v>37445</v>
      </c>
      <c r="R406" s="8" t="s">
        <v>3345</v>
      </c>
      <c r="S406" s="38" t="s">
        <v>4489</v>
      </c>
      <c r="T406" s="4" t="s">
        <v>1938</v>
      </c>
      <c r="U406" s="4" t="s">
        <v>2671</v>
      </c>
      <c r="V406" s="4" t="s">
        <v>996</v>
      </c>
      <c r="W406" s="8" t="s">
        <v>5734</v>
      </c>
      <c r="X406" s="33" t="s">
        <v>4013</v>
      </c>
      <c r="Y406" s="4" t="s">
        <v>5733</v>
      </c>
      <c r="Z406" s="1"/>
      <c r="AA406" s="4" t="s">
        <v>3797</v>
      </c>
      <c r="AB406" s="1"/>
      <c r="AC406" s="1" t="s">
        <v>5735</v>
      </c>
      <c r="AD406" s="1"/>
      <c r="AE406" s="1" t="s">
        <v>2903</v>
      </c>
      <c r="AF406" s="1"/>
      <c r="AG406" s="1"/>
      <c r="AH406" s="1"/>
    </row>
    <row r="407" spans="1:34">
      <c r="A407" s="38" t="s">
        <v>2289</v>
      </c>
      <c r="B407" s="38" t="s">
        <v>1938</v>
      </c>
      <c r="C407" s="38" t="s">
        <v>4595</v>
      </c>
      <c r="D407" s="38" t="s">
        <v>5515</v>
      </c>
      <c r="E407" s="38" t="s">
        <v>1293</v>
      </c>
      <c r="F407" s="38" t="s">
        <v>3346</v>
      </c>
      <c r="G407" s="38" t="s">
        <v>2775</v>
      </c>
      <c r="H407" s="60"/>
      <c r="I407" s="11">
        <v>1468</v>
      </c>
      <c r="J407" s="6">
        <v>1501</v>
      </c>
      <c r="K407" s="53">
        <f t="shared" si="7"/>
        <v>2.10070660131135E-3</v>
      </c>
      <c r="L407" s="7">
        <v>82.4</v>
      </c>
      <c r="M407" s="4">
        <v>115.64</v>
      </c>
      <c r="N407" s="6">
        <v>225</v>
      </c>
      <c r="O407" s="6"/>
      <c r="P407" s="7"/>
      <c r="Q407" s="5">
        <v>37852</v>
      </c>
      <c r="R407" s="8" t="s">
        <v>3345</v>
      </c>
      <c r="S407" s="38" t="s">
        <v>4489</v>
      </c>
      <c r="T407" s="4" t="s">
        <v>1938</v>
      </c>
      <c r="U407" s="4" t="s">
        <v>2671</v>
      </c>
      <c r="V407" s="4" t="s">
        <v>996</v>
      </c>
      <c r="W407" s="8" t="s">
        <v>3659</v>
      </c>
      <c r="X407" s="33" t="s">
        <v>2290</v>
      </c>
      <c r="Y407" s="4" t="s">
        <v>5733</v>
      </c>
      <c r="Z407" s="1"/>
      <c r="AA407" s="4" t="s">
        <v>3797</v>
      </c>
      <c r="AB407" s="1"/>
      <c r="AC407" s="1" t="s">
        <v>5736</v>
      </c>
      <c r="AD407" s="1"/>
      <c r="AE407" s="1" t="s">
        <v>2903</v>
      </c>
      <c r="AF407" s="1"/>
      <c r="AG407" s="1"/>
      <c r="AH407" s="1"/>
    </row>
    <row r="408" spans="1:34">
      <c r="A408" s="38" t="s">
        <v>2287</v>
      </c>
      <c r="B408" s="38" t="s">
        <v>1938</v>
      </c>
      <c r="C408" s="38" t="s">
        <v>4595</v>
      </c>
      <c r="D408" s="38" t="s">
        <v>5515</v>
      </c>
      <c r="E408" s="38" t="s">
        <v>1293</v>
      </c>
      <c r="F408" s="38" t="s">
        <v>3346</v>
      </c>
      <c r="G408" s="38" t="s">
        <v>2775</v>
      </c>
      <c r="H408" s="60"/>
      <c r="I408" s="11">
        <v>1465</v>
      </c>
      <c r="J408" s="6">
        <v>1501</v>
      </c>
      <c r="K408" s="53">
        <f t="shared" si="7"/>
        <v>2.2921176620399847E-3</v>
      </c>
      <c r="L408" s="7">
        <v>82.4</v>
      </c>
      <c r="M408" s="4">
        <v>115.6</v>
      </c>
      <c r="N408" s="6">
        <v>225</v>
      </c>
      <c r="O408" s="6"/>
      <c r="P408" s="7"/>
      <c r="Q408" s="5">
        <v>37852</v>
      </c>
      <c r="R408" s="8" t="s">
        <v>3345</v>
      </c>
      <c r="S408" s="38" t="s">
        <v>4489</v>
      </c>
      <c r="T408" s="4" t="s">
        <v>1938</v>
      </c>
      <c r="U408" s="4" t="s">
        <v>2671</v>
      </c>
      <c r="V408" s="4" t="s">
        <v>996</v>
      </c>
      <c r="W408" s="8" t="s">
        <v>3660</v>
      </c>
      <c r="X408" s="33" t="s">
        <v>2288</v>
      </c>
      <c r="Y408" s="4" t="s">
        <v>5733</v>
      </c>
      <c r="Z408" s="1"/>
      <c r="AA408" s="4" t="s">
        <v>3797</v>
      </c>
      <c r="AB408" s="1"/>
      <c r="AC408" s="1" t="s">
        <v>5736</v>
      </c>
      <c r="AD408" s="1"/>
      <c r="AE408" s="1" t="s">
        <v>2903</v>
      </c>
      <c r="AF408" s="1"/>
      <c r="AG408" s="1"/>
      <c r="AH408" s="1"/>
    </row>
    <row r="409" spans="1:34">
      <c r="A409" s="38" t="s">
        <v>2285</v>
      </c>
      <c r="B409" s="38" t="s">
        <v>1938</v>
      </c>
      <c r="C409" s="38" t="s">
        <v>4595</v>
      </c>
      <c r="D409" s="38" t="s">
        <v>5515</v>
      </c>
      <c r="E409" s="38" t="s">
        <v>1293</v>
      </c>
      <c r="F409" s="38" t="s">
        <v>3346</v>
      </c>
      <c r="G409" s="38" t="s">
        <v>2775</v>
      </c>
      <c r="H409" s="60"/>
      <c r="I409" s="11">
        <v>1457</v>
      </c>
      <c r="J409" s="6">
        <v>1480</v>
      </c>
      <c r="K409" s="53">
        <f t="shared" si="7"/>
        <v>1.4671174331823691E-3</v>
      </c>
      <c r="L409" s="7">
        <v>82.5</v>
      </c>
      <c r="M409" s="7">
        <v>115.6</v>
      </c>
      <c r="N409" s="6">
        <v>225</v>
      </c>
      <c r="O409" s="6"/>
      <c r="P409" s="7"/>
      <c r="Q409" s="5">
        <v>38253</v>
      </c>
      <c r="R409" s="8" t="s">
        <v>3345</v>
      </c>
      <c r="S409" s="38" t="s">
        <v>4489</v>
      </c>
      <c r="T409" s="4" t="s">
        <v>1938</v>
      </c>
      <c r="U409" s="4" t="s">
        <v>2671</v>
      </c>
      <c r="V409" s="4" t="s">
        <v>996</v>
      </c>
      <c r="W409" s="8" t="s">
        <v>5137</v>
      </c>
      <c r="X409" s="33" t="s">
        <v>2286</v>
      </c>
      <c r="Y409" s="4" t="s">
        <v>5733</v>
      </c>
      <c r="Z409" s="1"/>
      <c r="AA409" s="4" t="s">
        <v>161</v>
      </c>
      <c r="AB409" s="1" t="s">
        <v>5136</v>
      </c>
      <c r="AC409" s="1" t="s">
        <v>5135</v>
      </c>
      <c r="AD409" s="1" t="s">
        <v>3817</v>
      </c>
      <c r="AE409" s="1" t="s">
        <v>4802</v>
      </c>
      <c r="AF409" s="1"/>
      <c r="AG409" s="1"/>
      <c r="AH409" s="1"/>
    </row>
    <row r="410" spans="1:34">
      <c r="A410" s="38" t="s">
        <v>2283</v>
      </c>
      <c r="B410" s="38" t="s">
        <v>1938</v>
      </c>
      <c r="C410" s="38" t="s">
        <v>4595</v>
      </c>
      <c r="D410" s="38" t="s">
        <v>5515</v>
      </c>
      <c r="E410" s="38" t="s">
        <v>1293</v>
      </c>
      <c r="F410" s="38" t="s">
        <v>3346</v>
      </c>
      <c r="G410" s="38" t="s">
        <v>2775</v>
      </c>
      <c r="H410" s="60"/>
      <c r="I410" s="11">
        <v>1459</v>
      </c>
      <c r="J410" s="6">
        <v>1480</v>
      </c>
      <c r="K410" s="53">
        <f t="shared" si="7"/>
        <v>1.339371133363097E-3</v>
      </c>
      <c r="L410" s="7">
        <v>82.5</v>
      </c>
      <c r="M410" s="7">
        <v>115.6</v>
      </c>
      <c r="N410" s="6">
        <v>225</v>
      </c>
      <c r="O410" s="6"/>
      <c r="P410" s="7"/>
      <c r="Q410" s="5">
        <v>38253</v>
      </c>
      <c r="R410" s="8" t="s">
        <v>3345</v>
      </c>
      <c r="S410" s="38" t="s">
        <v>4489</v>
      </c>
      <c r="T410" s="4" t="s">
        <v>1938</v>
      </c>
      <c r="U410" s="4" t="s">
        <v>2671</v>
      </c>
      <c r="V410" s="4" t="s">
        <v>996</v>
      </c>
      <c r="W410" s="8" t="s">
        <v>5138</v>
      </c>
      <c r="X410" s="33" t="s">
        <v>2284</v>
      </c>
      <c r="Y410" s="4" t="s">
        <v>5733</v>
      </c>
      <c r="Z410" s="1"/>
      <c r="AA410" s="4" t="s">
        <v>2707</v>
      </c>
      <c r="AB410" s="1" t="s">
        <v>5136</v>
      </c>
      <c r="AC410" s="1" t="s">
        <v>5135</v>
      </c>
      <c r="AD410" s="1" t="s">
        <v>3817</v>
      </c>
      <c r="AE410" s="1" t="s">
        <v>2903</v>
      </c>
      <c r="AF410" s="1"/>
      <c r="AG410" s="1"/>
      <c r="AH410" s="1"/>
    </row>
    <row r="411" spans="1:34">
      <c r="A411" s="38" t="s">
        <v>327</v>
      </c>
      <c r="B411" s="38" t="s">
        <v>1938</v>
      </c>
      <c r="C411" s="38" t="s">
        <v>328</v>
      </c>
      <c r="D411" s="38" t="s">
        <v>4891</v>
      </c>
      <c r="E411" s="38" t="s">
        <v>3371</v>
      </c>
      <c r="F411" s="38" t="s">
        <v>3346</v>
      </c>
      <c r="G411" s="38" t="s">
        <v>4110</v>
      </c>
      <c r="H411" s="60"/>
      <c r="I411" s="11">
        <v>815</v>
      </c>
      <c r="J411" s="6">
        <v>822</v>
      </c>
      <c r="K411" s="53">
        <f t="shared" si="7"/>
        <v>4.8688878069138208E-4</v>
      </c>
      <c r="L411" s="7">
        <v>98.8</v>
      </c>
      <c r="M411" s="9">
        <v>101.26</v>
      </c>
      <c r="N411" s="18">
        <v>120</v>
      </c>
      <c r="O411" s="18">
        <v>98</v>
      </c>
      <c r="P411" s="7"/>
      <c r="Q411" s="17">
        <v>40073</v>
      </c>
      <c r="R411" s="2" t="s">
        <v>4337</v>
      </c>
      <c r="S411" s="38" t="s">
        <v>329</v>
      </c>
      <c r="T411" s="4" t="s">
        <v>1938</v>
      </c>
      <c r="U411" s="4" t="s">
        <v>2672</v>
      </c>
      <c r="V411" s="4" t="s">
        <v>318</v>
      </c>
      <c r="W411" s="8" t="s">
        <v>330</v>
      </c>
      <c r="X411" s="33" t="s">
        <v>331</v>
      </c>
      <c r="Y411" s="4" t="s">
        <v>332</v>
      </c>
      <c r="Z411" s="1"/>
      <c r="AA411" s="4" t="s">
        <v>161</v>
      </c>
      <c r="AB411" s="1" t="s">
        <v>333</v>
      </c>
      <c r="AC411" s="1" t="s">
        <v>334</v>
      </c>
      <c r="AD411" s="1"/>
      <c r="AE411" s="1"/>
      <c r="AF411" s="1"/>
      <c r="AG411" s="1"/>
      <c r="AH411" s="1"/>
    </row>
    <row r="412" spans="1:34">
      <c r="A412" s="38" t="s">
        <v>1173</v>
      </c>
      <c r="B412" s="38" t="s">
        <v>1938</v>
      </c>
      <c r="C412" s="38" t="s">
        <v>4595</v>
      </c>
      <c r="D412" s="38" t="s">
        <v>5515</v>
      </c>
      <c r="E412" s="38" t="s">
        <v>4468</v>
      </c>
      <c r="F412" s="38" t="s">
        <v>3346</v>
      </c>
      <c r="G412" s="38" t="s">
        <v>2775</v>
      </c>
      <c r="H412" s="60"/>
      <c r="I412" s="11">
        <v>850</v>
      </c>
      <c r="J412" s="6">
        <v>880</v>
      </c>
      <c r="K412" s="53">
        <f t="shared" si="7"/>
        <v>2.0732550103662751E-3</v>
      </c>
      <c r="L412" s="7">
        <v>71</v>
      </c>
      <c r="M412" s="4">
        <v>101.96</v>
      </c>
      <c r="N412" s="6">
        <v>3200</v>
      </c>
      <c r="O412" s="6"/>
      <c r="P412" s="7"/>
      <c r="Q412" s="5">
        <v>39262</v>
      </c>
      <c r="R412" s="8"/>
      <c r="S412" s="38" t="s">
        <v>2848</v>
      </c>
      <c r="T412" s="4" t="s">
        <v>1954</v>
      </c>
      <c r="U412" s="4" t="s">
        <v>2672</v>
      </c>
      <c r="V412" s="4" t="s">
        <v>2847</v>
      </c>
      <c r="W412" s="8" t="s">
        <v>2844</v>
      </c>
      <c r="X412" s="33" t="s">
        <v>2845</v>
      </c>
      <c r="Y412" s="4" t="s">
        <v>2849</v>
      </c>
      <c r="Z412" s="1"/>
      <c r="AA412" s="4"/>
      <c r="AB412" s="4" t="s">
        <v>2846</v>
      </c>
      <c r="AC412" s="1" t="s">
        <v>2850</v>
      </c>
      <c r="AD412" s="1"/>
      <c r="AE412" s="1"/>
      <c r="AF412" s="1"/>
      <c r="AG412" s="1"/>
      <c r="AH412" s="1"/>
    </row>
    <row r="413" spans="1:34">
      <c r="A413" s="38" t="s">
        <v>335</v>
      </c>
      <c r="B413" s="38" t="s">
        <v>1938</v>
      </c>
      <c r="C413" s="37" t="s">
        <v>336</v>
      </c>
      <c r="D413" s="38" t="s">
        <v>4891</v>
      </c>
      <c r="E413" s="38" t="s">
        <v>2417</v>
      </c>
      <c r="F413" s="38" t="s">
        <v>3346</v>
      </c>
      <c r="G413" s="38" t="s">
        <v>4110</v>
      </c>
      <c r="H413" s="60"/>
      <c r="I413" s="11">
        <v>815</v>
      </c>
      <c r="J413" s="6">
        <v>823</v>
      </c>
      <c r="K413" s="53">
        <f t="shared" si="7"/>
        <v>5.5640561969675891E-4</v>
      </c>
      <c r="L413" s="7">
        <v>98.8</v>
      </c>
      <c r="M413" s="4">
        <v>101.27</v>
      </c>
      <c r="N413" s="6">
        <v>30</v>
      </c>
      <c r="O413" s="6"/>
      <c r="P413" s="7"/>
      <c r="Q413" s="5">
        <v>40073</v>
      </c>
      <c r="R413" s="8"/>
      <c r="S413" s="37" t="s">
        <v>336</v>
      </c>
      <c r="T413" s="4" t="s">
        <v>1938</v>
      </c>
      <c r="U413" s="4" t="s">
        <v>2672</v>
      </c>
      <c r="V413" s="4" t="s">
        <v>318</v>
      </c>
      <c r="W413" s="8" t="s">
        <v>337</v>
      </c>
      <c r="X413" s="33" t="s">
        <v>338</v>
      </c>
      <c r="Y413" s="4" t="s">
        <v>339</v>
      </c>
      <c r="Z413" s="1"/>
      <c r="AA413" s="4" t="s">
        <v>161</v>
      </c>
      <c r="AB413" s="4" t="s">
        <v>5038</v>
      </c>
      <c r="AC413" s="1" t="s">
        <v>313</v>
      </c>
      <c r="AD413" s="1"/>
      <c r="AE413" s="1"/>
      <c r="AF413" s="1"/>
      <c r="AG413" s="1"/>
      <c r="AH413" s="1"/>
    </row>
    <row r="414" spans="1:34">
      <c r="A414" s="38" t="s">
        <v>3020</v>
      </c>
      <c r="B414" s="38" t="s">
        <v>1938</v>
      </c>
      <c r="C414" s="38" t="s">
        <v>4595</v>
      </c>
      <c r="D414" s="38" t="s">
        <v>5515</v>
      </c>
      <c r="E414" s="38" t="s">
        <v>3735</v>
      </c>
      <c r="F414" s="38" t="s">
        <v>2057</v>
      </c>
      <c r="G414" s="38" t="s">
        <v>2778</v>
      </c>
      <c r="H414" s="60"/>
      <c r="I414" s="11">
        <v>542</v>
      </c>
      <c r="J414" s="6">
        <v>39807</v>
      </c>
      <c r="K414" s="53">
        <f t="shared" ref="K414:K477" si="8">(J414-I414)/(J414+I414+12740)</f>
        <v>0.73960707491194033</v>
      </c>
      <c r="L414" s="7">
        <v>62.8</v>
      </c>
      <c r="M414" s="4">
        <v>717.66</v>
      </c>
      <c r="N414" s="6">
        <v>2400</v>
      </c>
      <c r="O414" s="6">
        <v>1250</v>
      </c>
      <c r="P414" s="7"/>
      <c r="Q414" s="5">
        <v>38919</v>
      </c>
      <c r="R414" s="8"/>
      <c r="S414" s="38" t="s">
        <v>4899</v>
      </c>
      <c r="T414" s="4" t="s">
        <v>1938</v>
      </c>
      <c r="U414" s="4" t="s">
        <v>2671</v>
      </c>
      <c r="V414" s="4" t="s">
        <v>540</v>
      </c>
      <c r="W414" s="8" t="s">
        <v>472</v>
      </c>
      <c r="X414" s="33" t="s">
        <v>473</v>
      </c>
      <c r="Y414" s="4" t="s">
        <v>1703</v>
      </c>
      <c r="Z414" s="1"/>
      <c r="AA414" s="4" t="s">
        <v>161</v>
      </c>
      <c r="AB414" s="4" t="s">
        <v>4898</v>
      </c>
      <c r="AC414" s="1" t="s">
        <v>4900</v>
      </c>
      <c r="AD414" s="1"/>
      <c r="AE414" s="1"/>
      <c r="AF414" s="1"/>
      <c r="AG414" s="1"/>
      <c r="AH414" s="1"/>
    </row>
    <row r="415" spans="1:34">
      <c r="A415" s="38" t="s">
        <v>2756</v>
      </c>
      <c r="B415" s="38" t="s">
        <v>1938</v>
      </c>
      <c r="C415" s="38" t="s">
        <v>4595</v>
      </c>
      <c r="D415" s="38" t="s">
        <v>5515</v>
      </c>
      <c r="E415" s="38" t="s">
        <v>3735</v>
      </c>
      <c r="F415" s="38" t="s">
        <v>2057</v>
      </c>
      <c r="G415" s="38" t="s">
        <v>2778</v>
      </c>
      <c r="H415" s="60"/>
      <c r="I415" s="11">
        <v>512</v>
      </c>
      <c r="J415" s="6">
        <v>39849</v>
      </c>
      <c r="K415" s="53">
        <f t="shared" si="8"/>
        <v>0.74079584188621683</v>
      </c>
      <c r="L415" s="7">
        <v>62.9</v>
      </c>
      <c r="M415" s="4">
        <v>717.9</v>
      </c>
      <c r="N415" s="6">
        <v>2400</v>
      </c>
      <c r="O415" s="6">
        <v>1250</v>
      </c>
      <c r="P415" s="7"/>
      <c r="Q415" s="5">
        <v>39378</v>
      </c>
      <c r="R415" s="8"/>
      <c r="S415" s="38" t="s">
        <v>4899</v>
      </c>
      <c r="T415" s="4" t="s">
        <v>1938</v>
      </c>
      <c r="U415" s="4" t="s">
        <v>2671</v>
      </c>
      <c r="V415" s="4" t="s">
        <v>540</v>
      </c>
      <c r="W415" s="8" t="s">
        <v>5293</v>
      </c>
      <c r="X415" s="33" t="s">
        <v>5292</v>
      </c>
      <c r="Y415" s="4" t="s">
        <v>1703</v>
      </c>
      <c r="Z415" s="1"/>
      <c r="AA415" s="4"/>
      <c r="AB415" s="1" t="s">
        <v>1741</v>
      </c>
      <c r="AC415" s="1" t="s">
        <v>1742</v>
      </c>
      <c r="AD415" s="1"/>
      <c r="AE415" s="1"/>
      <c r="AF415" s="1"/>
      <c r="AG415" s="1"/>
      <c r="AH415" s="1"/>
    </row>
    <row r="416" spans="1:34">
      <c r="A416" s="38" t="s">
        <v>2792</v>
      </c>
      <c r="B416" s="38" t="s">
        <v>1938</v>
      </c>
      <c r="C416" s="38" t="s">
        <v>4595</v>
      </c>
      <c r="D416" s="38" t="s">
        <v>5515</v>
      </c>
      <c r="E416" s="38" t="s">
        <v>3735</v>
      </c>
      <c r="F416" s="38" t="s">
        <v>2057</v>
      </c>
      <c r="G416" s="38" t="s">
        <v>2778</v>
      </c>
      <c r="H416" s="60"/>
      <c r="I416" s="11">
        <v>667</v>
      </c>
      <c r="J416" s="6">
        <v>39697</v>
      </c>
      <c r="K416" s="53">
        <f t="shared" si="8"/>
        <v>0.734972883398614</v>
      </c>
      <c r="L416" s="7">
        <v>62.8</v>
      </c>
      <c r="M416" s="4">
        <v>717.9</v>
      </c>
      <c r="N416" s="6">
        <v>2400</v>
      </c>
      <c r="O416" s="6">
        <v>1250</v>
      </c>
      <c r="P416" s="7"/>
      <c r="Q416" s="5">
        <v>39784</v>
      </c>
      <c r="R416" s="8"/>
      <c r="S416" s="38" t="s">
        <v>4899</v>
      </c>
      <c r="T416" s="4" t="s">
        <v>1938</v>
      </c>
      <c r="U416" s="4" t="s">
        <v>2671</v>
      </c>
      <c r="V416" s="4" t="s">
        <v>540</v>
      </c>
      <c r="W416" s="8" t="s">
        <v>521</v>
      </c>
      <c r="X416" s="33" t="s">
        <v>522</v>
      </c>
      <c r="Y416" s="4" t="s">
        <v>523</v>
      </c>
      <c r="Z416" s="1"/>
      <c r="AA416" s="4" t="s">
        <v>3575</v>
      </c>
      <c r="AB416" s="1" t="s">
        <v>520</v>
      </c>
      <c r="AC416" s="1"/>
      <c r="AD416" s="1"/>
      <c r="AE416" s="1"/>
      <c r="AF416" s="1"/>
      <c r="AG416" s="1"/>
      <c r="AH416" s="1"/>
    </row>
    <row r="417" spans="1:34">
      <c r="A417" s="38" t="s">
        <v>3967</v>
      </c>
      <c r="B417" s="38" t="s">
        <v>1938</v>
      </c>
      <c r="C417" s="38" t="s">
        <v>4409</v>
      </c>
      <c r="D417" s="38" t="s">
        <v>3862</v>
      </c>
      <c r="E417" s="38" t="s">
        <v>1293</v>
      </c>
      <c r="F417" s="38" t="s">
        <v>1292</v>
      </c>
      <c r="G417" s="38"/>
      <c r="H417" s="60" t="s">
        <v>4410</v>
      </c>
      <c r="I417" s="11">
        <v>35771</v>
      </c>
      <c r="J417" s="6">
        <v>35802</v>
      </c>
      <c r="K417" s="53">
        <f t="shared" si="8"/>
        <v>3.6767758234198758E-4</v>
      </c>
      <c r="L417" s="7">
        <v>0.37</v>
      </c>
      <c r="M417" s="63">
        <v>1436.11</v>
      </c>
      <c r="N417" s="6">
        <v>1347</v>
      </c>
      <c r="O417" s="6">
        <v>1300</v>
      </c>
      <c r="P417" s="6"/>
      <c r="Q417" s="5">
        <v>36409</v>
      </c>
      <c r="R417" s="8" t="s">
        <v>4576</v>
      </c>
      <c r="S417" s="38" t="s">
        <v>2244</v>
      </c>
      <c r="T417" s="4" t="s">
        <v>2245</v>
      </c>
      <c r="U417" s="4" t="s">
        <v>2672</v>
      </c>
      <c r="V417" s="4" t="s">
        <v>2346</v>
      </c>
      <c r="W417" s="8" t="s">
        <v>2246</v>
      </c>
      <c r="X417" s="33" t="s">
        <v>2247</v>
      </c>
      <c r="Y417" s="4" t="s">
        <v>2248</v>
      </c>
      <c r="Z417" s="1"/>
      <c r="AA417" s="4"/>
      <c r="AB417" s="4" t="s">
        <v>4411</v>
      </c>
      <c r="AC417" s="4" t="s">
        <v>2903</v>
      </c>
      <c r="AD417" s="1" t="s">
        <v>1937</v>
      </c>
      <c r="AE417" s="1"/>
      <c r="AF417" s="1"/>
      <c r="AG417" s="1"/>
      <c r="AH417" s="1"/>
    </row>
    <row r="418" spans="1:34">
      <c r="A418" s="38" t="s">
        <v>499</v>
      </c>
      <c r="B418" s="38" t="s">
        <v>1938</v>
      </c>
      <c r="C418" s="38" t="s">
        <v>4409</v>
      </c>
      <c r="D418" s="38" t="s">
        <v>3862</v>
      </c>
      <c r="E418" s="38" t="s">
        <v>1293</v>
      </c>
      <c r="F418" s="38" t="s">
        <v>1292</v>
      </c>
      <c r="G418" s="38"/>
      <c r="H418" s="60" t="s">
        <v>4617</v>
      </c>
      <c r="I418" s="11">
        <v>35773</v>
      </c>
      <c r="J418" s="6">
        <v>35800</v>
      </c>
      <c r="K418" s="53">
        <f t="shared" si="8"/>
        <v>3.2023531365269885E-4</v>
      </c>
      <c r="L418" s="7">
        <v>0.03</v>
      </c>
      <c r="M418" s="4">
        <v>1436.1</v>
      </c>
      <c r="N418" s="6">
        <v>1360</v>
      </c>
      <c r="O418" s="6"/>
      <c r="P418" s="11">
        <v>2000</v>
      </c>
      <c r="Q418" s="5">
        <v>37949</v>
      </c>
      <c r="R418" s="8" t="s">
        <v>3147</v>
      </c>
      <c r="S418" s="38" t="s">
        <v>3802</v>
      </c>
      <c r="T418" s="4" t="s">
        <v>1073</v>
      </c>
      <c r="U418" s="4" t="s">
        <v>2672</v>
      </c>
      <c r="V418" s="4" t="s">
        <v>2346</v>
      </c>
      <c r="W418" s="8" t="s">
        <v>2842</v>
      </c>
      <c r="X418" s="33" t="s">
        <v>500</v>
      </c>
      <c r="Y418" s="4" t="s">
        <v>1289</v>
      </c>
      <c r="Z418" s="1"/>
      <c r="AA418" s="4" t="s">
        <v>667</v>
      </c>
      <c r="AB418" s="4" t="s">
        <v>2903</v>
      </c>
      <c r="AC418" s="1" t="s">
        <v>4044</v>
      </c>
      <c r="AD418" s="1" t="s">
        <v>4043</v>
      </c>
      <c r="AE418" s="1"/>
      <c r="AF418" s="1"/>
      <c r="AG418" s="1"/>
      <c r="AH418" s="1"/>
    </row>
    <row r="419" spans="1:34">
      <c r="A419" s="38" t="s">
        <v>528</v>
      </c>
      <c r="B419" s="38" t="s">
        <v>1938</v>
      </c>
      <c r="C419" s="38" t="s">
        <v>4409</v>
      </c>
      <c r="D419" s="38" t="s">
        <v>3862</v>
      </c>
      <c r="E419" s="38" t="s">
        <v>1293</v>
      </c>
      <c r="F419" s="38" t="s">
        <v>1292</v>
      </c>
      <c r="G419" s="38"/>
      <c r="H419" s="60" t="s">
        <v>4618</v>
      </c>
      <c r="I419" s="11">
        <v>35774</v>
      </c>
      <c r="J419" s="6">
        <v>35796</v>
      </c>
      <c r="K419" s="53">
        <f t="shared" si="8"/>
        <v>2.6094176254299608E-4</v>
      </c>
      <c r="L419" s="7">
        <v>0.04</v>
      </c>
      <c r="M419" s="4">
        <v>1436.06</v>
      </c>
      <c r="N419" s="6">
        <v>1320</v>
      </c>
      <c r="O419" s="6"/>
      <c r="P419" s="11">
        <v>2000</v>
      </c>
      <c r="Q419" s="5">
        <v>37949</v>
      </c>
      <c r="R419" s="8" t="s">
        <v>3147</v>
      </c>
      <c r="S419" s="38" t="s">
        <v>3802</v>
      </c>
      <c r="T419" s="4" t="s">
        <v>1938</v>
      </c>
      <c r="U419" s="4" t="s">
        <v>2672</v>
      </c>
      <c r="V419" s="4" t="s">
        <v>2346</v>
      </c>
      <c r="W419" s="8" t="s">
        <v>3803</v>
      </c>
      <c r="X419" s="33" t="s">
        <v>529</v>
      </c>
      <c r="Y419" s="4" t="s">
        <v>2455</v>
      </c>
      <c r="Z419" s="1"/>
      <c r="AA419" s="4" t="s">
        <v>667</v>
      </c>
      <c r="AB419" s="4" t="s">
        <v>2903</v>
      </c>
      <c r="AC419" s="1" t="s">
        <v>4044</v>
      </c>
      <c r="AD419" s="1" t="s">
        <v>4043</v>
      </c>
      <c r="AE419" s="1"/>
      <c r="AF419" s="1"/>
      <c r="AG419" s="1"/>
      <c r="AH419" s="1"/>
    </row>
    <row r="420" spans="1:34">
      <c r="A420" s="38" t="s">
        <v>3588</v>
      </c>
      <c r="B420" s="38" t="s">
        <v>1938</v>
      </c>
      <c r="C420" s="37" t="s">
        <v>3587</v>
      </c>
      <c r="D420" s="38" t="s">
        <v>4891</v>
      </c>
      <c r="E420" s="38" t="s">
        <v>729</v>
      </c>
      <c r="F420" s="38" t="s">
        <v>3346</v>
      </c>
      <c r="G420" s="38" t="s">
        <v>2775</v>
      </c>
      <c r="H420" s="60"/>
      <c r="I420" s="11">
        <v>1480</v>
      </c>
      <c r="J420" s="6">
        <v>1508</v>
      </c>
      <c r="K420" s="53">
        <f t="shared" si="8"/>
        <v>1.7802644964394711E-3</v>
      </c>
      <c r="L420" s="7">
        <v>82.52</v>
      </c>
      <c r="M420" s="4">
        <v>115.86</v>
      </c>
      <c r="N420" s="6">
        <v>45</v>
      </c>
      <c r="O420" s="6"/>
      <c r="P420" s="4"/>
      <c r="Q420" s="5">
        <v>39591</v>
      </c>
      <c r="R420" s="8"/>
      <c r="S420" s="38" t="s">
        <v>3418</v>
      </c>
      <c r="T420" s="4" t="s">
        <v>1938</v>
      </c>
      <c r="U420" s="59" t="s">
        <v>2671</v>
      </c>
      <c r="V420" s="4" t="s">
        <v>5205</v>
      </c>
      <c r="W420" s="8" t="s">
        <v>3415</v>
      </c>
      <c r="X420" s="33" t="s">
        <v>3416</v>
      </c>
      <c r="Y420" s="1" t="s">
        <v>3414</v>
      </c>
      <c r="Z420" s="1"/>
      <c r="AA420" s="4" t="s">
        <v>161</v>
      </c>
      <c r="AB420" s="4" t="s">
        <v>3417</v>
      </c>
      <c r="AC420" s="1" t="s">
        <v>3586</v>
      </c>
      <c r="AD420" s="1" t="s">
        <v>3419</v>
      </c>
      <c r="AE420" s="1"/>
      <c r="AF420" s="1"/>
      <c r="AG420" s="1"/>
      <c r="AH420" s="1"/>
    </row>
    <row r="421" spans="1:34">
      <c r="A421" s="38" t="s">
        <v>2722</v>
      </c>
      <c r="B421" s="38" t="s">
        <v>2306</v>
      </c>
      <c r="C421" s="38" t="s">
        <v>4243</v>
      </c>
      <c r="D421" s="38" t="s">
        <v>3862</v>
      </c>
      <c r="E421" s="38" t="s">
        <v>1293</v>
      </c>
      <c r="F421" s="38" t="s">
        <v>1292</v>
      </c>
      <c r="G421" s="38"/>
      <c r="H421" s="60" t="s">
        <v>4621</v>
      </c>
      <c r="I421" s="11">
        <v>35781</v>
      </c>
      <c r="J421" s="6">
        <v>35790</v>
      </c>
      <c r="K421" s="53">
        <f t="shared" si="8"/>
        <v>1.0674763672593138E-4</v>
      </c>
      <c r="L421" s="7">
        <v>0.02</v>
      </c>
      <c r="M421" s="4">
        <v>1436.06</v>
      </c>
      <c r="N421" s="6">
        <v>2600</v>
      </c>
      <c r="O421" s="11"/>
      <c r="P421" s="11">
        <v>6000</v>
      </c>
      <c r="Q421" s="5">
        <v>37983</v>
      </c>
      <c r="R421" s="8" t="s">
        <v>3147</v>
      </c>
      <c r="S421" s="38" t="s">
        <v>3474</v>
      </c>
      <c r="T421" s="4" t="s">
        <v>1073</v>
      </c>
      <c r="U421" s="4" t="s">
        <v>2672</v>
      </c>
      <c r="V421" s="4" t="s">
        <v>4581</v>
      </c>
      <c r="W421" s="8" t="s">
        <v>2569</v>
      </c>
      <c r="X421" s="33">
        <v>28134</v>
      </c>
      <c r="Y421" s="4" t="s">
        <v>2570</v>
      </c>
      <c r="Z421" s="1"/>
      <c r="AA421" s="4" t="s">
        <v>667</v>
      </c>
      <c r="AB421" s="4" t="s">
        <v>2903</v>
      </c>
      <c r="AC421" s="1" t="s">
        <v>4044</v>
      </c>
      <c r="AD421" s="1" t="s">
        <v>2568</v>
      </c>
      <c r="AE421" s="1"/>
      <c r="AF421" s="1"/>
      <c r="AG421" s="1"/>
      <c r="AH421" s="1"/>
    </row>
    <row r="422" spans="1:34">
      <c r="A422" s="38" t="s">
        <v>2293</v>
      </c>
      <c r="B422" s="38" t="s">
        <v>4465</v>
      </c>
      <c r="C422" s="38" t="s">
        <v>4354</v>
      </c>
      <c r="D422" s="38" t="s">
        <v>3862</v>
      </c>
      <c r="E422" s="38" t="s">
        <v>729</v>
      </c>
      <c r="F422" s="38" t="s">
        <v>3346</v>
      </c>
      <c r="G422" s="38" t="s">
        <v>4110</v>
      </c>
      <c r="H422" s="60"/>
      <c r="I422" s="7">
        <v>699</v>
      </c>
      <c r="J422" s="4">
        <v>734</v>
      </c>
      <c r="K422" s="53">
        <f t="shared" si="8"/>
        <v>2.4694842305792706E-3</v>
      </c>
      <c r="L422" s="7">
        <v>98.2</v>
      </c>
      <c r="M422" s="4">
        <v>99.11</v>
      </c>
      <c r="N422" s="6">
        <v>12</v>
      </c>
      <c r="O422" s="6"/>
      <c r="P422" s="4"/>
      <c r="Q422" s="5">
        <v>38167</v>
      </c>
      <c r="R422" s="8"/>
      <c r="S422" s="38" t="s">
        <v>4464</v>
      </c>
      <c r="T422" s="4" t="s">
        <v>4465</v>
      </c>
      <c r="U422" s="4" t="s">
        <v>2672</v>
      </c>
      <c r="V422" s="4" t="s">
        <v>3630</v>
      </c>
      <c r="W422" s="8" t="s">
        <v>3185</v>
      </c>
      <c r="X422" s="33" t="s">
        <v>2294</v>
      </c>
      <c r="Y422" s="4" t="s">
        <v>5184</v>
      </c>
      <c r="Z422" s="1"/>
      <c r="AA422" s="4" t="s">
        <v>2707</v>
      </c>
      <c r="AB422" s="4" t="s">
        <v>842</v>
      </c>
      <c r="AC422" s="1" t="s">
        <v>3508</v>
      </c>
      <c r="AD422" s="1" t="s">
        <v>3516</v>
      </c>
      <c r="AE422" s="1" t="s">
        <v>3733</v>
      </c>
      <c r="AF422" s="1"/>
      <c r="AG422" s="1"/>
      <c r="AH422" s="1"/>
    </row>
    <row r="423" spans="1:34">
      <c r="A423" s="38" t="s">
        <v>2295</v>
      </c>
      <c r="B423" s="38" t="s">
        <v>4465</v>
      </c>
      <c r="C423" s="38" t="s">
        <v>4354</v>
      </c>
      <c r="D423" s="38" t="s">
        <v>3862</v>
      </c>
      <c r="E423" s="38" t="s">
        <v>729</v>
      </c>
      <c r="F423" s="38" t="s">
        <v>3346</v>
      </c>
      <c r="G423" s="38" t="s">
        <v>4110</v>
      </c>
      <c r="H423" s="60"/>
      <c r="I423" s="7">
        <v>699</v>
      </c>
      <c r="J423" s="4">
        <v>764</v>
      </c>
      <c r="K423" s="53">
        <f t="shared" si="8"/>
        <v>4.5764979229740198E-3</v>
      </c>
      <c r="L423" s="7">
        <v>98.2</v>
      </c>
      <c r="M423" s="4">
        <v>99.44</v>
      </c>
      <c r="N423" s="6">
        <v>12</v>
      </c>
      <c r="O423" s="6"/>
      <c r="P423" s="4"/>
      <c r="Q423" s="5">
        <v>38167</v>
      </c>
      <c r="R423" s="8"/>
      <c r="S423" s="38" t="s">
        <v>4464</v>
      </c>
      <c r="T423" s="4" t="s">
        <v>4465</v>
      </c>
      <c r="U423" s="4" t="s">
        <v>2672</v>
      </c>
      <c r="V423" s="4" t="s">
        <v>3630</v>
      </c>
      <c r="W423" s="8" t="s">
        <v>3186</v>
      </c>
      <c r="X423" s="33" t="s">
        <v>2296</v>
      </c>
      <c r="Y423" s="4" t="s">
        <v>5184</v>
      </c>
      <c r="Z423" s="1"/>
      <c r="AA423" s="4" t="s">
        <v>2707</v>
      </c>
      <c r="AB423" s="4" t="s">
        <v>842</v>
      </c>
      <c r="AC423" s="1" t="s">
        <v>3508</v>
      </c>
      <c r="AD423" s="1" t="s">
        <v>3516</v>
      </c>
      <c r="AE423" s="1" t="s">
        <v>3733</v>
      </c>
      <c r="AF423" s="1"/>
      <c r="AG423" s="1"/>
      <c r="AH423" s="1"/>
    </row>
    <row r="424" spans="1:34">
      <c r="A424" s="38" t="s">
        <v>939</v>
      </c>
      <c r="B424" s="38" t="s">
        <v>4465</v>
      </c>
      <c r="C424" s="38" t="s">
        <v>4354</v>
      </c>
      <c r="D424" s="38" t="s">
        <v>3862</v>
      </c>
      <c r="E424" s="38" t="s">
        <v>1293</v>
      </c>
      <c r="F424" s="38" t="s">
        <v>3346</v>
      </c>
      <c r="G424" s="38" t="s">
        <v>4110</v>
      </c>
      <c r="H424" s="60"/>
      <c r="I424" s="7">
        <v>653</v>
      </c>
      <c r="J424" s="4">
        <v>717</v>
      </c>
      <c r="K424" s="53">
        <f t="shared" si="8"/>
        <v>4.5357902197023384E-3</v>
      </c>
      <c r="L424" s="7">
        <v>98.1</v>
      </c>
      <c r="M424" s="4">
        <v>98.5</v>
      </c>
      <c r="N424" s="6">
        <v>12</v>
      </c>
      <c r="O424" s="6"/>
      <c r="P424" s="4"/>
      <c r="Q424" s="5">
        <v>39189</v>
      </c>
      <c r="R424" s="8"/>
      <c r="S424" s="38" t="s">
        <v>4464</v>
      </c>
      <c r="T424" s="4" t="s">
        <v>4465</v>
      </c>
      <c r="U424" s="4" t="s">
        <v>2672</v>
      </c>
      <c r="V424" s="4" t="s">
        <v>3977</v>
      </c>
      <c r="W424" s="8" t="s">
        <v>5590</v>
      </c>
      <c r="X424" s="33" t="s">
        <v>5591</v>
      </c>
      <c r="Y424" s="4" t="s">
        <v>5184</v>
      </c>
      <c r="Z424" s="1"/>
      <c r="AA424" s="4"/>
      <c r="AB424" s="4" t="s">
        <v>2958</v>
      </c>
      <c r="AC424" s="1"/>
      <c r="AD424" s="1"/>
      <c r="AE424" s="1"/>
      <c r="AF424" s="1"/>
      <c r="AG424" s="1"/>
      <c r="AH424" s="1"/>
    </row>
    <row r="425" spans="1:34">
      <c r="A425" s="38" t="s">
        <v>940</v>
      </c>
      <c r="B425" s="38" t="s">
        <v>4465</v>
      </c>
      <c r="C425" s="38" t="s">
        <v>4354</v>
      </c>
      <c r="D425" s="38" t="s">
        <v>3862</v>
      </c>
      <c r="E425" s="38" t="s">
        <v>1293</v>
      </c>
      <c r="F425" s="38" t="s">
        <v>3346</v>
      </c>
      <c r="G425" s="38" t="s">
        <v>4110</v>
      </c>
      <c r="H425" s="60"/>
      <c r="I425" s="7">
        <v>650</v>
      </c>
      <c r="J425" s="4">
        <v>750</v>
      </c>
      <c r="K425" s="53">
        <f t="shared" si="8"/>
        <v>7.0721357850070717E-3</v>
      </c>
      <c r="L425" s="7">
        <v>98.1</v>
      </c>
      <c r="M425" s="4">
        <v>98.8</v>
      </c>
      <c r="N425" s="6">
        <v>12</v>
      </c>
      <c r="O425" s="6"/>
      <c r="P425" s="4"/>
      <c r="Q425" s="5">
        <v>39189</v>
      </c>
      <c r="R425" s="8"/>
      <c r="S425" s="38" t="s">
        <v>4464</v>
      </c>
      <c r="T425" s="4" t="s">
        <v>4465</v>
      </c>
      <c r="U425" s="4" t="s">
        <v>2672</v>
      </c>
      <c r="V425" s="4" t="s">
        <v>4466</v>
      </c>
      <c r="W425" s="8" t="s">
        <v>5588</v>
      </c>
      <c r="X425" s="33" t="s">
        <v>5589</v>
      </c>
      <c r="Y425" s="4" t="s">
        <v>5184</v>
      </c>
      <c r="Z425" s="1"/>
      <c r="AA425" s="4"/>
      <c r="AB425" s="4" t="s">
        <v>2958</v>
      </c>
      <c r="AC425" s="1"/>
      <c r="AD425" s="1"/>
      <c r="AE425" s="1"/>
      <c r="AF425" s="1"/>
      <c r="AG425" s="1"/>
      <c r="AH425" s="1"/>
    </row>
    <row r="426" spans="1:34">
      <c r="A426" s="38" t="s">
        <v>2436</v>
      </c>
      <c r="B426" s="38" t="s">
        <v>4465</v>
      </c>
      <c r="C426" s="38" t="s">
        <v>4354</v>
      </c>
      <c r="D426" s="38" t="s">
        <v>3862</v>
      </c>
      <c r="E426" s="38" t="s">
        <v>1293</v>
      </c>
      <c r="F426" s="38" t="s">
        <v>3346</v>
      </c>
      <c r="G426" s="38" t="s">
        <v>4110</v>
      </c>
      <c r="H426" s="60"/>
      <c r="I426" s="7">
        <v>652</v>
      </c>
      <c r="J426" s="4">
        <v>728</v>
      </c>
      <c r="K426" s="53">
        <f t="shared" si="8"/>
        <v>5.3824362606232296E-3</v>
      </c>
      <c r="L426" s="7">
        <v>98.1</v>
      </c>
      <c r="M426" s="4">
        <v>98.6</v>
      </c>
      <c r="N426" s="6">
        <v>12</v>
      </c>
      <c r="O426" s="6"/>
      <c r="P426" s="4"/>
      <c r="Q426" s="5">
        <v>39189</v>
      </c>
      <c r="R426" s="8"/>
      <c r="S426" s="38" t="s">
        <v>4464</v>
      </c>
      <c r="T426" s="4" t="s">
        <v>4465</v>
      </c>
      <c r="U426" s="4" t="s">
        <v>2672</v>
      </c>
      <c r="V426" s="4" t="s">
        <v>4466</v>
      </c>
      <c r="W426" s="8" t="s">
        <v>5586</v>
      </c>
      <c r="X426" s="33" t="s">
        <v>5587</v>
      </c>
      <c r="Y426" s="4" t="s">
        <v>5184</v>
      </c>
      <c r="Z426" s="1"/>
      <c r="AA426" s="4"/>
      <c r="AB426" s="4" t="s">
        <v>2958</v>
      </c>
      <c r="AC426" s="1"/>
      <c r="AD426" s="1"/>
      <c r="AE426" s="1"/>
      <c r="AF426" s="1"/>
      <c r="AG426" s="1"/>
      <c r="AH426" s="1"/>
    </row>
    <row r="427" spans="1:34">
      <c r="A427" s="38" t="s">
        <v>2437</v>
      </c>
      <c r="B427" s="38" t="s">
        <v>4465</v>
      </c>
      <c r="C427" s="38" t="s">
        <v>4354</v>
      </c>
      <c r="D427" s="38" t="s">
        <v>3862</v>
      </c>
      <c r="E427" s="38" t="s">
        <v>1293</v>
      </c>
      <c r="F427" s="38" t="s">
        <v>3346</v>
      </c>
      <c r="G427" s="38" t="s">
        <v>4110</v>
      </c>
      <c r="H427" s="60"/>
      <c r="I427" s="7">
        <v>649</v>
      </c>
      <c r="J427" s="4">
        <v>761</v>
      </c>
      <c r="K427" s="53">
        <f t="shared" si="8"/>
        <v>7.9151943462897525E-3</v>
      </c>
      <c r="L427" s="7">
        <v>98.1</v>
      </c>
      <c r="M427" s="4">
        <v>98.9</v>
      </c>
      <c r="N427" s="6">
        <v>12</v>
      </c>
      <c r="O427" s="6"/>
      <c r="P427" s="4"/>
      <c r="Q427" s="5">
        <v>39189</v>
      </c>
      <c r="R427" s="8"/>
      <c r="S427" s="38" t="s">
        <v>4464</v>
      </c>
      <c r="T427" s="4" t="s">
        <v>4465</v>
      </c>
      <c r="U427" s="4" t="s">
        <v>2672</v>
      </c>
      <c r="V427" s="4" t="s">
        <v>4466</v>
      </c>
      <c r="W427" s="8" t="s">
        <v>5592</v>
      </c>
      <c r="X427" s="33" t="s">
        <v>5593</v>
      </c>
      <c r="Y427" s="4" t="s">
        <v>5184</v>
      </c>
      <c r="Z427" s="1"/>
      <c r="AA427" s="4"/>
      <c r="AB427" s="4" t="s">
        <v>2958</v>
      </c>
      <c r="AC427" s="1"/>
      <c r="AD427" s="1"/>
      <c r="AE427" s="1"/>
      <c r="AF427" s="1"/>
      <c r="AG427" s="1"/>
      <c r="AH427" s="1"/>
    </row>
    <row r="428" spans="1:34">
      <c r="A428" s="38" t="s">
        <v>2438</v>
      </c>
      <c r="B428" s="38" t="s">
        <v>4465</v>
      </c>
      <c r="C428" s="38" t="s">
        <v>4354</v>
      </c>
      <c r="D428" s="38" t="s">
        <v>3862</v>
      </c>
      <c r="E428" s="38" t="s">
        <v>1293</v>
      </c>
      <c r="F428" s="38" t="s">
        <v>3346</v>
      </c>
      <c r="G428" s="38" t="s">
        <v>4110</v>
      </c>
      <c r="H428" s="60"/>
      <c r="I428" s="7">
        <v>651</v>
      </c>
      <c r="J428" s="4">
        <v>739</v>
      </c>
      <c r="K428" s="53">
        <f t="shared" si="8"/>
        <v>6.2278839348903041E-3</v>
      </c>
      <c r="L428" s="7">
        <v>98.1</v>
      </c>
      <c r="M428" s="4">
        <v>98.7</v>
      </c>
      <c r="N428" s="6">
        <v>12</v>
      </c>
      <c r="O428" s="6"/>
      <c r="P428" s="4"/>
      <c r="Q428" s="5">
        <v>39189</v>
      </c>
      <c r="R428" s="8"/>
      <c r="S428" s="38" t="s">
        <v>4464</v>
      </c>
      <c r="T428" s="4" t="s">
        <v>4465</v>
      </c>
      <c r="U428" s="4" t="s">
        <v>2672</v>
      </c>
      <c r="V428" s="4" t="s">
        <v>4466</v>
      </c>
      <c r="W428" s="8" t="s">
        <v>5594</v>
      </c>
      <c r="X428" s="33" t="s">
        <v>5595</v>
      </c>
      <c r="Y428" s="4" t="s">
        <v>5184</v>
      </c>
      <c r="Z428" s="1"/>
      <c r="AA428" s="4"/>
      <c r="AB428" s="4" t="s">
        <v>2958</v>
      </c>
      <c r="AC428" s="1"/>
      <c r="AD428" s="1"/>
      <c r="AE428" s="1"/>
      <c r="AF428" s="1"/>
      <c r="AG428" s="1"/>
      <c r="AH428" s="1"/>
    </row>
    <row r="429" spans="1:34">
      <c r="A429" s="38" t="s">
        <v>2297</v>
      </c>
      <c r="B429" s="38" t="s">
        <v>4465</v>
      </c>
      <c r="C429" s="38" t="s">
        <v>4464</v>
      </c>
      <c r="D429" s="38" t="s">
        <v>3094</v>
      </c>
      <c r="E429" s="38" t="s">
        <v>4467</v>
      </c>
      <c r="F429" s="38" t="s">
        <v>3346</v>
      </c>
      <c r="G429" s="38" t="s">
        <v>2775</v>
      </c>
      <c r="H429" s="60"/>
      <c r="I429" s="7">
        <v>633</v>
      </c>
      <c r="J429" s="4">
        <v>689</v>
      </c>
      <c r="K429" s="53">
        <f t="shared" si="8"/>
        <v>3.9823638173801731E-3</v>
      </c>
      <c r="L429" s="7">
        <v>64.5</v>
      </c>
      <c r="M429" s="4">
        <v>97.96</v>
      </c>
      <c r="N429" s="6">
        <v>10</v>
      </c>
      <c r="O429" s="6"/>
      <c r="P429" s="7"/>
      <c r="Q429" s="5">
        <v>37610</v>
      </c>
      <c r="R429" s="8"/>
      <c r="S429" s="38" t="s">
        <v>4464</v>
      </c>
      <c r="T429" s="4" t="s">
        <v>4465</v>
      </c>
      <c r="U429" s="4" t="s">
        <v>2672</v>
      </c>
      <c r="V429" s="4" t="s">
        <v>4466</v>
      </c>
      <c r="W429" s="8" t="s">
        <v>1223</v>
      </c>
      <c r="X429" s="33" t="s">
        <v>2298</v>
      </c>
      <c r="Y429" s="4" t="s">
        <v>3839</v>
      </c>
      <c r="Z429" s="1"/>
      <c r="AA429" s="4" t="s">
        <v>3797</v>
      </c>
      <c r="AB429" s="1" t="s">
        <v>5654</v>
      </c>
      <c r="AC429" s="1" t="s">
        <v>4905</v>
      </c>
      <c r="AD429" s="1" t="s">
        <v>1587</v>
      </c>
      <c r="AE429" s="1" t="s">
        <v>3733</v>
      </c>
      <c r="AF429" s="1"/>
      <c r="AG429" s="1"/>
      <c r="AH429" s="1"/>
    </row>
    <row r="430" spans="1:34">
      <c r="A430" s="38" t="s">
        <v>2299</v>
      </c>
      <c r="B430" s="38" t="s">
        <v>4465</v>
      </c>
      <c r="C430" s="38" t="s">
        <v>4354</v>
      </c>
      <c r="D430" s="38" t="s">
        <v>3094</v>
      </c>
      <c r="E430" s="38" t="s">
        <v>4751</v>
      </c>
      <c r="F430" s="38" t="s">
        <v>3346</v>
      </c>
      <c r="G430" s="38" t="s">
        <v>4110</v>
      </c>
      <c r="H430" s="60"/>
      <c r="I430" s="7">
        <v>686</v>
      </c>
      <c r="J430" s="4">
        <v>723</v>
      </c>
      <c r="K430" s="53">
        <f t="shared" si="8"/>
        <v>2.6150257968761042E-3</v>
      </c>
      <c r="L430" s="7">
        <v>98.3</v>
      </c>
      <c r="M430" s="4">
        <v>99.1</v>
      </c>
      <c r="N430" s="6">
        <v>35</v>
      </c>
      <c r="O430" s="6">
        <v>35</v>
      </c>
      <c r="P430" s="4"/>
      <c r="Q430" s="5">
        <v>38167</v>
      </c>
      <c r="R430" s="8"/>
      <c r="S430" s="38" t="s">
        <v>4354</v>
      </c>
      <c r="T430" s="4" t="s">
        <v>4465</v>
      </c>
      <c r="U430" s="4" t="s">
        <v>2672</v>
      </c>
      <c r="V430" s="4" t="s">
        <v>3630</v>
      </c>
      <c r="W430" s="8" t="s">
        <v>3184</v>
      </c>
      <c r="X430" s="33" t="s">
        <v>2300</v>
      </c>
      <c r="Y430" s="4"/>
      <c r="Z430" s="1"/>
      <c r="AA430" s="4" t="s">
        <v>2707</v>
      </c>
      <c r="AB430" s="4" t="s">
        <v>842</v>
      </c>
      <c r="AC430" s="1" t="s">
        <v>3508</v>
      </c>
      <c r="AD430" s="1" t="s">
        <v>3516</v>
      </c>
      <c r="AE430" s="1" t="s">
        <v>3733</v>
      </c>
      <c r="AF430" s="1"/>
      <c r="AG430" s="1"/>
      <c r="AH430" s="1"/>
    </row>
    <row r="431" spans="1:34">
      <c r="A431" s="38" t="s">
        <v>933</v>
      </c>
      <c r="B431" s="38" t="s">
        <v>4465</v>
      </c>
      <c r="C431" s="38" t="s">
        <v>4354</v>
      </c>
      <c r="D431" s="38" t="s">
        <v>3094</v>
      </c>
      <c r="E431" s="38" t="s">
        <v>5207</v>
      </c>
      <c r="F431" s="38" t="s">
        <v>3346</v>
      </c>
      <c r="G431" s="38"/>
      <c r="H431" s="60"/>
      <c r="I431" s="7">
        <v>658</v>
      </c>
      <c r="J431" s="4">
        <v>677</v>
      </c>
      <c r="K431" s="53">
        <f t="shared" si="8"/>
        <v>1.3499111900532859E-3</v>
      </c>
      <c r="L431" s="7">
        <v>98.1</v>
      </c>
      <c r="M431" s="4">
        <v>98.1</v>
      </c>
      <c r="N431" s="6">
        <v>200</v>
      </c>
      <c r="O431" s="6"/>
      <c r="P431" s="4"/>
      <c r="Q431" s="5">
        <v>39189</v>
      </c>
      <c r="R431" s="8"/>
      <c r="S431" s="37" t="s">
        <v>936</v>
      </c>
      <c r="T431" s="4" t="s">
        <v>4465</v>
      </c>
      <c r="U431" s="4" t="s">
        <v>2672</v>
      </c>
      <c r="V431" s="4" t="s">
        <v>4466</v>
      </c>
      <c r="W431" s="8" t="s">
        <v>1638</v>
      </c>
      <c r="X431" s="33" t="s">
        <v>934</v>
      </c>
      <c r="Y431" s="4" t="s">
        <v>938</v>
      </c>
      <c r="Z431" s="1"/>
      <c r="AA431" s="4"/>
      <c r="AB431" s="4" t="s">
        <v>937</v>
      </c>
      <c r="AC431" s="1" t="s">
        <v>935</v>
      </c>
      <c r="AD431" s="1"/>
      <c r="AE431" s="1"/>
      <c r="AF431" s="1"/>
      <c r="AG431" s="1"/>
      <c r="AH431" s="1"/>
    </row>
    <row r="432" spans="1:34">
      <c r="A432" s="38" t="s">
        <v>3198</v>
      </c>
      <c r="B432" s="38" t="s">
        <v>3436</v>
      </c>
      <c r="C432" s="38" t="s">
        <v>4028</v>
      </c>
      <c r="D432" s="38" t="s">
        <v>3862</v>
      </c>
      <c r="E432" s="38" t="s">
        <v>1293</v>
      </c>
      <c r="F432" s="38" t="s">
        <v>1292</v>
      </c>
      <c r="G432" s="38"/>
      <c r="H432" s="60" t="s">
        <v>1885</v>
      </c>
      <c r="I432" s="11">
        <v>35770</v>
      </c>
      <c r="J432" s="6">
        <v>35801</v>
      </c>
      <c r="K432" s="53">
        <f t="shared" si="8"/>
        <v>3.6768630427820809E-4</v>
      </c>
      <c r="L432" s="7">
        <v>0.01</v>
      </c>
      <c r="M432" s="4">
        <v>1436.07</v>
      </c>
      <c r="N432" s="6">
        <v>3255</v>
      </c>
      <c r="O432" s="6">
        <v>1502</v>
      </c>
      <c r="P432" s="11">
        <v>7000</v>
      </c>
      <c r="Q432" s="5">
        <v>36032</v>
      </c>
      <c r="R432" s="8" t="s">
        <v>3147</v>
      </c>
      <c r="S432" s="38" t="s">
        <v>4057</v>
      </c>
      <c r="T432" s="4" t="s">
        <v>877</v>
      </c>
      <c r="U432" s="4" t="s">
        <v>2670</v>
      </c>
      <c r="V432" s="4" t="s">
        <v>4574</v>
      </c>
      <c r="W432" s="8" t="s">
        <v>2896</v>
      </c>
      <c r="X432" s="33" t="s">
        <v>2282</v>
      </c>
      <c r="Y432" s="3" t="s">
        <v>3696</v>
      </c>
      <c r="Z432" s="1"/>
      <c r="AA432" s="4" t="s">
        <v>667</v>
      </c>
      <c r="AB432" s="4" t="s">
        <v>684</v>
      </c>
      <c r="AC432" s="1" t="s">
        <v>3445</v>
      </c>
      <c r="AD432" s="1" t="s">
        <v>2895</v>
      </c>
      <c r="AE432" s="1"/>
      <c r="AF432" s="1"/>
      <c r="AG432" s="1"/>
      <c r="AH432" s="1"/>
    </row>
    <row r="433" spans="1:34">
      <c r="A433" s="37" t="s">
        <v>343</v>
      </c>
      <c r="B433" s="38" t="s">
        <v>341</v>
      </c>
      <c r="C433" s="38" t="s">
        <v>342</v>
      </c>
      <c r="D433" s="38" t="s">
        <v>3608</v>
      </c>
      <c r="E433" s="38" t="s">
        <v>3746</v>
      </c>
      <c r="F433" s="38" t="s">
        <v>3346</v>
      </c>
      <c r="G433" s="38" t="s">
        <v>4110</v>
      </c>
      <c r="H433" s="69"/>
      <c r="I433" s="70">
        <v>490</v>
      </c>
      <c r="J433" s="70">
        <v>505</v>
      </c>
      <c r="K433" s="71">
        <f t="shared" si="8"/>
        <v>1.0921004732435385E-3</v>
      </c>
      <c r="L433" s="72">
        <v>97.37</v>
      </c>
      <c r="M433" s="72">
        <v>94.56</v>
      </c>
      <c r="N433" s="70">
        <v>81</v>
      </c>
      <c r="O433" s="68"/>
      <c r="P433" s="38"/>
      <c r="Q433" s="73">
        <v>40073</v>
      </c>
      <c r="R433" s="8" t="s">
        <v>3345</v>
      </c>
      <c r="S433" s="37" t="s">
        <v>344</v>
      </c>
      <c r="T433" s="14" t="s">
        <v>341</v>
      </c>
      <c r="U433" s="14" t="s">
        <v>2672</v>
      </c>
      <c r="V433" s="14" t="s">
        <v>318</v>
      </c>
      <c r="W433" s="8" t="s">
        <v>345</v>
      </c>
      <c r="X433" s="33" t="s">
        <v>346</v>
      </c>
      <c r="Y433" s="14" t="s">
        <v>348</v>
      </c>
      <c r="Z433" s="37"/>
      <c r="AA433" s="14" t="s">
        <v>161</v>
      </c>
      <c r="AB433" s="14" t="s">
        <v>347</v>
      </c>
      <c r="AC433" s="1" t="s">
        <v>313</v>
      </c>
      <c r="AD433" s="37"/>
      <c r="AE433" s="37"/>
      <c r="AF433" s="37"/>
      <c r="AG433" s="37"/>
      <c r="AH433" s="37"/>
    </row>
    <row r="434" spans="1:34">
      <c r="A434" s="38" t="s">
        <v>5272</v>
      </c>
      <c r="B434" s="38" t="s">
        <v>1939</v>
      </c>
      <c r="C434" s="38" t="s">
        <v>3032</v>
      </c>
      <c r="D434" s="38" t="s">
        <v>2337</v>
      </c>
      <c r="E434" s="38" t="s">
        <v>1001</v>
      </c>
      <c r="F434" s="38" t="s">
        <v>3346</v>
      </c>
      <c r="G434" s="38" t="s">
        <v>4110</v>
      </c>
      <c r="H434" s="60"/>
      <c r="I434" s="11">
        <v>675</v>
      </c>
      <c r="J434" s="6">
        <v>702</v>
      </c>
      <c r="K434" s="53">
        <f t="shared" si="8"/>
        <v>1.9125876602677622E-3</v>
      </c>
      <c r="L434" s="7">
        <v>98.1</v>
      </c>
      <c r="M434" s="4">
        <v>98.52</v>
      </c>
      <c r="N434" s="6">
        <v>800</v>
      </c>
      <c r="O434" s="6"/>
      <c r="P434" s="7">
        <v>955</v>
      </c>
      <c r="Q434" s="5">
        <v>38926</v>
      </c>
      <c r="R434" s="8" t="s">
        <v>3888</v>
      </c>
      <c r="S434" s="38" t="s">
        <v>3889</v>
      </c>
      <c r="T434" s="4" t="s">
        <v>2217</v>
      </c>
      <c r="U434" s="4" t="s">
        <v>2671</v>
      </c>
      <c r="V434" s="4" t="s">
        <v>5205</v>
      </c>
      <c r="W434" s="8" t="s">
        <v>5273</v>
      </c>
      <c r="X434" s="33" t="s">
        <v>5274</v>
      </c>
      <c r="Y434" s="4" t="s">
        <v>3886</v>
      </c>
      <c r="Z434" s="1"/>
      <c r="AA434" s="4" t="s">
        <v>161</v>
      </c>
      <c r="AB434" s="1" t="s">
        <v>3887</v>
      </c>
      <c r="AC434" s="1" t="s">
        <v>2218</v>
      </c>
      <c r="AD434" s="1"/>
      <c r="AE434" s="1" t="s">
        <v>471</v>
      </c>
      <c r="AF434" s="1"/>
      <c r="AG434" s="1"/>
      <c r="AH434" s="1"/>
    </row>
    <row r="435" spans="1:34">
      <c r="A435" s="38" t="s">
        <v>3636</v>
      </c>
      <c r="B435" s="38" t="s">
        <v>1939</v>
      </c>
      <c r="C435" s="38" t="s">
        <v>424</v>
      </c>
      <c r="D435" s="38" t="s">
        <v>3862</v>
      </c>
      <c r="E435" s="38" t="s">
        <v>1293</v>
      </c>
      <c r="F435" s="38" t="s">
        <v>1292</v>
      </c>
      <c r="G435" s="38"/>
      <c r="H435" s="60" t="s">
        <v>2632</v>
      </c>
      <c r="I435" s="11">
        <v>35785</v>
      </c>
      <c r="J435" s="6">
        <v>35789</v>
      </c>
      <c r="K435" s="53">
        <f t="shared" si="8"/>
        <v>4.7441706003747897E-5</v>
      </c>
      <c r="L435" s="7">
        <v>1.86</v>
      </c>
      <c r="M435" s="4">
        <v>1436.13</v>
      </c>
      <c r="N435" s="6">
        <v>1459</v>
      </c>
      <c r="O435" s="6">
        <v>800</v>
      </c>
      <c r="P435" s="11">
        <v>1600</v>
      </c>
      <c r="Q435" s="5">
        <v>35078</v>
      </c>
      <c r="R435" s="8" t="s">
        <v>4576</v>
      </c>
      <c r="S435" s="38" t="s">
        <v>5233</v>
      </c>
      <c r="T435" s="4" t="s">
        <v>2066</v>
      </c>
      <c r="U435" s="4" t="s">
        <v>3849</v>
      </c>
      <c r="V435" s="4" t="s">
        <v>1172</v>
      </c>
      <c r="W435" s="8" t="s">
        <v>908</v>
      </c>
      <c r="X435" s="33">
        <v>23768</v>
      </c>
      <c r="Y435" s="4" t="s">
        <v>905</v>
      </c>
      <c r="Z435" s="1"/>
      <c r="AA435" s="4" t="s">
        <v>667</v>
      </c>
      <c r="AB435" s="1" t="s">
        <v>907</v>
      </c>
      <c r="AC435" s="1" t="s">
        <v>2195</v>
      </c>
      <c r="AD435" s="1" t="s">
        <v>906</v>
      </c>
      <c r="AE435" s="1" t="s">
        <v>3904</v>
      </c>
      <c r="AF435" s="1" t="s">
        <v>3905</v>
      </c>
      <c r="AG435" s="1" t="s">
        <v>2903</v>
      </c>
      <c r="AH435" s="1"/>
    </row>
    <row r="436" spans="1:34">
      <c r="A436" s="38" t="s">
        <v>3637</v>
      </c>
      <c r="B436" s="38" t="s">
        <v>1939</v>
      </c>
      <c r="C436" s="38" t="s">
        <v>424</v>
      </c>
      <c r="D436" s="38" t="s">
        <v>3862</v>
      </c>
      <c r="E436" s="38" t="s">
        <v>1293</v>
      </c>
      <c r="F436" s="38" t="s">
        <v>1292</v>
      </c>
      <c r="G436" s="38"/>
      <c r="H436" s="60" t="s">
        <v>1905</v>
      </c>
      <c r="I436" s="11">
        <v>35780</v>
      </c>
      <c r="J436" s="6">
        <v>35791</v>
      </c>
      <c r="K436" s="53">
        <f t="shared" si="8"/>
        <v>1.3046933377613835E-4</v>
      </c>
      <c r="L436" s="7">
        <v>0.01</v>
      </c>
      <c r="M436" s="4">
        <v>1436.06</v>
      </c>
      <c r="N436" s="6">
        <v>3500</v>
      </c>
      <c r="O436" s="6">
        <v>1800</v>
      </c>
      <c r="P436" s="11">
        <v>4800</v>
      </c>
      <c r="Q436" s="5">
        <v>36407</v>
      </c>
      <c r="R436" s="8" t="s">
        <v>4575</v>
      </c>
      <c r="S436" s="38" t="s">
        <v>5233</v>
      </c>
      <c r="T436" s="4" t="s">
        <v>2066</v>
      </c>
      <c r="U436" s="4" t="s">
        <v>2670</v>
      </c>
      <c r="V436" s="4" t="s">
        <v>1940</v>
      </c>
      <c r="W436" s="8" t="s">
        <v>4395</v>
      </c>
      <c r="X436" s="33">
        <v>25894</v>
      </c>
      <c r="Y436" s="4" t="s">
        <v>3464</v>
      </c>
      <c r="Z436" s="1"/>
      <c r="AA436" s="4" t="s">
        <v>667</v>
      </c>
      <c r="AB436" s="4" t="s">
        <v>3906</v>
      </c>
      <c r="AC436" s="1" t="s">
        <v>3463</v>
      </c>
      <c r="AD436" s="1" t="s">
        <v>2887</v>
      </c>
      <c r="AE436" s="1"/>
      <c r="AF436" s="1"/>
      <c r="AG436" s="1" t="s">
        <v>2903</v>
      </c>
      <c r="AH436" s="1"/>
    </row>
    <row r="437" spans="1:34">
      <c r="A437" s="38" t="s">
        <v>2016</v>
      </c>
      <c r="B437" s="38" t="s">
        <v>1939</v>
      </c>
      <c r="C437" s="38" t="s">
        <v>2020</v>
      </c>
      <c r="D437" s="38" t="s">
        <v>1199</v>
      </c>
      <c r="E437" s="38" t="s">
        <v>1293</v>
      </c>
      <c r="F437" s="38" t="s">
        <v>1292</v>
      </c>
      <c r="G437" s="38"/>
      <c r="H437" s="60" t="s">
        <v>4287</v>
      </c>
      <c r="I437" s="11">
        <v>35780</v>
      </c>
      <c r="J437" s="6">
        <v>35792</v>
      </c>
      <c r="K437" s="53">
        <f t="shared" si="8"/>
        <v>1.4232849416453175E-4</v>
      </c>
      <c r="L437" s="7">
        <v>0.02</v>
      </c>
      <c r="M437" s="4">
        <v>1436.1</v>
      </c>
      <c r="N437" s="6">
        <v>4450</v>
      </c>
      <c r="O437" s="6"/>
      <c r="P437" s="11"/>
      <c r="Q437" s="5">
        <v>38951</v>
      </c>
      <c r="R437" s="8"/>
      <c r="S437" s="38" t="s">
        <v>5239</v>
      </c>
      <c r="T437" s="4" t="s">
        <v>877</v>
      </c>
      <c r="U437" s="4" t="s">
        <v>5287</v>
      </c>
      <c r="V437" s="4" t="s">
        <v>231</v>
      </c>
      <c r="W437" s="8" t="s">
        <v>2017</v>
      </c>
      <c r="X437" s="33" t="s">
        <v>2018</v>
      </c>
      <c r="Y437" s="4" t="s">
        <v>2019</v>
      </c>
      <c r="Z437" s="1"/>
      <c r="AA437" s="4" t="s">
        <v>667</v>
      </c>
      <c r="AB437" s="4" t="s">
        <v>2021</v>
      </c>
      <c r="AC437" s="1"/>
      <c r="AD437" s="1"/>
      <c r="AE437" s="1"/>
      <c r="AF437" s="1"/>
      <c r="AG437" s="1"/>
      <c r="AH437" s="1"/>
    </row>
    <row r="438" spans="1:34">
      <c r="A438" s="38" t="s">
        <v>1120</v>
      </c>
      <c r="B438" s="38" t="s">
        <v>1983</v>
      </c>
      <c r="C438" s="38" t="s">
        <v>62</v>
      </c>
      <c r="D438" s="38" t="s">
        <v>3862</v>
      </c>
      <c r="E438" s="38" t="s">
        <v>1293</v>
      </c>
      <c r="F438" s="38" t="s">
        <v>1292</v>
      </c>
      <c r="G438" s="38"/>
      <c r="H438" s="60" t="s">
        <v>1122</v>
      </c>
      <c r="I438" s="11">
        <v>35767</v>
      </c>
      <c r="J438" s="6">
        <v>35805</v>
      </c>
      <c r="K438" s="53">
        <f t="shared" si="8"/>
        <v>4.5070689818768383E-4</v>
      </c>
      <c r="L438" s="7">
        <v>0.03</v>
      </c>
      <c r="M438" s="4">
        <v>1436.08</v>
      </c>
      <c r="N438" s="6">
        <v>5465</v>
      </c>
      <c r="O438" s="6"/>
      <c r="P438" s="11">
        <v>15300</v>
      </c>
      <c r="Q438" s="5">
        <v>40087</v>
      </c>
      <c r="R438" s="8" t="s">
        <v>4575</v>
      </c>
      <c r="S438" s="38" t="s">
        <v>947</v>
      </c>
      <c r="T438" s="4" t="s">
        <v>1216</v>
      </c>
      <c r="U438" s="4" t="s">
        <v>2670</v>
      </c>
      <c r="V438" s="4" t="s">
        <v>3847</v>
      </c>
      <c r="W438" s="8" t="s">
        <v>1123</v>
      </c>
      <c r="X438" s="33" t="s">
        <v>1124</v>
      </c>
      <c r="Y438" s="4" t="s">
        <v>1121</v>
      </c>
      <c r="Z438" s="1"/>
      <c r="AA438" s="4" t="s">
        <v>1127</v>
      </c>
      <c r="AB438" s="1" t="s">
        <v>1125</v>
      </c>
      <c r="AC438" s="1" t="s">
        <v>1126</v>
      </c>
      <c r="AD438" s="1"/>
      <c r="AE438" s="1"/>
      <c r="AF438" s="1"/>
      <c r="AG438" s="1"/>
      <c r="AH438" s="1"/>
    </row>
    <row r="439" spans="1:34" ht="25.5">
      <c r="A439" s="38" t="s">
        <v>5061</v>
      </c>
      <c r="B439" s="38" t="s">
        <v>1983</v>
      </c>
      <c r="C439" s="46" t="s">
        <v>5068</v>
      </c>
      <c r="D439" s="38" t="s">
        <v>3094</v>
      </c>
      <c r="E439" s="38" t="s">
        <v>3371</v>
      </c>
      <c r="F439" s="38" t="s">
        <v>3346</v>
      </c>
      <c r="G439" s="38" t="s">
        <v>4110</v>
      </c>
      <c r="H439" s="60"/>
      <c r="I439" s="11">
        <v>639</v>
      </c>
      <c r="J439" s="11">
        <v>672</v>
      </c>
      <c r="K439" s="53">
        <f t="shared" si="8"/>
        <v>2.3485872891609136E-3</v>
      </c>
      <c r="L439" s="7">
        <v>98.13</v>
      </c>
      <c r="M439" s="7">
        <v>97.83</v>
      </c>
      <c r="N439" s="6">
        <v>90</v>
      </c>
      <c r="O439" s="6"/>
      <c r="P439" s="7"/>
      <c r="Q439" s="5">
        <v>40023</v>
      </c>
      <c r="R439" s="8" t="s">
        <v>887</v>
      </c>
      <c r="S439" s="38" t="s">
        <v>1462</v>
      </c>
      <c r="T439" s="4" t="s">
        <v>3994</v>
      </c>
      <c r="U439" s="4" t="s">
        <v>2672</v>
      </c>
      <c r="V439" s="4" t="s">
        <v>4466</v>
      </c>
      <c r="W439" s="8" t="s">
        <v>5063</v>
      </c>
      <c r="X439" s="33" t="s">
        <v>5064</v>
      </c>
      <c r="Y439" s="1" t="s">
        <v>5065</v>
      </c>
      <c r="Z439" s="1"/>
      <c r="AA439" s="4" t="s">
        <v>161</v>
      </c>
      <c r="AB439" s="1" t="s">
        <v>5066</v>
      </c>
      <c r="AC439" s="1" t="s">
        <v>5067</v>
      </c>
      <c r="AD439" s="1"/>
      <c r="AE439" s="1"/>
      <c r="AF439" s="1"/>
      <c r="AG439" s="1"/>
      <c r="AH439" s="1"/>
    </row>
    <row r="440" spans="1:34">
      <c r="A440" s="38" t="s">
        <v>3813</v>
      </c>
      <c r="B440" s="38" t="s">
        <v>1983</v>
      </c>
      <c r="C440" s="38" t="s">
        <v>62</v>
      </c>
      <c r="D440" s="38" t="s">
        <v>4628</v>
      </c>
      <c r="E440" s="38" t="s">
        <v>1293</v>
      </c>
      <c r="F440" s="38" t="s">
        <v>1292</v>
      </c>
      <c r="G440" s="38"/>
      <c r="H440" s="60" t="s">
        <v>170</v>
      </c>
      <c r="I440" s="11">
        <v>35764</v>
      </c>
      <c r="J440" s="6">
        <v>35808</v>
      </c>
      <c r="K440" s="53">
        <f t="shared" si="8"/>
        <v>5.2187114526994975E-4</v>
      </c>
      <c r="L440" s="7">
        <v>0.03</v>
      </c>
      <c r="M440" s="4">
        <v>1436.08</v>
      </c>
      <c r="N440" s="6">
        <v>3112</v>
      </c>
      <c r="O440" s="6">
        <v>1304</v>
      </c>
      <c r="P440" s="11">
        <v>6000</v>
      </c>
      <c r="Q440" s="5">
        <v>36560</v>
      </c>
      <c r="R440" s="8" t="s">
        <v>4575</v>
      </c>
      <c r="S440" s="38" t="s">
        <v>218</v>
      </c>
      <c r="T440" s="4" t="s">
        <v>877</v>
      </c>
      <c r="U440" s="4" t="s">
        <v>3849</v>
      </c>
      <c r="V440" s="4" t="s">
        <v>2928</v>
      </c>
      <c r="W440" s="8" t="s">
        <v>4588</v>
      </c>
      <c r="X440" s="33">
        <v>26071</v>
      </c>
      <c r="Y440" s="4" t="s">
        <v>1435</v>
      </c>
      <c r="Z440" s="1"/>
      <c r="AA440" s="4" t="s">
        <v>667</v>
      </c>
      <c r="AB440" s="4" t="s">
        <v>3675</v>
      </c>
      <c r="AC440" s="1"/>
      <c r="AD440" s="1"/>
      <c r="AE440" s="1"/>
      <c r="AF440" s="1"/>
      <c r="AG440" s="1"/>
      <c r="AH440" s="1"/>
    </row>
    <row r="441" spans="1:34">
      <c r="A441" s="38" t="s">
        <v>3814</v>
      </c>
      <c r="B441" s="38" t="s">
        <v>1983</v>
      </c>
      <c r="C441" s="38" t="s">
        <v>62</v>
      </c>
      <c r="D441" s="38" t="s">
        <v>4628</v>
      </c>
      <c r="E441" s="38" t="s">
        <v>1293</v>
      </c>
      <c r="F441" s="38" t="s">
        <v>1292</v>
      </c>
      <c r="G441" s="38"/>
      <c r="H441" s="60" t="s">
        <v>4941</v>
      </c>
      <c r="I441" s="11">
        <v>35764</v>
      </c>
      <c r="J441" s="6">
        <v>35809</v>
      </c>
      <c r="K441" s="53">
        <f t="shared" si="8"/>
        <v>5.3372552275449809E-4</v>
      </c>
      <c r="L441" s="7">
        <v>0.02</v>
      </c>
      <c r="M441" s="4">
        <v>1436.11</v>
      </c>
      <c r="N441" s="6">
        <v>3288</v>
      </c>
      <c r="O441" s="6">
        <v>1382</v>
      </c>
      <c r="P441" s="11">
        <v>6200</v>
      </c>
      <c r="Q441" s="5">
        <v>37517</v>
      </c>
      <c r="R441" s="8" t="s">
        <v>4575</v>
      </c>
      <c r="S441" s="38" t="s">
        <v>2886</v>
      </c>
      <c r="T441" s="4" t="s">
        <v>877</v>
      </c>
      <c r="U441" s="4" t="s">
        <v>3849</v>
      </c>
      <c r="V441" s="4" t="s">
        <v>2928</v>
      </c>
      <c r="W441" s="8" t="s">
        <v>4589</v>
      </c>
      <c r="X441" s="33">
        <v>27528</v>
      </c>
      <c r="Y441" s="4" t="s">
        <v>1436</v>
      </c>
      <c r="Z441" s="1"/>
      <c r="AA441" s="4" t="s">
        <v>667</v>
      </c>
      <c r="AB441" s="4" t="s">
        <v>3676</v>
      </c>
      <c r="AC441" s="1"/>
      <c r="AD441" s="1"/>
      <c r="AE441" s="1"/>
      <c r="AF441" s="1"/>
      <c r="AG441" s="1"/>
      <c r="AH441" s="1"/>
    </row>
    <row r="442" spans="1:34" ht="60">
      <c r="A442" s="38" t="s">
        <v>4982</v>
      </c>
      <c r="B442" s="38" t="s">
        <v>1983</v>
      </c>
      <c r="C442" s="43" t="s">
        <v>4981</v>
      </c>
      <c r="D442" s="38" t="s">
        <v>3094</v>
      </c>
      <c r="E442" s="38" t="s">
        <v>1293</v>
      </c>
      <c r="F442" s="38" t="s">
        <v>3346</v>
      </c>
      <c r="G442" s="38" t="s">
        <v>2777</v>
      </c>
      <c r="H442" s="60"/>
      <c r="I442" s="11">
        <v>658</v>
      </c>
      <c r="J442" s="6">
        <v>666</v>
      </c>
      <c r="K442" s="53">
        <f t="shared" si="8"/>
        <v>5.6882821387940839E-4</v>
      </c>
      <c r="L442" s="7">
        <v>98.1</v>
      </c>
      <c r="M442" s="4">
        <v>97.98</v>
      </c>
      <c r="N442" s="6">
        <v>20</v>
      </c>
      <c r="O442" s="6">
        <v>15</v>
      </c>
      <c r="P442" s="7">
        <v>20</v>
      </c>
      <c r="Q442" s="5">
        <v>38339</v>
      </c>
      <c r="R442" s="8"/>
      <c r="S442" s="43" t="s">
        <v>4981</v>
      </c>
      <c r="T442" s="4" t="s">
        <v>1983</v>
      </c>
      <c r="U442" s="4" t="s">
        <v>2670</v>
      </c>
      <c r="V442" s="4" t="s">
        <v>2056</v>
      </c>
      <c r="W442" s="8" t="s">
        <v>2167</v>
      </c>
      <c r="X442" s="33" t="s">
        <v>2168</v>
      </c>
      <c r="Y442" s="4" t="s">
        <v>2165</v>
      </c>
      <c r="Z442" s="1"/>
      <c r="AA442" s="4" t="s">
        <v>161</v>
      </c>
      <c r="AB442" s="1" t="s">
        <v>1825</v>
      </c>
      <c r="AC442" s="1" t="s">
        <v>1403</v>
      </c>
      <c r="AD442" s="1" t="s">
        <v>2166</v>
      </c>
      <c r="AE442" s="1" t="s">
        <v>1491</v>
      </c>
      <c r="AF442" s="1"/>
      <c r="AG442" s="1"/>
      <c r="AH442" s="1"/>
    </row>
    <row r="443" spans="1:34" ht="60">
      <c r="A443" s="38" t="s">
        <v>4763</v>
      </c>
      <c r="B443" s="38" t="s">
        <v>1983</v>
      </c>
      <c r="C443" s="43" t="s">
        <v>4981</v>
      </c>
      <c r="D443" s="38" t="s">
        <v>3094</v>
      </c>
      <c r="E443" s="38" t="s">
        <v>4768</v>
      </c>
      <c r="F443" s="38" t="s">
        <v>3346</v>
      </c>
      <c r="G443" s="38" t="s">
        <v>2777</v>
      </c>
      <c r="H443" s="60"/>
      <c r="I443" s="11">
        <v>587</v>
      </c>
      <c r="J443" s="6">
        <v>675</v>
      </c>
      <c r="K443" s="53">
        <f t="shared" si="8"/>
        <v>6.2848164547921722E-3</v>
      </c>
      <c r="L443" s="7">
        <v>98.1</v>
      </c>
      <c r="M443" s="4">
        <v>97.34</v>
      </c>
      <c r="N443" s="6">
        <v>20</v>
      </c>
      <c r="O443" s="6">
        <v>15</v>
      </c>
      <c r="P443" s="7">
        <v>20</v>
      </c>
      <c r="Q443" s="5">
        <v>40023</v>
      </c>
      <c r="R443" s="8"/>
      <c r="S443" s="43" t="s">
        <v>4981</v>
      </c>
      <c r="T443" s="4" t="s">
        <v>1983</v>
      </c>
      <c r="U443" s="4" t="s">
        <v>2672</v>
      </c>
      <c r="V443" s="4" t="s">
        <v>4466</v>
      </c>
      <c r="W443" s="8" t="s">
        <v>4765</v>
      </c>
      <c r="X443" s="33" t="s">
        <v>4766</v>
      </c>
      <c r="Y443" s="4" t="s">
        <v>4767</v>
      </c>
      <c r="Z443" s="1"/>
      <c r="AA443" s="4" t="s">
        <v>161</v>
      </c>
      <c r="AB443" s="1" t="s">
        <v>4764</v>
      </c>
      <c r="AC443" s="1" t="s">
        <v>762</v>
      </c>
      <c r="AD443" s="1"/>
      <c r="AE443" s="1"/>
      <c r="AF443" s="1"/>
      <c r="AG443" s="1"/>
      <c r="AH443" s="1"/>
    </row>
    <row r="444" spans="1:34" ht="114.75">
      <c r="A444" s="38" t="s">
        <v>5746</v>
      </c>
      <c r="B444" s="38" t="s">
        <v>1983</v>
      </c>
      <c r="C444" s="38" t="s">
        <v>5749</v>
      </c>
      <c r="D444" s="38" t="s">
        <v>5515</v>
      </c>
      <c r="E444" s="38" t="s">
        <v>1293</v>
      </c>
      <c r="F444" s="38" t="s">
        <v>1292</v>
      </c>
      <c r="G444" s="38"/>
      <c r="H444" s="60" t="s">
        <v>622</v>
      </c>
      <c r="I444" s="11">
        <v>35745</v>
      </c>
      <c r="J444" s="6">
        <v>35826</v>
      </c>
      <c r="K444" s="53">
        <f t="shared" si="8"/>
        <v>9.6072873053338237E-4</v>
      </c>
      <c r="L444" s="7">
        <v>0.06</v>
      </c>
      <c r="M444" s="4">
        <v>1436.1</v>
      </c>
      <c r="N444" s="6">
        <v>3680</v>
      </c>
      <c r="O444" s="11">
        <v>1467</v>
      </c>
      <c r="P444" s="11"/>
      <c r="Q444" s="5">
        <v>38787</v>
      </c>
      <c r="R444" s="8"/>
      <c r="S444" s="38" t="s">
        <v>3448</v>
      </c>
      <c r="T444" s="4" t="s">
        <v>2066</v>
      </c>
      <c r="U444" s="4" t="s">
        <v>2670</v>
      </c>
      <c r="V444" s="4" t="s">
        <v>3847</v>
      </c>
      <c r="W444" s="8" t="s">
        <v>3824</v>
      </c>
      <c r="X444" s="33" t="s">
        <v>3825</v>
      </c>
      <c r="Y444" s="30" t="s">
        <v>5748</v>
      </c>
      <c r="Z444" s="1"/>
      <c r="AA444" s="4" t="s">
        <v>667</v>
      </c>
      <c r="AB444" s="1" t="s">
        <v>5747</v>
      </c>
      <c r="AC444" s="1" t="s">
        <v>3823</v>
      </c>
      <c r="AD444" s="1" t="s">
        <v>3826</v>
      </c>
      <c r="AE444" s="1" t="s">
        <v>3201</v>
      </c>
      <c r="AF444" s="1" t="s">
        <v>417</v>
      </c>
      <c r="AG444" s="1"/>
      <c r="AH444" s="1"/>
    </row>
    <row r="445" spans="1:34">
      <c r="A445" s="38" t="s">
        <v>4180</v>
      </c>
      <c r="B445" s="38" t="s">
        <v>1983</v>
      </c>
      <c r="C445" s="38" t="s">
        <v>2697</v>
      </c>
      <c r="D445" s="38" t="s">
        <v>5193</v>
      </c>
      <c r="E445" s="38" t="s">
        <v>1293</v>
      </c>
      <c r="F445" s="38" t="s">
        <v>1292</v>
      </c>
      <c r="G445" s="38"/>
      <c r="H445" s="60" t="s">
        <v>4080</v>
      </c>
      <c r="I445" s="11">
        <v>35778</v>
      </c>
      <c r="J445" s="6">
        <v>35792</v>
      </c>
      <c r="K445" s="53">
        <f t="shared" si="8"/>
        <v>1.660538488909975E-4</v>
      </c>
      <c r="L445" s="7">
        <v>0.1</v>
      </c>
      <c r="M445" s="63">
        <v>1436.06</v>
      </c>
      <c r="N445" s="6">
        <v>3631</v>
      </c>
      <c r="O445" s="6">
        <v>1412</v>
      </c>
      <c r="P445" s="4"/>
      <c r="Q445" s="5">
        <v>38395</v>
      </c>
      <c r="R445" s="8" t="s">
        <v>4575</v>
      </c>
      <c r="S445" s="38" t="s">
        <v>3448</v>
      </c>
      <c r="T445" s="4" t="s">
        <v>2066</v>
      </c>
      <c r="U445" s="4" t="s">
        <v>2670</v>
      </c>
      <c r="V445" s="4" t="s">
        <v>2696</v>
      </c>
      <c r="W445" s="8" t="s">
        <v>2694</v>
      </c>
      <c r="X445" s="33" t="s">
        <v>2695</v>
      </c>
      <c r="Y445" s="4" t="s">
        <v>460</v>
      </c>
      <c r="Z445" s="1"/>
      <c r="AA445" s="4" t="s">
        <v>667</v>
      </c>
      <c r="AB445" s="4" t="s">
        <v>4377</v>
      </c>
      <c r="AC445" s="1" t="s">
        <v>2698</v>
      </c>
      <c r="AD445" s="1" t="s">
        <v>3633</v>
      </c>
      <c r="AE445" s="1" t="s">
        <v>461</v>
      </c>
      <c r="AF445" s="1" t="s">
        <v>159</v>
      </c>
      <c r="AG445" s="1"/>
      <c r="AH445" s="1"/>
    </row>
    <row r="446" spans="1:34">
      <c r="A446" s="38" t="s">
        <v>1338</v>
      </c>
      <c r="B446" s="38" t="s">
        <v>4673</v>
      </c>
      <c r="C446" s="38" t="s">
        <v>2940</v>
      </c>
      <c r="D446" s="38" t="s">
        <v>3094</v>
      </c>
      <c r="E446" s="38" t="s">
        <v>1006</v>
      </c>
      <c r="F446" s="38" t="s">
        <v>3346</v>
      </c>
      <c r="G446" s="38" t="s">
        <v>4110</v>
      </c>
      <c r="H446" s="60"/>
      <c r="I446" s="7">
        <v>611</v>
      </c>
      <c r="J446" s="4">
        <v>620</v>
      </c>
      <c r="K446" s="53">
        <f t="shared" si="8"/>
        <v>6.4419153961777973E-4</v>
      </c>
      <c r="L446" s="7">
        <v>97.8</v>
      </c>
      <c r="M446" s="4">
        <v>97.02</v>
      </c>
      <c r="N446" s="6">
        <v>250</v>
      </c>
      <c r="O446" s="6">
        <v>170</v>
      </c>
      <c r="P446" s="7">
        <v>340</v>
      </c>
      <c r="Q446" s="5">
        <v>36942</v>
      </c>
      <c r="R446" s="8" t="s">
        <v>3410</v>
      </c>
      <c r="S446" s="38" t="s">
        <v>861</v>
      </c>
      <c r="T446" s="4" t="s">
        <v>862</v>
      </c>
      <c r="U446" s="4" t="s">
        <v>4933</v>
      </c>
      <c r="V446" s="4" t="s">
        <v>3623</v>
      </c>
      <c r="W446" s="8" t="s">
        <v>3625</v>
      </c>
      <c r="X446" s="33" t="s">
        <v>3213</v>
      </c>
      <c r="Y446" s="4" t="s">
        <v>4514</v>
      </c>
      <c r="Z446" s="1"/>
      <c r="AA446" s="4" t="s">
        <v>3797</v>
      </c>
      <c r="AB446" s="4" t="s">
        <v>3626</v>
      </c>
      <c r="AC446" s="1" t="s">
        <v>3624</v>
      </c>
      <c r="AD446" s="1" t="s">
        <v>3622</v>
      </c>
      <c r="AE446" s="1" t="s">
        <v>2903</v>
      </c>
      <c r="AF446" s="1" t="s">
        <v>4515</v>
      </c>
      <c r="AG446" s="1"/>
      <c r="AH446" s="1"/>
    </row>
    <row r="447" spans="1:34">
      <c r="A447" s="38" t="s">
        <v>1474</v>
      </c>
      <c r="B447" s="38" t="s">
        <v>4673</v>
      </c>
      <c r="C447" s="38" t="s">
        <v>2164</v>
      </c>
      <c r="D447" s="38" t="s">
        <v>3862</v>
      </c>
      <c r="E447" s="38" t="s">
        <v>1293</v>
      </c>
      <c r="F447" s="38" t="s">
        <v>1292</v>
      </c>
      <c r="G447" s="38"/>
      <c r="H447" s="60" t="s">
        <v>1890</v>
      </c>
      <c r="I447" s="11">
        <v>35776</v>
      </c>
      <c r="J447" s="6">
        <v>35796</v>
      </c>
      <c r="K447" s="53">
        <f t="shared" si="8"/>
        <v>2.3721415694088623E-4</v>
      </c>
      <c r="L447" s="7">
        <v>0.06</v>
      </c>
      <c r="M447" s="4">
        <v>1436.07</v>
      </c>
      <c r="N447" s="6">
        <v>1400</v>
      </c>
      <c r="O447" s="6">
        <v>630</v>
      </c>
      <c r="P447" s="11">
        <v>1400</v>
      </c>
      <c r="Q447" s="5">
        <v>36073</v>
      </c>
      <c r="R447" s="8" t="s">
        <v>1929</v>
      </c>
      <c r="S447" s="38" t="s">
        <v>4713</v>
      </c>
      <c r="T447" s="4" t="s">
        <v>2066</v>
      </c>
      <c r="U447" s="4" t="s">
        <v>2670</v>
      </c>
      <c r="V447" s="4" t="s">
        <v>1940</v>
      </c>
      <c r="W447" s="8" t="s">
        <v>4712</v>
      </c>
      <c r="X447" s="33" t="s">
        <v>1475</v>
      </c>
      <c r="Y447" s="4" t="s">
        <v>4449</v>
      </c>
      <c r="Z447" s="1"/>
      <c r="AA447" s="4" t="s">
        <v>667</v>
      </c>
      <c r="AB447" s="1" t="s">
        <v>4711</v>
      </c>
      <c r="AC447" s="1" t="s">
        <v>2995</v>
      </c>
      <c r="AD447" s="1" t="s">
        <v>778</v>
      </c>
      <c r="AE447" s="1" t="s">
        <v>3733</v>
      </c>
      <c r="AF447" s="1" t="s">
        <v>4962</v>
      </c>
      <c r="AG447" s="1"/>
      <c r="AH447" s="1"/>
    </row>
    <row r="448" spans="1:34">
      <c r="A448" s="38" t="s">
        <v>1042</v>
      </c>
      <c r="B448" s="38" t="s">
        <v>4673</v>
      </c>
      <c r="C448" s="38" t="s">
        <v>2164</v>
      </c>
      <c r="D448" s="38" t="s">
        <v>3862</v>
      </c>
      <c r="E448" s="38" t="s">
        <v>1293</v>
      </c>
      <c r="F448" s="38" t="s">
        <v>1292</v>
      </c>
      <c r="G448" s="38"/>
      <c r="H448" s="60" t="s">
        <v>4308</v>
      </c>
      <c r="I448" s="11">
        <v>35776</v>
      </c>
      <c r="J448" s="6">
        <v>35795</v>
      </c>
      <c r="K448" s="53">
        <f t="shared" si="8"/>
        <v>2.2535612197696622E-4</v>
      </c>
      <c r="L448" s="7">
        <v>0.04</v>
      </c>
      <c r="M448" s="4">
        <v>1436.1</v>
      </c>
      <c r="N448" s="6">
        <v>4400</v>
      </c>
      <c r="O448" s="6"/>
      <c r="P448" s="11"/>
      <c r="Q448" s="5">
        <v>39403</v>
      </c>
      <c r="R448" s="8" t="s">
        <v>4575</v>
      </c>
      <c r="S448" s="38" t="s">
        <v>217</v>
      </c>
      <c r="T448" s="4" t="s">
        <v>2066</v>
      </c>
      <c r="U448" s="4" t="s">
        <v>2672</v>
      </c>
      <c r="V448" s="4" t="s">
        <v>3299</v>
      </c>
      <c r="W448" s="8" t="s">
        <v>4209</v>
      </c>
      <c r="X448" s="33" t="s">
        <v>4210</v>
      </c>
      <c r="Y448" s="4" t="s">
        <v>4211</v>
      </c>
      <c r="Z448" s="1"/>
      <c r="AA448" s="4" t="s">
        <v>667</v>
      </c>
      <c r="AB448" s="1" t="s">
        <v>4212</v>
      </c>
      <c r="AC448" s="1" t="s">
        <v>4193</v>
      </c>
      <c r="AD448" s="1"/>
      <c r="AE448" s="1"/>
      <c r="AF448" s="1"/>
      <c r="AG448" s="1"/>
      <c r="AH448" s="1"/>
    </row>
    <row r="449" spans="1:34">
      <c r="A449" s="38" t="s">
        <v>375</v>
      </c>
      <c r="B449" s="38" t="s">
        <v>376</v>
      </c>
      <c r="C449" s="37" t="s">
        <v>378</v>
      </c>
      <c r="D449" s="38" t="s">
        <v>4891</v>
      </c>
      <c r="E449" s="38" t="s">
        <v>729</v>
      </c>
      <c r="F449" s="38" t="s">
        <v>3346</v>
      </c>
      <c r="G449" s="38" t="s">
        <v>4110</v>
      </c>
      <c r="H449" s="60"/>
      <c r="I449" s="7">
        <v>714</v>
      </c>
      <c r="J449" s="7">
        <v>724</v>
      </c>
      <c r="K449" s="53">
        <f t="shared" si="8"/>
        <v>7.0531809846240655E-4</v>
      </c>
      <c r="L449" s="7">
        <v>98.34</v>
      </c>
      <c r="M449" s="7">
        <v>99.17</v>
      </c>
      <c r="N449" s="6">
        <v>1</v>
      </c>
      <c r="O449" s="6"/>
      <c r="P449" s="11"/>
      <c r="Q449" s="5">
        <v>40079</v>
      </c>
      <c r="R449" s="8" t="s">
        <v>380</v>
      </c>
      <c r="S449" s="37" t="s">
        <v>378</v>
      </c>
      <c r="T449" s="4" t="s">
        <v>376</v>
      </c>
      <c r="U449" s="4" t="s">
        <v>4026</v>
      </c>
      <c r="V449" s="4" t="s">
        <v>360</v>
      </c>
      <c r="W449" s="8" t="s">
        <v>382</v>
      </c>
      <c r="X449" s="33" t="s">
        <v>383</v>
      </c>
      <c r="Y449" s="1" t="s">
        <v>377</v>
      </c>
      <c r="Z449" s="1"/>
      <c r="AA449" s="4" t="s">
        <v>161</v>
      </c>
      <c r="AB449" s="4" t="s">
        <v>379</v>
      </c>
      <c r="AC449" s="1" t="s">
        <v>381</v>
      </c>
      <c r="AD449" s="1" t="s">
        <v>847</v>
      </c>
      <c r="AE449" s="1"/>
      <c r="AF449" s="1"/>
      <c r="AG449" s="1"/>
      <c r="AH449" s="1"/>
    </row>
    <row r="450" spans="1:34">
      <c r="A450" s="38" t="s">
        <v>2802</v>
      </c>
      <c r="B450" s="38" t="s">
        <v>4126</v>
      </c>
      <c r="C450" s="38" t="s">
        <v>2736</v>
      </c>
      <c r="D450" s="38" t="s">
        <v>1834</v>
      </c>
      <c r="E450" s="38" t="s">
        <v>3746</v>
      </c>
      <c r="F450" s="38" t="s">
        <v>3346</v>
      </c>
      <c r="G450" s="38" t="s">
        <v>4110</v>
      </c>
      <c r="H450" s="60"/>
      <c r="I450" s="7">
        <v>725</v>
      </c>
      <c r="J450" s="4">
        <v>743</v>
      </c>
      <c r="K450" s="53">
        <f t="shared" si="8"/>
        <v>1.266891891891892E-3</v>
      </c>
      <c r="L450" s="7">
        <v>99.1</v>
      </c>
      <c r="M450" s="4">
        <v>99.48</v>
      </c>
      <c r="N450" s="6">
        <v>764</v>
      </c>
      <c r="O450" s="6">
        <v>631</v>
      </c>
      <c r="P450" s="7" t="s">
        <v>2532</v>
      </c>
      <c r="Q450" s="5">
        <v>38128</v>
      </c>
      <c r="R450" s="8" t="s">
        <v>887</v>
      </c>
      <c r="S450" s="38" t="s">
        <v>1210</v>
      </c>
      <c r="T450" s="4" t="s">
        <v>1343</v>
      </c>
      <c r="U450" s="4" t="s">
        <v>1294</v>
      </c>
      <c r="V450" s="4" t="s">
        <v>148</v>
      </c>
      <c r="W450" s="8" t="s">
        <v>4251</v>
      </c>
      <c r="X450" s="33" t="s">
        <v>2676</v>
      </c>
      <c r="Y450" s="4" t="s">
        <v>5014</v>
      </c>
      <c r="Z450" s="1"/>
      <c r="AA450" s="4" t="s">
        <v>2707</v>
      </c>
      <c r="AB450" s="4" t="s">
        <v>3513</v>
      </c>
      <c r="AC450" s="1" t="s">
        <v>1209</v>
      </c>
      <c r="AD450" s="1" t="s">
        <v>147</v>
      </c>
      <c r="AE450" s="1" t="s">
        <v>3733</v>
      </c>
      <c r="AF450" s="1" t="s">
        <v>4648</v>
      </c>
      <c r="AG450" s="1"/>
      <c r="AH450" s="1"/>
    </row>
    <row r="451" spans="1:34">
      <c r="A451" s="38" t="s">
        <v>2991</v>
      </c>
      <c r="B451" s="38" t="s">
        <v>3017</v>
      </c>
      <c r="C451" s="38" t="s">
        <v>2990</v>
      </c>
      <c r="D451" s="38" t="s">
        <v>3608</v>
      </c>
      <c r="E451" s="38" t="s">
        <v>3746</v>
      </c>
      <c r="F451" s="38" t="s">
        <v>3346</v>
      </c>
      <c r="G451" s="38" t="s">
        <v>4110</v>
      </c>
      <c r="H451" s="60"/>
      <c r="I451" s="7">
        <v>800</v>
      </c>
      <c r="J451" s="4">
        <v>800</v>
      </c>
      <c r="K451" s="53">
        <f t="shared" si="8"/>
        <v>0</v>
      </c>
      <c r="L451" s="7">
        <v>72</v>
      </c>
      <c r="M451" s="4">
        <v>100.87</v>
      </c>
      <c r="N451" s="6">
        <v>70</v>
      </c>
      <c r="O451" s="6"/>
      <c r="P451" s="7">
        <v>46</v>
      </c>
      <c r="Q451" s="5">
        <v>38822</v>
      </c>
      <c r="R451" s="8" t="s">
        <v>3410</v>
      </c>
      <c r="S451" s="38" t="s">
        <v>3042</v>
      </c>
      <c r="T451" s="4" t="s">
        <v>2066</v>
      </c>
      <c r="U451" s="4" t="s">
        <v>1294</v>
      </c>
      <c r="V451" s="4" t="s">
        <v>3713</v>
      </c>
      <c r="W451" s="8" t="s">
        <v>3714</v>
      </c>
      <c r="X451" s="33" t="s">
        <v>3720</v>
      </c>
      <c r="Y451" s="31" t="s">
        <v>802</v>
      </c>
      <c r="Z451" s="1"/>
      <c r="AA451" s="4" t="s">
        <v>161</v>
      </c>
      <c r="AB451" s="4" t="s">
        <v>3018</v>
      </c>
      <c r="AC451" s="1" t="s">
        <v>3019</v>
      </c>
      <c r="AD451" s="1" t="s">
        <v>1297</v>
      </c>
      <c r="AE451" s="1" t="s">
        <v>639</v>
      </c>
      <c r="AF451" s="1"/>
      <c r="AG451" s="1"/>
      <c r="AH451" s="1"/>
    </row>
    <row r="452" spans="1:34">
      <c r="A452" s="38" t="s">
        <v>535</v>
      </c>
      <c r="B452" s="38" t="s">
        <v>3017</v>
      </c>
      <c r="C452" s="38" t="s">
        <v>2990</v>
      </c>
      <c r="D452" s="38" t="s">
        <v>3608</v>
      </c>
      <c r="E452" s="38" t="s">
        <v>3746</v>
      </c>
      <c r="F452" s="38" t="s">
        <v>3346</v>
      </c>
      <c r="G452" s="38" t="s">
        <v>4110</v>
      </c>
      <c r="H452" s="60"/>
      <c r="I452" s="7">
        <v>800</v>
      </c>
      <c r="J452" s="4">
        <v>800</v>
      </c>
      <c r="K452" s="53">
        <f t="shared" si="8"/>
        <v>0</v>
      </c>
      <c r="L452" s="7">
        <v>72</v>
      </c>
      <c r="M452" s="4">
        <v>100.87</v>
      </c>
      <c r="N452" s="6">
        <v>70</v>
      </c>
      <c r="O452" s="6"/>
      <c r="P452" s="7">
        <v>46</v>
      </c>
      <c r="Q452" s="5">
        <v>38822</v>
      </c>
      <c r="R452" s="8" t="s">
        <v>3410</v>
      </c>
      <c r="S452" s="38" t="s">
        <v>3042</v>
      </c>
      <c r="T452" s="4" t="s">
        <v>2066</v>
      </c>
      <c r="U452" s="4" t="s">
        <v>1294</v>
      </c>
      <c r="V452" s="4" t="s">
        <v>3713</v>
      </c>
      <c r="W452" s="8" t="s">
        <v>3715</v>
      </c>
      <c r="X452" s="33" t="s">
        <v>3721</v>
      </c>
      <c r="Y452" s="31" t="s">
        <v>802</v>
      </c>
      <c r="Z452" s="1"/>
      <c r="AA452" s="4" t="s">
        <v>161</v>
      </c>
      <c r="AB452" s="4" t="s">
        <v>3018</v>
      </c>
      <c r="AC452" s="1" t="s">
        <v>3019</v>
      </c>
      <c r="AD452" s="1" t="s">
        <v>1297</v>
      </c>
      <c r="AE452" s="1" t="s">
        <v>639</v>
      </c>
      <c r="AF452" s="1"/>
      <c r="AG452" s="1"/>
      <c r="AH452" s="1"/>
    </row>
    <row r="453" spans="1:34">
      <c r="A453" s="38" t="s">
        <v>536</v>
      </c>
      <c r="B453" s="38" t="s">
        <v>3017</v>
      </c>
      <c r="C453" s="38" t="s">
        <v>2990</v>
      </c>
      <c r="D453" s="38" t="s">
        <v>3608</v>
      </c>
      <c r="E453" s="38" t="s">
        <v>3746</v>
      </c>
      <c r="F453" s="38" t="s">
        <v>3346</v>
      </c>
      <c r="G453" s="38" t="s">
        <v>4110</v>
      </c>
      <c r="H453" s="60"/>
      <c r="I453" s="7">
        <v>800</v>
      </c>
      <c r="J453" s="4">
        <v>800</v>
      </c>
      <c r="K453" s="53">
        <f t="shared" si="8"/>
        <v>0</v>
      </c>
      <c r="L453" s="7">
        <v>72</v>
      </c>
      <c r="M453" s="4">
        <v>100.87</v>
      </c>
      <c r="N453" s="6">
        <v>70</v>
      </c>
      <c r="O453" s="6"/>
      <c r="P453" s="7">
        <v>46</v>
      </c>
      <c r="Q453" s="5">
        <v>38822</v>
      </c>
      <c r="R453" s="8" t="s">
        <v>3410</v>
      </c>
      <c r="S453" s="38" t="s">
        <v>3042</v>
      </c>
      <c r="T453" s="4" t="s">
        <v>2066</v>
      </c>
      <c r="U453" s="4" t="s">
        <v>1294</v>
      </c>
      <c r="V453" s="4" t="s">
        <v>3713</v>
      </c>
      <c r="W453" s="8" t="s">
        <v>3716</v>
      </c>
      <c r="X453" s="33" t="s">
        <v>3722</v>
      </c>
      <c r="Y453" s="31" t="s">
        <v>802</v>
      </c>
      <c r="Z453" s="1"/>
      <c r="AA453" s="4" t="s">
        <v>161</v>
      </c>
      <c r="AB453" s="4" t="s">
        <v>3018</v>
      </c>
      <c r="AC453" s="1" t="s">
        <v>3019</v>
      </c>
      <c r="AD453" s="1" t="s">
        <v>1297</v>
      </c>
      <c r="AE453" s="1" t="s">
        <v>639</v>
      </c>
      <c r="AF453" s="1"/>
      <c r="AG453" s="1"/>
      <c r="AH453" s="1"/>
    </row>
    <row r="454" spans="1:34">
      <c r="A454" s="38" t="s">
        <v>5565</v>
      </c>
      <c r="B454" s="38" t="s">
        <v>3017</v>
      </c>
      <c r="C454" s="38" t="s">
        <v>2990</v>
      </c>
      <c r="D454" s="38" t="s">
        <v>3608</v>
      </c>
      <c r="E454" s="38" t="s">
        <v>3746</v>
      </c>
      <c r="F454" s="38" t="s">
        <v>3346</v>
      </c>
      <c r="G454" s="38" t="s">
        <v>4110</v>
      </c>
      <c r="H454" s="60"/>
      <c r="I454" s="7">
        <v>800</v>
      </c>
      <c r="J454" s="4">
        <v>800</v>
      </c>
      <c r="K454" s="53">
        <f t="shared" si="8"/>
        <v>0</v>
      </c>
      <c r="L454" s="7">
        <v>72</v>
      </c>
      <c r="M454" s="4">
        <v>100.87</v>
      </c>
      <c r="N454" s="6">
        <v>70</v>
      </c>
      <c r="O454" s="6"/>
      <c r="P454" s="7">
        <v>46</v>
      </c>
      <c r="Q454" s="5">
        <v>38822</v>
      </c>
      <c r="R454" s="8" t="s">
        <v>3410</v>
      </c>
      <c r="S454" s="38" t="s">
        <v>3042</v>
      </c>
      <c r="T454" s="4" t="s">
        <v>2066</v>
      </c>
      <c r="U454" s="4" t="s">
        <v>1294</v>
      </c>
      <c r="V454" s="4" t="s">
        <v>3713</v>
      </c>
      <c r="W454" s="8" t="s">
        <v>3717</v>
      </c>
      <c r="X454" s="33" t="s">
        <v>3723</v>
      </c>
      <c r="Y454" s="31" t="s">
        <v>802</v>
      </c>
      <c r="Z454" s="1"/>
      <c r="AA454" s="4" t="s">
        <v>161</v>
      </c>
      <c r="AB454" s="4" t="s">
        <v>3018</v>
      </c>
      <c r="AC454" s="1" t="s">
        <v>3019</v>
      </c>
      <c r="AD454" s="1" t="s">
        <v>1297</v>
      </c>
      <c r="AE454" s="1" t="s">
        <v>639</v>
      </c>
      <c r="AF454" s="1"/>
      <c r="AG454" s="1"/>
      <c r="AH454" s="1"/>
    </row>
    <row r="455" spans="1:34">
      <c r="A455" s="38" t="s">
        <v>537</v>
      </c>
      <c r="B455" s="38" t="s">
        <v>3017</v>
      </c>
      <c r="C455" s="38" t="s">
        <v>2990</v>
      </c>
      <c r="D455" s="38" t="s">
        <v>3608</v>
      </c>
      <c r="E455" s="38" t="s">
        <v>3746</v>
      </c>
      <c r="F455" s="38" t="s">
        <v>3346</v>
      </c>
      <c r="G455" s="38" t="s">
        <v>4110</v>
      </c>
      <c r="H455" s="60"/>
      <c r="I455" s="7">
        <v>800</v>
      </c>
      <c r="J455" s="4">
        <v>800</v>
      </c>
      <c r="K455" s="53">
        <f t="shared" si="8"/>
        <v>0</v>
      </c>
      <c r="L455" s="7">
        <v>72</v>
      </c>
      <c r="M455" s="4">
        <v>100.87</v>
      </c>
      <c r="N455" s="6">
        <v>70</v>
      </c>
      <c r="O455" s="6"/>
      <c r="P455" s="7">
        <v>46</v>
      </c>
      <c r="Q455" s="5">
        <v>38822</v>
      </c>
      <c r="R455" s="8" t="s">
        <v>3410</v>
      </c>
      <c r="S455" s="38" t="s">
        <v>3042</v>
      </c>
      <c r="T455" s="4" t="s">
        <v>2066</v>
      </c>
      <c r="U455" s="4" t="s">
        <v>1294</v>
      </c>
      <c r="V455" s="4" t="s">
        <v>3713</v>
      </c>
      <c r="W455" s="8" t="s">
        <v>3718</v>
      </c>
      <c r="X455" s="33" t="s">
        <v>3724</v>
      </c>
      <c r="Y455" s="31" t="s">
        <v>802</v>
      </c>
      <c r="Z455" s="1"/>
      <c r="AA455" s="4" t="s">
        <v>161</v>
      </c>
      <c r="AB455" s="4" t="s">
        <v>3018</v>
      </c>
      <c r="AC455" s="1" t="s">
        <v>3019</v>
      </c>
      <c r="AD455" s="1" t="s">
        <v>1297</v>
      </c>
      <c r="AE455" s="1" t="s">
        <v>639</v>
      </c>
      <c r="AF455" s="1"/>
      <c r="AG455" s="1"/>
      <c r="AH455" s="1"/>
    </row>
    <row r="456" spans="1:34">
      <c r="A456" s="38" t="s">
        <v>3712</v>
      </c>
      <c r="B456" s="38" t="s">
        <v>3017</v>
      </c>
      <c r="C456" s="38" t="s">
        <v>2990</v>
      </c>
      <c r="D456" s="38" t="s">
        <v>3608</v>
      </c>
      <c r="E456" s="38" t="s">
        <v>3746</v>
      </c>
      <c r="F456" s="38" t="s">
        <v>3346</v>
      </c>
      <c r="G456" s="38" t="s">
        <v>4110</v>
      </c>
      <c r="H456" s="60"/>
      <c r="I456" s="7">
        <v>800</v>
      </c>
      <c r="J456" s="4">
        <v>800</v>
      </c>
      <c r="K456" s="53">
        <f t="shared" si="8"/>
        <v>0</v>
      </c>
      <c r="L456" s="7">
        <v>72</v>
      </c>
      <c r="M456" s="4">
        <v>100.87</v>
      </c>
      <c r="N456" s="6">
        <v>70</v>
      </c>
      <c r="O456" s="6"/>
      <c r="P456" s="7">
        <v>46</v>
      </c>
      <c r="Q456" s="5">
        <v>38822</v>
      </c>
      <c r="R456" s="8" t="s">
        <v>3410</v>
      </c>
      <c r="S456" s="38" t="s">
        <v>3042</v>
      </c>
      <c r="T456" s="4" t="s">
        <v>2066</v>
      </c>
      <c r="U456" s="4" t="s">
        <v>1294</v>
      </c>
      <c r="V456" s="4" t="s">
        <v>3713</v>
      </c>
      <c r="W456" s="8" t="s">
        <v>3719</v>
      </c>
      <c r="X456" s="33" t="s">
        <v>3725</v>
      </c>
      <c r="Y456" s="31" t="s">
        <v>802</v>
      </c>
      <c r="Z456" s="1"/>
      <c r="AA456" s="4" t="s">
        <v>161</v>
      </c>
      <c r="AB456" s="4" t="s">
        <v>3018</v>
      </c>
      <c r="AC456" s="1" t="s">
        <v>3019</v>
      </c>
      <c r="AD456" s="1" t="s">
        <v>1297</v>
      </c>
      <c r="AE456" s="1" t="s">
        <v>639</v>
      </c>
      <c r="AF456" s="1"/>
      <c r="AG456" s="1"/>
      <c r="AH456" s="1"/>
    </row>
    <row r="457" spans="1:34">
      <c r="A457" s="38" t="s">
        <v>2263</v>
      </c>
      <c r="B457" s="38" t="s">
        <v>2920</v>
      </c>
      <c r="C457" s="38" t="s">
        <v>2770</v>
      </c>
      <c r="D457" s="38" t="s">
        <v>3862</v>
      </c>
      <c r="E457" s="38" t="s">
        <v>1293</v>
      </c>
      <c r="F457" s="38" t="s">
        <v>1292</v>
      </c>
      <c r="G457" s="38"/>
      <c r="H457" s="60" t="s">
        <v>5702</v>
      </c>
      <c r="I457" s="11">
        <v>35773</v>
      </c>
      <c r="J457" s="6">
        <v>35802</v>
      </c>
      <c r="K457" s="53">
        <f t="shared" si="8"/>
        <v>3.4394828915376859E-4</v>
      </c>
      <c r="L457" s="7">
        <v>0.1</v>
      </c>
      <c r="M457" s="4">
        <v>1436.16</v>
      </c>
      <c r="N457" s="6">
        <v>1080</v>
      </c>
      <c r="O457" s="11" t="s">
        <v>3320</v>
      </c>
      <c r="P457" s="7">
        <v>800</v>
      </c>
      <c r="Q457" s="5">
        <v>34321</v>
      </c>
      <c r="R457" s="8" t="s">
        <v>4575</v>
      </c>
      <c r="S457" s="38" t="s">
        <v>2688</v>
      </c>
      <c r="T457" s="4" t="s">
        <v>2066</v>
      </c>
      <c r="U457" s="4" t="s">
        <v>2670</v>
      </c>
      <c r="V457" s="4" t="s">
        <v>1291</v>
      </c>
      <c r="W457" s="8" t="s">
        <v>2919</v>
      </c>
      <c r="X457" s="33" t="s">
        <v>2264</v>
      </c>
      <c r="Y457" s="4" t="s">
        <v>2463</v>
      </c>
      <c r="Z457" s="1"/>
      <c r="AA457" s="4" t="s">
        <v>667</v>
      </c>
      <c r="AB457" s="4" t="s">
        <v>2903</v>
      </c>
      <c r="AC457" s="1" t="s">
        <v>5163</v>
      </c>
      <c r="AD457" s="1" t="s">
        <v>3229</v>
      </c>
      <c r="AE457" s="1"/>
      <c r="AF457" s="1"/>
      <c r="AG457" s="1"/>
      <c r="AH457" s="1"/>
    </row>
    <row r="458" spans="1:34">
      <c r="A458" s="38" t="s">
        <v>2265</v>
      </c>
      <c r="B458" s="38" t="s">
        <v>2920</v>
      </c>
      <c r="C458" s="38" t="s">
        <v>2771</v>
      </c>
      <c r="D458" s="38" t="s">
        <v>3862</v>
      </c>
      <c r="E458" s="38" t="s">
        <v>1293</v>
      </c>
      <c r="F458" s="38" t="s">
        <v>1292</v>
      </c>
      <c r="G458" s="38"/>
      <c r="H458" s="60" t="s">
        <v>1107</v>
      </c>
      <c r="I458" s="11">
        <v>35759</v>
      </c>
      <c r="J458" s="6">
        <v>35814</v>
      </c>
      <c r="K458" s="53">
        <f t="shared" si="8"/>
        <v>6.5233119447771998E-4</v>
      </c>
      <c r="L458" s="7">
        <v>0.14000000000000001</v>
      </c>
      <c r="M458" s="4">
        <v>1436.11</v>
      </c>
      <c r="N458" s="6">
        <v>1080</v>
      </c>
      <c r="O458" s="11" t="s">
        <v>3320</v>
      </c>
      <c r="P458" s="7">
        <v>800</v>
      </c>
      <c r="Q458" s="5">
        <v>34615</v>
      </c>
      <c r="R458" s="8" t="s">
        <v>4575</v>
      </c>
      <c r="S458" s="38" t="s">
        <v>2688</v>
      </c>
      <c r="T458" s="4" t="s">
        <v>2066</v>
      </c>
      <c r="U458" s="4" t="s">
        <v>2670</v>
      </c>
      <c r="V458" s="4" t="s">
        <v>1291</v>
      </c>
      <c r="W458" s="8" t="s">
        <v>2921</v>
      </c>
      <c r="X458" s="33" t="s">
        <v>2266</v>
      </c>
      <c r="Y458" s="4" t="s">
        <v>2463</v>
      </c>
      <c r="Z458" s="1"/>
      <c r="AA458" s="4" t="s">
        <v>667</v>
      </c>
      <c r="AB458" s="4"/>
      <c r="AC458" s="1" t="s">
        <v>5013</v>
      </c>
      <c r="AD458" s="1" t="s">
        <v>4968</v>
      </c>
      <c r="AE458" s="1"/>
      <c r="AF458" s="1"/>
      <c r="AG458" s="1"/>
      <c r="AH458" s="1"/>
    </row>
    <row r="459" spans="1:34">
      <c r="A459" s="38" t="s">
        <v>398</v>
      </c>
      <c r="B459" s="38" t="s">
        <v>2920</v>
      </c>
      <c r="C459" s="38" t="s">
        <v>2770</v>
      </c>
      <c r="D459" s="38" t="s">
        <v>3862</v>
      </c>
      <c r="E459" s="38" t="s">
        <v>1293</v>
      </c>
      <c r="F459" s="38" t="s">
        <v>1292</v>
      </c>
      <c r="G459" s="38"/>
      <c r="H459" s="60" t="s">
        <v>4091</v>
      </c>
      <c r="I459" s="11">
        <v>35775</v>
      </c>
      <c r="J459" s="6">
        <v>35798</v>
      </c>
      <c r="K459" s="53">
        <f t="shared" si="8"/>
        <v>2.7279304496341013E-4</v>
      </c>
      <c r="L459" s="7">
        <v>0</v>
      </c>
      <c r="M459" s="4">
        <v>1436.1</v>
      </c>
      <c r="N459" s="6">
        <v>6505</v>
      </c>
      <c r="O459" s="6"/>
      <c r="P459" s="11">
        <v>14000</v>
      </c>
      <c r="Q459" s="5">
        <v>38575</v>
      </c>
      <c r="R459" s="8" t="s">
        <v>3147</v>
      </c>
      <c r="S459" s="38" t="s">
        <v>3448</v>
      </c>
      <c r="T459" s="4" t="s">
        <v>2066</v>
      </c>
      <c r="U459" s="4" t="s">
        <v>2670</v>
      </c>
      <c r="V459" s="4" t="s">
        <v>2056</v>
      </c>
      <c r="W459" s="8" t="s">
        <v>396</v>
      </c>
      <c r="X459" s="33" t="s">
        <v>397</v>
      </c>
      <c r="Y459" s="4" t="s">
        <v>5751</v>
      </c>
      <c r="Z459" s="1"/>
      <c r="AA459" s="4" t="s">
        <v>667</v>
      </c>
      <c r="AB459" s="4" t="s">
        <v>3433</v>
      </c>
      <c r="AC459" s="1" t="s">
        <v>5752</v>
      </c>
      <c r="AD459" s="1" t="s">
        <v>5753</v>
      </c>
      <c r="AE459" s="1" t="s">
        <v>1011</v>
      </c>
      <c r="AF459" s="1"/>
      <c r="AG459" s="1"/>
      <c r="AH459" s="1"/>
    </row>
    <row r="460" spans="1:34">
      <c r="A460" s="38" t="s">
        <v>3204</v>
      </c>
      <c r="B460" s="38" t="s">
        <v>2920</v>
      </c>
      <c r="C460" s="38" t="s">
        <v>2770</v>
      </c>
      <c r="D460" s="38" t="s">
        <v>3862</v>
      </c>
      <c r="E460" s="38" t="s">
        <v>1293</v>
      </c>
      <c r="F460" s="38" t="s">
        <v>1292</v>
      </c>
      <c r="G460" s="38"/>
      <c r="H460" s="60" t="s">
        <v>4108</v>
      </c>
      <c r="I460" s="11">
        <v>35777</v>
      </c>
      <c r="J460" s="6">
        <v>35796</v>
      </c>
      <c r="K460" s="53">
        <f t="shared" si="8"/>
        <v>2.2535077627412143E-4</v>
      </c>
      <c r="L460" s="7">
        <v>0.04</v>
      </c>
      <c r="M460" s="4">
        <v>1436.1</v>
      </c>
      <c r="N460" s="6">
        <v>2800</v>
      </c>
      <c r="O460" s="6">
        <v>1220</v>
      </c>
      <c r="P460" s="11">
        <v>5000</v>
      </c>
      <c r="Q460" s="5">
        <v>38864</v>
      </c>
      <c r="R460" s="8" t="s">
        <v>3147</v>
      </c>
      <c r="S460" s="38" t="s">
        <v>5239</v>
      </c>
      <c r="T460" s="4" t="s">
        <v>877</v>
      </c>
      <c r="U460" s="4" t="s">
        <v>2670</v>
      </c>
      <c r="V460" s="4" t="s">
        <v>3205</v>
      </c>
      <c r="W460" s="8" t="s">
        <v>3206</v>
      </c>
      <c r="X460" s="33" t="s">
        <v>3207</v>
      </c>
      <c r="Y460" s="4" t="s">
        <v>3208</v>
      </c>
      <c r="Z460" s="1"/>
      <c r="AA460" s="4" t="s">
        <v>667</v>
      </c>
      <c r="AB460" s="1" t="s">
        <v>4811</v>
      </c>
      <c r="AC460" s="1" t="s">
        <v>434</v>
      </c>
      <c r="AD460" s="1" t="s">
        <v>4838</v>
      </c>
      <c r="AE460" s="1" t="s">
        <v>435</v>
      </c>
      <c r="AF460" s="1"/>
      <c r="AG460" s="1"/>
      <c r="AH460" s="1"/>
    </row>
    <row r="461" spans="1:34">
      <c r="A461" s="38" t="s">
        <v>569</v>
      </c>
      <c r="B461" s="38" t="s">
        <v>2920</v>
      </c>
      <c r="C461" s="37" t="s">
        <v>1233</v>
      </c>
      <c r="D461" s="38" t="s">
        <v>3094</v>
      </c>
      <c r="E461" s="38" t="s">
        <v>3371</v>
      </c>
      <c r="F461" s="38" t="s">
        <v>3346</v>
      </c>
      <c r="G461" s="38" t="s">
        <v>4110</v>
      </c>
      <c r="H461" s="60"/>
      <c r="I461" s="7">
        <v>824</v>
      </c>
      <c r="J461" s="4">
        <v>826</v>
      </c>
      <c r="K461" s="53">
        <f t="shared" si="8"/>
        <v>1.389854065323141E-4</v>
      </c>
      <c r="L461" s="7">
        <v>98.8</v>
      </c>
      <c r="M461" s="4">
        <v>101.4</v>
      </c>
      <c r="N461" s="6">
        <v>750</v>
      </c>
      <c r="O461" s="6">
        <v>670</v>
      </c>
      <c r="P461" s="4">
        <v>840</v>
      </c>
      <c r="Q461" s="5">
        <v>39722</v>
      </c>
      <c r="R461" s="8" t="s">
        <v>887</v>
      </c>
      <c r="S461" s="38" t="s">
        <v>947</v>
      </c>
      <c r="T461" s="4" t="s">
        <v>877</v>
      </c>
      <c r="U461" s="1" t="s">
        <v>2772</v>
      </c>
      <c r="V461" s="4" t="s">
        <v>4466</v>
      </c>
      <c r="W461" s="8" t="s">
        <v>1230</v>
      </c>
      <c r="X461" s="33" t="s">
        <v>1232</v>
      </c>
      <c r="Y461" s="4" t="s">
        <v>570</v>
      </c>
      <c r="Z461" s="1"/>
      <c r="AA461" s="4" t="s">
        <v>161</v>
      </c>
      <c r="AB461" s="4" t="s">
        <v>163</v>
      </c>
      <c r="AC461" s="1"/>
      <c r="AD461" s="1" t="s">
        <v>1231</v>
      </c>
      <c r="AE461" s="1" t="s">
        <v>305</v>
      </c>
      <c r="AF461" s="1"/>
      <c r="AG461" s="1"/>
      <c r="AH461" s="1"/>
    </row>
    <row r="462" spans="1:34">
      <c r="A462" s="38" t="s">
        <v>2659</v>
      </c>
      <c r="B462" s="38" t="s">
        <v>3939</v>
      </c>
      <c r="C462" s="38" t="s">
        <v>386</v>
      </c>
      <c r="D462" s="38" t="s">
        <v>4891</v>
      </c>
      <c r="E462" s="38" t="s">
        <v>729</v>
      </c>
      <c r="F462" s="38" t="s">
        <v>3346</v>
      </c>
      <c r="G462" s="38" t="s">
        <v>4110</v>
      </c>
      <c r="H462" s="60"/>
      <c r="I462" s="7">
        <v>710</v>
      </c>
      <c r="J462" s="4">
        <v>725</v>
      </c>
      <c r="K462" s="53">
        <f t="shared" si="8"/>
        <v>1.0582010582010583E-3</v>
      </c>
      <c r="L462" s="7">
        <v>98.34</v>
      </c>
      <c r="M462" s="4">
        <v>99.13</v>
      </c>
      <c r="N462" s="6">
        <v>1</v>
      </c>
      <c r="O462" s="6"/>
      <c r="P462" s="11"/>
      <c r="Q462" s="5">
        <v>40079</v>
      </c>
      <c r="R462" s="8" t="s">
        <v>5206</v>
      </c>
      <c r="S462" s="38" t="s">
        <v>386</v>
      </c>
      <c r="T462" s="4" t="s">
        <v>3939</v>
      </c>
      <c r="U462" s="4" t="s">
        <v>4026</v>
      </c>
      <c r="V462" s="4" t="s">
        <v>360</v>
      </c>
      <c r="W462" s="8" t="s">
        <v>2656</v>
      </c>
      <c r="X462" s="33" t="s">
        <v>2657</v>
      </c>
      <c r="Y462" s="4" t="s">
        <v>2655</v>
      </c>
      <c r="Z462" s="1"/>
      <c r="AA462" s="4" t="s">
        <v>161</v>
      </c>
      <c r="AB462" s="4" t="s">
        <v>385</v>
      </c>
      <c r="AC462" s="1" t="s">
        <v>384</v>
      </c>
      <c r="AD462" s="1" t="s">
        <v>2658</v>
      </c>
      <c r="AE462" s="1"/>
      <c r="AF462" s="1"/>
      <c r="AG462" s="1"/>
      <c r="AH462" s="1"/>
    </row>
    <row r="463" spans="1:34">
      <c r="A463" s="38" t="s">
        <v>830</v>
      </c>
      <c r="B463" s="38" t="s">
        <v>3939</v>
      </c>
      <c r="C463" s="38" t="s">
        <v>5541</v>
      </c>
      <c r="D463" s="38" t="s">
        <v>3862</v>
      </c>
      <c r="E463" s="38" t="s">
        <v>1293</v>
      </c>
      <c r="F463" s="38" t="s">
        <v>1292</v>
      </c>
      <c r="G463" s="38"/>
      <c r="H463" s="60" t="s">
        <v>681</v>
      </c>
      <c r="I463" s="11">
        <v>35769</v>
      </c>
      <c r="J463" s="6">
        <v>35802</v>
      </c>
      <c r="K463" s="53">
        <f t="shared" si="8"/>
        <v>3.9140800132841502E-4</v>
      </c>
      <c r="L463" s="7">
        <v>0.67</v>
      </c>
      <c r="M463" s="4">
        <v>1436.05</v>
      </c>
      <c r="N463" s="6">
        <v>1743</v>
      </c>
      <c r="O463" s="6">
        <v>1078</v>
      </c>
      <c r="P463" s="11">
        <v>2900</v>
      </c>
      <c r="Q463" s="5">
        <v>35255</v>
      </c>
      <c r="R463" s="8" t="s">
        <v>3147</v>
      </c>
      <c r="S463" s="38" t="s">
        <v>450</v>
      </c>
      <c r="T463" s="4" t="s">
        <v>877</v>
      </c>
      <c r="U463" s="4" t="s">
        <v>2670</v>
      </c>
      <c r="V463" s="4" t="s">
        <v>1291</v>
      </c>
      <c r="W463" s="8" t="s">
        <v>3940</v>
      </c>
      <c r="X463" s="33" t="s">
        <v>831</v>
      </c>
      <c r="Y463" s="4" t="s">
        <v>3400</v>
      </c>
      <c r="Z463" s="1"/>
      <c r="AA463" s="4" t="s">
        <v>667</v>
      </c>
      <c r="AB463" s="4" t="s">
        <v>3349</v>
      </c>
      <c r="AC463" s="1" t="s">
        <v>4571</v>
      </c>
      <c r="AD463" s="1" t="s">
        <v>1285</v>
      </c>
      <c r="AE463" s="1" t="s">
        <v>2903</v>
      </c>
      <c r="AF463" s="1"/>
      <c r="AG463" s="1"/>
      <c r="AH463" s="1"/>
    </row>
    <row r="464" spans="1:34">
      <c r="A464" s="38" t="s">
        <v>5540</v>
      </c>
      <c r="B464" s="38" t="s">
        <v>3939</v>
      </c>
      <c r="C464" s="38" t="s">
        <v>5541</v>
      </c>
      <c r="D464" s="38" t="s">
        <v>3862</v>
      </c>
      <c r="E464" s="38" t="s">
        <v>1293</v>
      </c>
      <c r="F464" s="38" t="s">
        <v>1292</v>
      </c>
      <c r="G464" s="38"/>
      <c r="H464" s="60" t="s">
        <v>3574</v>
      </c>
      <c r="I464" s="11">
        <v>35778</v>
      </c>
      <c r="J464" s="6">
        <v>35793</v>
      </c>
      <c r="K464" s="53">
        <f t="shared" si="8"/>
        <v>1.7791272787655228E-4</v>
      </c>
      <c r="L464" s="7">
        <v>0.01</v>
      </c>
      <c r="M464" s="4">
        <v>1436.06</v>
      </c>
      <c r="N464" s="6">
        <v>3100</v>
      </c>
      <c r="O464" s="6">
        <v>1272</v>
      </c>
      <c r="P464" s="11">
        <v>8100</v>
      </c>
      <c r="Q464" s="5">
        <v>39611</v>
      </c>
      <c r="R464" s="8"/>
      <c r="S464" s="38" t="s">
        <v>2482</v>
      </c>
      <c r="T464" s="4" t="s">
        <v>877</v>
      </c>
      <c r="U464" s="4" t="s">
        <v>2670</v>
      </c>
      <c r="V464" s="4" t="s">
        <v>3205</v>
      </c>
      <c r="W464" s="8" t="s">
        <v>5542</v>
      </c>
      <c r="X464" s="33" t="s">
        <v>5543</v>
      </c>
      <c r="Y464" s="4" t="s">
        <v>5544</v>
      </c>
      <c r="Z464" s="1"/>
      <c r="AA464" s="4" t="s">
        <v>667</v>
      </c>
      <c r="AB464" s="4" t="s">
        <v>5546</v>
      </c>
      <c r="AC464" s="1" t="s">
        <v>4886</v>
      </c>
      <c r="AD464" s="1" t="s">
        <v>5545</v>
      </c>
      <c r="AE464" s="1"/>
      <c r="AF464" s="1"/>
      <c r="AG464" s="1"/>
      <c r="AH464" s="1"/>
    </row>
    <row r="465" spans="1:34">
      <c r="A465" s="38" t="s">
        <v>2188</v>
      </c>
      <c r="B465" s="38" t="s">
        <v>2586</v>
      </c>
      <c r="C465" s="38" t="s">
        <v>2585</v>
      </c>
      <c r="D465" s="38" t="s">
        <v>3862</v>
      </c>
      <c r="E465" s="38" t="s">
        <v>1293</v>
      </c>
      <c r="F465" s="38" t="s">
        <v>1292</v>
      </c>
      <c r="G465" s="38"/>
      <c r="H465" s="60" t="s">
        <v>590</v>
      </c>
      <c r="I465" s="11">
        <v>35761</v>
      </c>
      <c r="J465" s="6">
        <v>35810</v>
      </c>
      <c r="K465" s="53">
        <f t="shared" si="8"/>
        <v>5.8118157773007076E-4</v>
      </c>
      <c r="L465" s="7">
        <v>0.02</v>
      </c>
      <c r="M465" s="4">
        <v>1436.06</v>
      </c>
      <c r="N465" s="6">
        <v>3535</v>
      </c>
      <c r="O465" s="6">
        <v>1900</v>
      </c>
      <c r="P465" s="7" t="s">
        <v>1807</v>
      </c>
      <c r="Q465" s="5">
        <v>36901</v>
      </c>
      <c r="R465" s="8" t="s">
        <v>4575</v>
      </c>
      <c r="S465" s="38" t="s">
        <v>218</v>
      </c>
      <c r="T465" s="4" t="s">
        <v>877</v>
      </c>
      <c r="U465" s="4" t="s">
        <v>2670</v>
      </c>
      <c r="V465" s="4" t="s">
        <v>4574</v>
      </c>
      <c r="W465" s="8" t="s">
        <v>2584</v>
      </c>
      <c r="X465" s="33">
        <v>26666</v>
      </c>
      <c r="Y465" s="4" t="s">
        <v>2576</v>
      </c>
      <c r="Z465" s="1"/>
      <c r="AA465" s="4" t="s">
        <v>667</v>
      </c>
      <c r="AB465" s="4" t="s">
        <v>233</v>
      </c>
      <c r="AC465" s="1" t="s">
        <v>2583</v>
      </c>
      <c r="AD465" s="1" t="s">
        <v>2582</v>
      </c>
      <c r="AE465" s="1" t="s">
        <v>2903</v>
      </c>
      <c r="AF465" s="1"/>
      <c r="AG465" s="1"/>
      <c r="AH465" s="1"/>
    </row>
    <row r="466" spans="1:34">
      <c r="A466" s="38" t="s">
        <v>4754</v>
      </c>
      <c r="B466" s="38" t="s">
        <v>4755</v>
      </c>
      <c r="C466" s="38" t="s">
        <v>4756</v>
      </c>
      <c r="D466" s="38" t="s">
        <v>3094</v>
      </c>
      <c r="E466" s="38" t="s">
        <v>3371</v>
      </c>
      <c r="F466" s="38" t="s">
        <v>3346</v>
      </c>
      <c r="G466" s="38" t="s">
        <v>4110</v>
      </c>
      <c r="H466" s="60"/>
      <c r="I466" s="11">
        <v>666</v>
      </c>
      <c r="J466" s="11">
        <v>682</v>
      </c>
      <c r="K466" s="53">
        <f t="shared" si="8"/>
        <v>1.1357183418512209E-3</v>
      </c>
      <c r="L466" s="7">
        <v>98.13</v>
      </c>
      <c r="M466" s="7">
        <v>98.23</v>
      </c>
      <c r="N466" s="6">
        <v>200</v>
      </c>
      <c r="O466" s="6"/>
      <c r="P466" s="11">
        <v>360</v>
      </c>
      <c r="Q466" s="5">
        <v>40023</v>
      </c>
      <c r="R466" s="8" t="s">
        <v>887</v>
      </c>
      <c r="S466" s="38" t="s">
        <v>4758</v>
      </c>
      <c r="T466" s="4" t="s">
        <v>1939</v>
      </c>
      <c r="U466" s="4" t="s">
        <v>2672</v>
      </c>
      <c r="V466" s="4" t="s">
        <v>4466</v>
      </c>
      <c r="W466" s="8" t="s">
        <v>4759</v>
      </c>
      <c r="X466" s="33" t="s">
        <v>4760</v>
      </c>
      <c r="Y466" s="4" t="s">
        <v>4761</v>
      </c>
      <c r="Z466" s="1"/>
      <c r="AA466" s="4" t="s">
        <v>161</v>
      </c>
      <c r="AB466" s="1" t="s">
        <v>4757</v>
      </c>
      <c r="AC466" s="1" t="s">
        <v>4762</v>
      </c>
      <c r="AD466" s="1"/>
      <c r="AE466" s="1"/>
      <c r="AF466" s="1"/>
      <c r="AG466" s="1"/>
      <c r="AH466" s="1"/>
    </row>
    <row r="467" spans="1:34">
      <c r="A467" s="38" t="s">
        <v>2269</v>
      </c>
      <c r="B467" s="38" t="s">
        <v>2889</v>
      </c>
      <c r="C467" s="38" t="s">
        <v>2888</v>
      </c>
      <c r="D467" s="38" t="s">
        <v>3862</v>
      </c>
      <c r="E467" s="38" t="s">
        <v>1293</v>
      </c>
      <c r="F467" s="38" t="s">
        <v>1292</v>
      </c>
      <c r="G467" s="38"/>
      <c r="H467" s="60" t="s">
        <v>4606</v>
      </c>
      <c r="I467" s="11">
        <v>35764</v>
      </c>
      <c r="J467" s="6">
        <v>35807</v>
      </c>
      <c r="K467" s="53">
        <f t="shared" si="8"/>
        <v>5.1001648657944987E-4</v>
      </c>
      <c r="L467" s="7">
        <v>2.99</v>
      </c>
      <c r="M467" s="4">
        <v>1436.07</v>
      </c>
      <c r="N467" s="6">
        <v>5250</v>
      </c>
      <c r="O467" s="6">
        <v>3200</v>
      </c>
      <c r="P467" s="11">
        <v>11000</v>
      </c>
      <c r="Q467" s="5">
        <v>37782</v>
      </c>
      <c r="R467" s="8" t="s">
        <v>3147</v>
      </c>
      <c r="S467" s="38" t="s">
        <v>2917</v>
      </c>
      <c r="T467" s="4" t="s">
        <v>2066</v>
      </c>
      <c r="U467" s="4" t="s">
        <v>5287</v>
      </c>
      <c r="V467" s="4" t="s">
        <v>2890</v>
      </c>
      <c r="W467" s="8" t="s">
        <v>5616</v>
      </c>
      <c r="X467" s="33" t="s">
        <v>2270</v>
      </c>
      <c r="Y467" s="4" t="s">
        <v>2891</v>
      </c>
      <c r="Z467" s="1"/>
      <c r="AA467" s="4" t="s">
        <v>667</v>
      </c>
      <c r="AB467" s="1" t="s">
        <v>5617</v>
      </c>
      <c r="AC467" s="1" t="s">
        <v>1065</v>
      </c>
      <c r="AD467" s="1" t="s">
        <v>777</v>
      </c>
      <c r="AE467" s="1" t="s">
        <v>2903</v>
      </c>
      <c r="AF467" s="1"/>
      <c r="AG467" s="1"/>
      <c r="AH467" s="1"/>
    </row>
    <row r="468" spans="1:34">
      <c r="A468" s="38" t="s">
        <v>2397</v>
      </c>
      <c r="B468" s="38" t="s">
        <v>2889</v>
      </c>
      <c r="C468" s="38" t="s">
        <v>2888</v>
      </c>
      <c r="D468" s="38" t="s">
        <v>3862</v>
      </c>
      <c r="E468" s="38" t="s">
        <v>1293</v>
      </c>
      <c r="F468" s="38" t="s">
        <v>1292</v>
      </c>
      <c r="G468" s="38"/>
      <c r="H468" s="60" t="s">
        <v>4312</v>
      </c>
      <c r="I468" s="11">
        <v>35766</v>
      </c>
      <c r="J468" s="6">
        <v>35807</v>
      </c>
      <c r="K468" s="53">
        <f t="shared" si="8"/>
        <v>4.8628325406520941E-4</v>
      </c>
      <c r="L468" s="7">
        <v>5.84</v>
      </c>
      <c r="M468" s="4">
        <v>1436.1</v>
      </c>
      <c r="N468" s="6">
        <v>5180</v>
      </c>
      <c r="O468" s="6"/>
      <c r="P468" s="11"/>
      <c r="Q468" s="5">
        <v>39462</v>
      </c>
      <c r="R468" s="8" t="s">
        <v>3147</v>
      </c>
      <c r="S468" s="38" t="s">
        <v>2688</v>
      </c>
      <c r="T468" s="4" t="s">
        <v>2066</v>
      </c>
      <c r="U468" s="4" t="s">
        <v>5287</v>
      </c>
      <c r="V468" s="4" t="s">
        <v>4640</v>
      </c>
      <c r="W468" s="8" t="s">
        <v>2398</v>
      </c>
      <c r="X468" s="33" t="s">
        <v>2399</v>
      </c>
      <c r="Y468" s="4" t="s">
        <v>2402</v>
      </c>
      <c r="Z468" s="1"/>
      <c r="AA468" s="4" t="s">
        <v>667</v>
      </c>
      <c r="AB468" s="1" t="s">
        <v>2400</v>
      </c>
      <c r="AC468" s="1" t="s">
        <v>2401</v>
      </c>
      <c r="AD468" s="1"/>
      <c r="AE468" s="1"/>
      <c r="AF468" s="1"/>
      <c r="AG468" s="1"/>
      <c r="AH468" s="1"/>
    </row>
    <row r="469" spans="1:34">
      <c r="A469" s="38" t="s">
        <v>1644</v>
      </c>
      <c r="B469" s="38" t="s">
        <v>3994</v>
      </c>
      <c r="C469" s="38" t="s">
        <v>4787</v>
      </c>
      <c r="D469" s="38" t="s">
        <v>3862</v>
      </c>
      <c r="E469" s="38" t="s">
        <v>1293</v>
      </c>
      <c r="F469" s="38" t="s">
        <v>4996</v>
      </c>
      <c r="G469" s="38"/>
      <c r="H469" s="60"/>
      <c r="I469" s="11">
        <v>10103</v>
      </c>
      <c r="J469" s="6">
        <v>10126</v>
      </c>
      <c r="K469" s="53">
        <f t="shared" si="8"/>
        <v>6.9762504170584484E-4</v>
      </c>
      <c r="L469" s="7">
        <v>44.9</v>
      </c>
      <c r="M469" s="4">
        <v>351.31</v>
      </c>
      <c r="N469" s="6">
        <v>2750</v>
      </c>
      <c r="O469" s="11" t="s">
        <v>1851</v>
      </c>
      <c r="P469" s="11">
        <v>8700</v>
      </c>
      <c r="Q469" s="5">
        <v>37061</v>
      </c>
      <c r="R469" s="8" t="s">
        <v>3147</v>
      </c>
      <c r="S469" s="38" t="s">
        <v>5213</v>
      </c>
      <c r="T469" s="4" t="s">
        <v>2066</v>
      </c>
      <c r="U469" s="4" t="s">
        <v>3849</v>
      </c>
      <c r="V469" s="4" t="s">
        <v>2928</v>
      </c>
      <c r="W469" s="8" t="s">
        <v>4786</v>
      </c>
      <c r="X469" s="33">
        <v>26857</v>
      </c>
      <c r="Y469" s="4" t="s">
        <v>1645</v>
      </c>
      <c r="Z469" s="1"/>
      <c r="AA469" s="4" t="s">
        <v>3797</v>
      </c>
      <c r="AB469" s="4" t="s">
        <v>1852</v>
      </c>
      <c r="AC469" s="1" t="s">
        <v>5016</v>
      </c>
      <c r="AD469" s="1" t="s">
        <v>3024</v>
      </c>
      <c r="AE469" s="1" t="s">
        <v>3125</v>
      </c>
      <c r="AF469" s="1"/>
      <c r="AG469" s="1"/>
      <c r="AH469" s="1"/>
    </row>
    <row r="470" spans="1:34">
      <c r="A470" s="38" t="s">
        <v>2959</v>
      </c>
      <c r="B470" s="38" t="s">
        <v>3994</v>
      </c>
      <c r="C470" s="38" t="s">
        <v>4861</v>
      </c>
      <c r="D470" s="38" t="s">
        <v>3862</v>
      </c>
      <c r="E470" s="38" t="s">
        <v>1293</v>
      </c>
      <c r="F470" s="38" t="s">
        <v>1292</v>
      </c>
      <c r="G470" s="38"/>
      <c r="H470" s="60" t="s">
        <v>4121</v>
      </c>
      <c r="I470" s="11">
        <v>35773</v>
      </c>
      <c r="J470" s="6">
        <v>35802</v>
      </c>
      <c r="K470" s="53">
        <f t="shared" si="8"/>
        <v>3.4394828915376859E-4</v>
      </c>
      <c r="L470" s="7">
        <v>6.24</v>
      </c>
      <c r="M470" s="4">
        <v>1436.16</v>
      </c>
      <c r="N470" s="6">
        <v>1382</v>
      </c>
      <c r="O470" s="11" t="s">
        <v>4843</v>
      </c>
      <c r="P470" s="11">
        <v>1200</v>
      </c>
      <c r="Q470" s="5">
        <v>33176</v>
      </c>
      <c r="R470" s="8" t="s">
        <v>4576</v>
      </c>
      <c r="S470" s="38" t="s">
        <v>4057</v>
      </c>
      <c r="T470" s="4" t="s">
        <v>877</v>
      </c>
      <c r="U470" s="4" t="s">
        <v>3849</v>
      </c>
      <c r="V470" s="4" t="s">
        <v>4594</v>
      </c>
      <c r="W470" s="8" t="s">
        <v>425</v>
      </c>
      <c r="X470" s="33">
        <v>20918</v>
      </c>
      <c r="Y470" s="4" t="s">
        <v>1512</v>
      </c>
      <c r="Z470" s="1"/>
      <c r="AA470" s="4" t="s">
        <v>667</v>
      </c>
      <c r="AB470" s="1" t="s">
        <v>2615</v>
      </c>
      <c r="AC470" s="1" t="s">
        <v>2903</v>
      </c>
      <c r="AD470" s="1"/>
      <c r="AE470" s="1"/>
      <c r="AF470" s="1"/>
      <c r="AG470" s="1"/>
      <c r="AH470" s="1"/>
    </row>
    <row r="471" spans="1:34">
      <c r="A471" s="38" t="s">
        <v>2960</v>
      </c>
      <c r="B471" s="38" t="s">
        <v>3994</v>
      </c>
      <c r="C471" s="38" t="s">
        <v>4861</v>
      </c>
      <c r="D471" s="38" t="s">
        <v>3862</v>
      </c>
      <c r="E471" s="38" t="s">
        <v>1293</v>
      </c>
      <c r="F471" s="38" t="s">
        <v>1292</v>
      </c>
      <c r="G471" s="38"/>
      <c r="H471" s="60" t="s">
        <v>4122</v>
      </c>
      <c r="I471" s="11">
        <v>35770</v>
      </c>
      <c r="J471" s="6">
        <v>35802</v>
      </c>
      <c r="K471" s="53">
        <f t="shared" si="8"/>
        <v>3.7954265110541797E-4</v>
      </c>
      <c r="L471" s="7">
        <v>5.47</v>
      </c>
      <c r="M471" s="4">
        <v>1436.09</v>
      </c>
      <c r="N471" s="6">
        <v>1382</v>
      </c>
      <c r="O471" s="11" t="s">
        <v>4843</v>
      </c>
      <c r="P471" s="11">
        <v>1200</v>
      </c>
      <c r="Q471" s="5">
        <v>33305</v>
      </c>
      <c r="R471" s="8" t="s">
        <v>4576</v>
      </c>
      <c r="S471" s="38" t="s">
        <v>4057</v>
      </c>
      <c r="T471" s="4" t="s">
        <v>877</v>
      </c>
      <c r="U471" s="4" t="s">
        <v>3849</v>
      </c>
      <c r="V471" s="4" t="s">
        <v>4594</v>
      </c>
      <c r="W471" s="8" t="s">
        <v>426</v>
      </c>
      <c r="X471" s="33">
        <v>21149</v>
      </c>
      <c r="Y471" s="4" t="s">
        <v>1513</v>
      </c>
      <c r="Z471" s="1"/>
      <c r="AA471" s="4" t="s">
        <v>667</v>
      </c>
      <c r="AB471" s="1" t="s">
        <v>2615</v>
      </c>
      <c r="AC471" s="1" t="s">
        <v>2903</v>
      </c>
      <c r="AD471" s="1"/>
      <c r="AE471" s="1"/>
      <c r="AF471" s="1"/>
      <c r="AG471" s="1"/>
      <c r="AH471" s="1"/>
    </row>
    <row r="472" spans="1:34">
      <c r="A472" s="38" t="s">
        <v>2961</v>
      </c>
      <c r="B472" s="38" t="s">
        <v>3994</v>
      </c>
      <c r="C472" s="38" t="s">
        <v>4861</v>
      </c>
      <c r="D472" s="38" t="s">
        <v>3862</v>
      </c>
      <c r="E472" s="38" t="s">
        <v>1293</v>
      </c>
      <c r="F472" s="38" t="s">
        <v>1292</v>
      </c>
      <c r="G472" s="38"/>
      <c r="H472" s="60" t="s">
        <v>5693</v>
      </c>
      <c r="I472" s="11">
        <v>35779</v>
      </c>
      <c r="J472" s="6">
        <v>35796</v>
      </c>
      <c r="K472" s="53">
        <f t="shared" si="8"/>
        <v>2.0162485915910572E-4</v>
      </c>
      <c r="L472" s="7">
        <v>4.12</v>
      </c>
      <c r="M472" s="4">
        <v>1436.17</v>
      </c>
      <c r="N472" s="6">
        <v>1382</v>
      </c>
      <c r="O472" s="6">
        <v>690</v>
      </c>
      <c r="P472" s="11">
        <v>1200</v>
      </c>
      <c r="Q472" s="5">
        <v>33709</v>
      </c>
      <c r="R472" s="8" t="s">
        <v>4576</v>
      </c>
      <c r="S472" s="38" t="s">
        <v>4057</v>
      </c>
      <c r="T472" s="4" t="s">
        <v>877</v>
      </c>
      <c r="U472" s="4" t="s">
        <v>2670</v>
      </c>
      <c r="V472" s="4" t="s">
        <v>1291</v>
      </c>
      <c r="W472" s="8" t="s">
        <v>2255</v>
      </c>
      <c r="X472" s="33">
        <v>21940</v>
      </c>
      <c r="Y472" s="4" t="s">
        <v>3031</v>
      </c>
      <c r="Z472" s="1"/>
      <c r="AA472" s="4" t="s">
        <v>667</v>
      </c>
      <c r="AB472" s="1" t="s">
        <v>2615</v>
      </c>
      <c r="AC472" s="1" t="s">
        <v>2903</v>
      </c>
      <c r="AD472" s="1"/>
      <c r="AE472" s="1"/>
      <c r="AF472" s="1"/>
      <c r="AG472" s="1"/>
      <c r="AH472" s="1"/>
    </row>
    <row r="473" spans="1:34">
      <c r="A473" s="38" t="s">
        <v>2962</v>
      </c>
      <c r="B473" s="38" t="s">
        <v>3994</v>
      </c>
      <c r="C473" s="38" t="s">
        <v>4861</v>
      </c>
      <c r="D473" s="38" t="s">
        <v>3862</v>
      </c>
      <c r="E473" s="38" t="s">
        <v>1293</v>
      </c>
      <c r="F473" s="38" t="s">
        <v>1292</v>
      </c>
      <c r="G473" s="38"/>
      <c r="H473" s="60" t="s">
        <v>2634</v>
      </c>
      <c r="I473" s="11">
        <v>35764</v>
      </c>
      <c r="J473" s="6">
        <v>35808</v>
      </c>
      <c r="K473" s="53">
        <f t="shared" si="8"/>
        <v>5.2187114526994975E-4</v>
      </c>
      <c r="L473" s="7">
        <v>0.08</v>
      </c>
      <c r="M473" s="4">
        <v>1436.08</v>
      </c>
      <c r="N473" s="6">
        <v>2064</v>
      </c>
      <c r="O473" s="6">
        <v>860</v>
      </c>
      <c r="P473" s="7"/>
      <c r="Q473" s="5">
        <v>35158</v>
      </c>
      <c r="R473" s="8" t="s">
        <v>2918</v>
      </c>
      <c r="S473" s="38" t="s">
        <v>217</v>
      </c>
      <c r="T473" s="4" t="s">
        <v>2066</v>
      </c>
      <c r="U473" s="4" t="s">
        <v>3849</v>
      </c>
      <c r="V473" s="4" t="s">
        <v>3850</v>
      </c>
      <c r="W473" s="8" t="s">
        <v>2256</v>
      </c>
      <c r="X473" s="33">
        <v>23839</v>
      </c>
      <c r="Y473" s="4" t="s">
        <v>4445</v>
      </c>
      <c r="Z473" s="1"/>
      <c r="AA473" s="4" t="s">
        <v>667</v>
      </c>
      <c r="AB473" s="1" t="s">
        <v>2615</v>
      </c>
      <c r="AC473" s="1" t="s">
        <v>2903</v>
      </c>
      <c r="AD473" s="1" t="s">
        <v>4844</v>
      </c>
      <c r="AE473" s="1"/>
      <c r="AF473" s="1"/>
      <c r="AG473" s="1"/>
      <c r="AH473" s="1"/>
    </row>
    <row r="474" spans="1:34">
      <c r="A474" s="38" t="s">
        <v>2963</v>
      </c>
      <c r="B474" s="38" t="s">
        <v>3994</v>
      </c>
      <c r="C474" s="38" t="s">
        <v>4861</v>
      </c>
      <c r="D474" s="38" t="s">
        <v>3862</v>
      </c>
      <c r="E474" s="38" t="s">
        <v>1293</v>
      </c>
      <c r="F474" s="38" t="s">
        <v>1292</v>
      </c>
      <c r="G474" s="38"/>
      <c r="H474" s="60" t="s">
        <v>1734</v>
      </c>
      <c r="I474" s="11">
        <v>35763</v>
      </c>
      <c r="J474" s="6">
        <v>35809</v>
      </c>
      <c r="K474" s="53">
        <f t="shared" si="8"/>
        <v>5.4559256096403837E-4</v>
      </c>
      <c r="L474" s="7">
        <v>0.08</v>
      </c>
      <c r="M474" s="4">
        <v>1436.1</v>
      </c>
      <c r="N474" s="6">
        <v>2070</v>
      </c>
      <c r="O474" s="6">
        <v>860</v>
      </c>
      <c r="P474" s="7"/>
      <c r="Q474" s="5">
        <v>35314</v>
      </c>
      <c r="R474" s="8" t="s">
        <v>2918</v>
      </c>
      <c r="S474" s="38" t="s">
        <v>217</v>
      </c>
      <c r="T474" s="4" t="s">
        <v>2066</v>
      </c>
      <c r="U474" s="4" t="s">
        <v>2672</v>
      </c>
      <c r="V474" s="4" t="s">
        <v>4597</v>
      </c>
      <c r="W474" s="8" t="s">
        <v>2257</v>
      </c>
      <c r="X474" s="33">
        <v>24307</v>
      </c>
      <c r="Y474" s="4" t="s">
        <v>1417</v>
      </c>
      <c r="Z474" s="1"/>
      <c r="AA474" s="4" t="s">
        <v>667</v>
      </c>
      <c r="AB474" s="1" t="s">
        <v>2615</v>
      </c>
      <c r="AC474" s="1" t="s">
        <v>4845</v>
      </c>
      <c r="AD474" s="1"/>
      <c r="AE474" s="1"/>
      <c r="AF474" s="1"/>
      <c r="AG474" s="1"/>
      <c r="AH474" s="1"/>
    </row>
    <row r="475" spans="1:34">
      <c r="A475" s="38" t="s">
        <v>2964</v>
      </c>
      <c r="B475" s="38" t="s">
        <v>3994</v>
      </c>
      <c r="C475" s="38" t="s">
        <v>4861</v>
      </c>
      <c r="D475" s="38" t="s">
        <v>3862</v>
      </c>
      <c r="E475" s="38" t="s">
        <v>1293</v>
      </c>
      <c r="F475" s="38" t="s">
        <v>1292</v>
      </c>
      <c r="G475" s="38"/>
      <c r="H475" s="60" t="s">
        <v>1738</v>
      </c>
      <c r="I475" s="11">
        <v>35761</v>
      </c>
      <c r="J475" s="6">
        <v>35810</v>
      </c>
      <c r="K475" s="53">
        <f t="shared" si="8"/>
        <v>5.8118157773007076E-4</v>
      </c>
      <c r="L475" s="7">
        <v>0.09</v>
      </c>
      <c r="M475" s="4">
        <v>1436.07</v>
      </c>
      <c r="N475" s="6">
        <v>2074</v>
      </c>
      <c r="O475" s="6">
        <v>860</v>
      </c>
      <c r="P475" s="7"/>
      <c r="Q475" s="5">
        <v>35417</v>
      </c>
      <c r="R475" s="8" t="s">
        <v>2918</v>
      </c>
      <c r="S475" s="38" t="s">
        <v>217</v>
      </c>
      <c r="T475" s="4" t="s">
        <v>2066</v>
      </c>
      <c r="U475" s="4" t="s">
        <v>3849</v>
      </c>
      <c r="V475" s="4" t="s">
        <v>4645</v>
      </c>
      <c r="W475" s="8" t="s">
        <v>1945</v>
      </c>
      <c r="X475" s="33">
        <v>24674</v>
      </c>
      <c r="Y475" s="4" t="s">
        <v>2939</v>
      </c>
      <c r="Z475" s="1"/>
      <c r="AA475" s="4" t="s">
        <v>667</v>
      </c>
      <c r="AB475" s="1" t="s">
        <v>2615</v>
      </c>
      <c r="AC475" s="1" t="s">
        <v>2903</v>
      </c>
      <c r="AD475" s="1" t="s">
        <v>4846</v>
      </c>
      <c r="AE475" s="1"/>
      <c r="AF475" s="1"/>
      <c r="AG475" s="1"/>
      <c r="AH475" s="1"/>
    </row>
    <row r="476" spans="1:34">
      <c r="A476" s="38" t="s">
        <v>2965</v>
      </c>
      <c r="B476" s="38" t="s">
        <v>3994</v>
      </c>
      <c r="C476" s="38" t="s">
        <v>4861</v>
      </c>
      <c r="D476" s="38" t="s">
        <v>3862</v>
      </c>
      <c r="E476" s="38" t="s">
        <v>1293</v>
      </c>
      <c r="F476" s="38" t="s">
        <v>1292</v>
      </c>
      <c r="G476" s="38"/>
      <c r="H476" s="60" t="s">
        <v>1860</v>
      </c>
      <c r="I476" s="11">
        <v>35609</v>
      </c>
      <c r="J476" s="6">
        <v>35642</v>
      </c>
      <c r="K476" s="53">
        <f t="shared" si="8"/>
        <v>3.9289923920420044E-4</v>
      </c>
      <c r="L476" s="7">
        <v>0.06</v>
      </c>
      <c r="M476" s="4">
        <v>1427.91</v>
      </c>
      <c r="N476" s="6">
        <v>2066</v>
      </c>
      <c r="O476" s="6">
        <v>860</v>
      </c>
      <c r="P476" s="7"/>
      <c r="Q476" s="5">
        <v>35584</v>
      </c>
      <c r="R476" s="8" t="s">
        <v>2918</v>
      </c>
      <c r="S476" s="38" t="s">
        <v>217</v>
      </c>
      <c r="T476" s="4" t="s">
        <v>2066</v>
      </c>
      <c r="U476" s="4" t="s">
        <v>2670</v>
      </c>
      <c r="V476" s="4" t="s">
        <v>1291</v>
      </c>
      <c r="W476" s="8" t="s">
        <v>1946</v>
      </c>
      <c r="X476" s="33">
        <v>24819</v>
      </c>
      <c r="Y476" s="4" t="s">
        <v>2737</v>
      </c>
      <c r="Z476" s="1"/>
      <c r="AA476" s="4" t="s">
        <v>667</v>
      </c>
      <c r="AB476" s="1" t="s">
        <v>2615</v>
      </c>
      <c r="AC476" s="1" t="s">
        <v>4847</v>
      </c>
      <c r="AD476" s="1" t="s">
        <v>2903</v>
      </c>
      <c r="AE476" s="1"/>
      <c r="AF476" s="1"/>
      <c r="AG476" s="1"/>
      <c r="AH476" s="1"/>
    </row>
    <row r="477" spans="1:34">
      <c r="A477" s="38" t="s">
        <v>2966</v>
      </c>
      <c r="B477" s="38" t="s">
        <v>3994</v>
      </c>
      <c r="C477" s="38" t="s">
        <v>4861</v>
      </c>
      <c r="D477" s="38" t="s">
        <v>3862</v>
      </c>
      <c r="E477" s="38" t="s">
        <v>1293</v>
      </c>
      <c r="F477" s="38" t="s">
        <v>1292</v>
      </c>
      <c r="G477" s="38"/>
      <c r="H477" s="60" t="s">
        <v>1875</v>
      </c>
      <c r="I477" s="11">
        <v>35769</v>
      </c>
      <c r="J477" s="6">
        <v>35803</v>
      </c>
      <c r="K477" s="53">
        <f t="shared" si="8"/>
        <v>4.0326406679950659E-4</v>
      </c>
      <c r="L477" s="7">
        <v>0.04</v>
      </c>
      <c r="M477" s="4">
        <v>1436.07</v>
      </c>
      <c r="N477" s="6">
        <v>2000</v>
      </c>
      <c r="O477" s="6">
        <v>895</v>
      </c>
      <c r="P477" s="11">
        <v>2800</v>
      </c>
      <c r="Q477" s="5">
        <v>35830</v>
      </c>
      <c r="R477" s="8" t="s">
        <v>2918</v>
      </c>
      <c r="S477" s="38" t="s">
        <v>217</v>
      </c>
      <c r="T477" s="4" t="s">
        <v>2066</v>
      </c>
      <c r="U477" s="4" t="s">
        <v>2670</v>
      </c>
      <c r="V477" s="4" t="s">
        <v>1291</v>
      </c>
      <c r="W477" s="8" t="s">
        <v>1947</v>
      </c>
      <c r="X477" s="33">
        <v>25153</v>
      </c>
      <c r="Y477" s="4" t="s">
        <v>4990</v>
      </c>
      <c r="Z477" s="1"/>
      <c r="AA477" s="4" t="s">
        <v>667</v>
      </c>
      <c r="AB477" s="1" t="s">
        <v>2615</v>
      </c>
      <c r="AC477" s="1" t="s">
        <v>4848</v>
      </c>
      <c r="AD477" s="1"/>
      <c r="AE477" s="1"/>
      <c r="AF477" s="1"/>
      <c r="AG477" s="1"/>
      <c r="AH477" s="1"/>
    </row>
    <row r="478" spans="1:34">
      <c r="A478" s="38" t="s">
        <v>454</v>
      </c>
      <c r="B478" s="38" t="s">
        <v>3994</v>
      </c>
      <c r="C478" s="38" t="s">
        <v>4861</v>
      </c>
      <c r="D478" s="38" t="s">
        <v>3862</v>
      </c>
      <c r="E478" s="38" t="s">
        <v>1293</v>
      </c>
      <c r="F478" s="38" t="s">
        <v>1292</v>
      </c>
      <c r="G478" s="38"/>
      <c r="H478" s="60" t="s">
        <v>4084</v>
      </c>
      <c r="I478" s="11">
        <v>35772</v>
      </c>
      <c r="J478" s="6">
        <v>35799</v>
      </c>
      <c r="K478" s="53">
        <f t="shared" ref="K478:K522" si="9">(J478-I478)/(J478+I478+12740)</f>
        <v>3.2024291017779412E-4</v>
      </c>
      <c r="L478" s="7">
        <v>2.2999999999999998</v>
      </c>
      <c r="M478" s="4">
        <v>1436.08</v>
      </c>
      <c r="N478" s="6">
        <v>5959</v>
      </c>
      <c r="O478" s="6"/>
      <c r="P478" s="11">
        <v>13000</v>
      </c>
      <c r="Q478" s="5">
        <v>38422</v>
      </c>
      <c r="R478" s="8" t="s">
        <v>4575</v>
      </c>
      <c r="S478" s="38" t="s">
        <v>947</v>
      </c>
      <c r="T478" s="4" t="s">
        <v>5015</v>
      </c>
      <c r="U478" s="4" t="s">
        <v>3849</v>
      </c>
      <c r="V478" s="4" t="s">
        <v>5263</v>
      </c>
      <c r="W478" s="8" t="s">
        <v>455</v>
      </c>
      <c r="X478" s="33" t="s">
        <v>456</v>
      </c>
      <c r="Y478" s="4" t="s">
        <v>5291</v>
      </c>
      <c r="Z478" s="1"/>
      <c r="AA478" s="4" t="s">
        <v>667</v>
      </c>
      <c r="AB478" s="1" t="s">
        <v>457</v>
      </c>
      <c r="AC478" s="1" t="s">
        <v>4860</v>
      </c>
      <c r="AD478" s="1" t="s">
        <v>1029</v>
      </c>
      <c r="AE478" s="1" t="s">
        <v>5568</v>
      </c>
      <c r="AF478" s="1" t="s">
        <v>3438</v>
      </c>
      <c r="AG478" s="1"/>
      <c r="AH478" s="1"/>
    </row>
    <row r="479" spans="1:34">
      <c r="A479" s="38" t="s">
        <v>1498</v>
      </c>
      <c r="B479" s="38" t="s">
        <v>3994</v>
      </c>
      <c r="C479" s="38" t="s">
        <v>4861</v>
      </c>
      <c r="D479" s="38" t="s">
        <v>3862</v>
      </c>
      <c r="E479" s="38" t="s">
        <v>1293</v>
      </c>
      <c r="F479" s="38" t="s">
        <v>1292</v>
      </c>
      <c r="G479" s="38"/>
      <c r="H479" s="60" t="s">
        <v>4095</v>
      </c>
      <c r="I479" s="11">
        <v>35773</v>
      </c>
      <c r="J479" s="6">
        <v>35800</v>
      </c>
      <c r="K479" s="53">
        <f t="shared" si="9"/>
        <v>3.2023531365269885E-4</v>
      </c>
      <c r="L479" s="7">
        <v>2.33</v>
      </c>
      <c r="M479" s="4">
        <v>1436.11</v>
      </c>
      <c r="N479" s="6">
        <v>5458</v>
      </c>
      <c r="O479" s="6"/>
      <c r="P479" s="11">
        <v>13000</v>
      </c>
      <c r="Q479" s="5">
        <v>38664</v>
      </c>
      <c r="R479" s="8" t="s">
        <v>4575</v>
      </c>
      <c r="S479" s="38" t="s">
        <v>947</v>
      </c>
      <c r="T479" s="4" t="s">
        <v>5015</v>
      </c>
      <c r="U479" s="4" t="s">
        <v>5287</v>
      </c>
      <c r="V479" s="4" t="s">
        <v>231</v>
      </c>
      <c r="W479" s="8" t="s">
        <v>1175</v>
      </c>
      <c r="X479" s="33" t="s">
        <v>1176</v>
      </c>
      <c r="Y479" s="4" t="s">
        <v>5291</v>
      </c>
      <c r="Z479" s="1"/>
      <c r="AA479" s="4" t="s">
        <v>667</v>
      </c>
      <c r="AB479" s="1" t="s">
        <v>1177</v>
      </c>
      <c r="AC479" s="1" t="s">
        <v>1178</v>
      </c>
      <c r="AD479" s="1" t="s">
        <v>1179</v>
      </c>
      <c r="AE479" s="1" t="s">
        <v>1180</v>
      </c>
      <c r="AF479" s="1"/>
      <c r="AG479" s="1"/>
      <c r="AH479" s="1"/>
    </row>
    <row r="480" spans="1:34">
      <c r="A480" s="38" t="s">
        <v>2520</v>
      </c>
      <c r="B480" s="38" t="s">
        <v>3994</v>
      </c>
      <c r="C480" s="38" t="s">
        <v>4861</v>
      </c>
      <c r="D480" s="38" t="s">
        <v>3862</v>
      </c>
      <c r="E480" s="38" t="s">
        <v>1293</v>
      </c>
      <c r="F480" s="38" t="s">
        <v>1292</v>
      </c>
      <c r="G480" s="38"/>
      <c r="H480" s="60" t="s">
        <v>3580</v>
      </c>
      <c r="I480" s="11">
        <v>35775</v>
      </c>
      <c r="J480" s="6">
        <v>35798</v>
      </c>
      <c r="K480" s="53">
        <f t="shared" si="9"/>
        <v>2.7279304496341013E-4</v>
      </c>
      <c r="L480" s="7">
        <v>3.01</v>
      </c>
      <c r="M480" s="4">
        <v>1436.1</v>
      </c>
      <c r="N480" s="6">
        <v>5960</v>
      </c>
      <c r="O480" s="6"/>
      <c r="P480" s="11">
        <v>13000</v>
      </c>
      <c r="Q480" s="5">
        <v>39678</v>
      </c>
      <c r="R480" s="8" t="s">
        <v>4575</v>
      </c>
      <c r="S480" s="38" t="s">
        <v>947</v>
      </c>
      <c r="T480" s="4" t="s">
        <v>5015</v>
      </c>
      <c r="U480" s="4" t="s">
        <v>2672</v>
      </c>
      <c r="V480" s="4" t="s">
        <v>5215</v>
      </c>
      <c r="W480" s="8" t="s">
        <v>2524</v>
      </c>
      <c r="X480" s="33" t="s">
        <v>2525</v>
      </c>
      <c r="Y480" s="4" t="s">
        <v>2523</v>
      </c>
      <c r="Z480" s="1"/>
      <c r="AA480" s="4" t="s">
        <v>667</v>
      </c>
      <c r="AB480" s="1" t="s">
        <v>2521</v>
      </c>
      <c r="AC480" s="1" t="s">
        <v>2522</v>
      </c>
      <c r="AD480" s="1" t="s">
        <v>3948</v>
      </c>
      <c r="AE480" s="1"/>
      <c r="AF480" s="1"/>
      <c r="AG480" s="1"/>
      <c r="AH480" s="1"/>
    </row>
    <row r="481" spans="1:34">
      <c r="A481" s="38" t="s">
        <v>278</v>
      </c>
      <c r="B481" s="38" t="s">
        <v>3994</v>
      </c>
      <c r="C481" s="38" t="s">
        <v>2652</v>
      </c>
      <c r="D481" s="38" t="s">
        <v>5515</v>
      </c>
      <c r="E481" s="38" t="s">
        <v>1293</v>
      </c>
      <c r="F481" s="38" t="s">
        <v>1292</v>
      </c>
      <c r="G481" s="38"/>
      <c r="H481" s="60" t="s">
        <v>4120</v>
      </c>
      <c r="I481" s="11">
        <v>35775</v>
      </c>
      <c r="J481" s="6">
        <v>35797</v>
      </c>
      <c r="K481" s="53">
        <f t="shared" si="9"/>
        <v>2.6093557263497487E-4</v>
      </c>
      <c r="L481" s="7">
        <v>9.43</v>
      </c>
      <c r="M481" s="4">
        <v>1436.07</v>
      </c>
      <c r="N481" s="6">
        <v>1474</v>
      </c>
      <c r="O481" s="6">
        <v>850</v>
      </c>
      <c r="P481" s="11">
        <v>1200</v>
      </c>
      <c r="Q481" s="5">
        <v>33115</v>
      </c>
      <c r="R481" s="8" t="s">
        <v>538</v>
      </c>
      <c r="S481" s="38" t="s">
        <v>2925</v>
      </c>
      <c r="T481" s="4" t="s">
        <v>5015</v>
      </c>
      <c r="U481" s="4" t="s">
        <v>2670</v>
      </c>
      <c r="V481" s="4" t="s">
        <v>5517</v>
      </c>
      <c r="W481" s="8" t="s">
        <v>2653</v>
      </c>
      <c r="X481" s="33" t="s">
        <v>279</v>
      </c>
      <c r="Y481" s="4" t="s">
        <v>474</v>
      </c>
      <c r="Z481" s="1"/>
      <c r="AA481" s="4" t="s">
        <v>667</v>
      </c>
      <c r="AB481" s="4" t="s">
        <v>3733</v>
      </c>
      <c r="AC481" s="1" t="s">
        <v>3942</v>
      </c>
      <c r="AD481" s="1" t="s">
        <v>747</v>
      </c>
      <c r="AE481" s="1"/>
      <c r="AF481" s="1"/>
      <c r="AG481" s="1"/>
      <c r="AH481" s="1"/>
    </row>
    <row r="482" spans="1:34">
      <c r="A482" s="38" t="s">
        <v>280</v>
      </c>
      <c r="B482" s="38" t="s">
        <v>3994</v>
      </c>
      <c r="C482" s="38" t="s">
        <v>2652</v>
      </c>
      <c r="D482" s="38" t="s">
        <v>5515</v>
      </c>
      <c r="E482" s="38" t="s">
        <v>1293</v>
      </c>
      <c r="F482" s="38" t="s">
        <v>1292</v>
      </c>
      <c r="G482" s="38"/>
      <c r="H482" s="60" t="s">
        <v>1899</v>
      </c>
      <c r="I482" s="11">
        <v>35774</v>
      </c>
      <c r="J482" s="6">
        <v>35797</v>
      </c>
      <c r="K482" s="53">
        <f t="shared" si="9"/>
        <v>2.7279951607738016E-4</v>
      </c>
      <c r="L482" s="7">
        <v>4.99</v>
      </c>
      <c r="M482" s="4">
        <v>1436.06</v>
      </c>
      <c r="N482" s="6">
        <v>1510</v>
      </c>
      <c r="O482" s="6">
        <v>759</v>
      </c>
      <c r="P482" s="11">
        <v>1200</v>
      </c>
      <c r="Q482" s="5">
        <v>36217</v>
      </c>
      <c r="R482" s="8" t="s">
        <v>538</v>
      </c>
      <c r="S482" s="38" t="s">
        <v>2925</v>
      </c>
      <c r="T482" s="4" t="s">
        <v>5015</v>
      </c>
      <c r="U482" s="4" t="s">
        <v>2670</v>
      </c>
      <c r="V482" s="4" t="s">
        <v>1291</v>
      </c>
      <c r="W482" s="8" t="s">
        <v>3943</v>
      </c>
      <c r="X482" s="33" t="s">
        <v>281</v>
      </c>
      <c r="Y482" s="4" t="s">
        <v>5249</v>
      </c>
      <c r="Z482" s="1"/>
      <c r="AA482" s="4" t="s">
        <v>667</v>
      </c>
      <c r="AB482" s="4" t="s">
        <v>3733</v>
      </c>
      <c r="AC482" s="1" t="s">
        <v>3942</v>
      </c>
      <c r="AD482" s="1" t="s">
        <v>4964</v>
      </c>
      <c r="AE482" s="1" t="s">
        <v>747</v>
      </c>
      <c r="AF482" s="1"/>
      <c r="AG482" s="1"/>
      <c r="AH482" s="1"/>
    </row>
    <row r="483" spans="1:34">
      <c r="A483" s="38" t="s">
        <v>276</v>
      </c>
      <c r="B483" s="38" t="s">
        <v>3994</v>
      </c>
      <c r="C483" s="38" t="s">
        <v>2652</v>
      </c>
      <c r="D483" s="38" t="s">
        <v>5515</v>
      </c>
      <c r="E483" s="38" t="s">
        <v>1293</v>
      </c>
      <c r="F483" s="38" t="s">
        <v>1292</v>
      </c>
      <c r="G483" s="38"/>
      <c r="H483" s="60" t="s">
        <v>592</v>
      </c>
      <c r="I483" s="11">
        <v>35773</v>
      </c>
      <c r="J483" s="6">
        <v>35801</v>
      </c>
      <c r="K483" s="53">
        <f t="shared" si="9"/>
        <v>3.3209194202623525E-4</v>
      </c>
      <c r="L483" s="7">
        <v>3.23</v>
      </c>
      <c r="M483" s="4">
        <v>1436.15</v>
      </c>
      <c r="N483" s="6">
        <v>1510</v>
      </c>
      <c r="O483" s="6">
        <v>830</v>
      </c>
      <c r="P483" s="11">
        <v>1200</v>
      </c>
      <c r="Q483" s="5">
        <v>36929</v>
      </c>
      <c r="R483" s="8" t="s">
        <v>538</v>
      </c>
      <c r="S483" s="38" t="s">
        <v>2925</v>
      </c>
      <c r="T483" s="4" t="s">
        <v>5015</v>
      </c>
      <c r="U483" s="4" t="s">
        <v>2670</v>
      </c>
      <c r="V483" s="4" t="s">
        <v>1291</v>
      </c>
      <c r="W483" s="8" t="s">
        <v>3944</v>
      </c>
      <c r="X483" s="33" t="s">
        <v>277</v>
      </c>
      <c r="Y483" s="4" t="s">
        <v>5249</v>
      </c>
      <c r="Z483" s="1"/>
      <c r="AA483" s="4" t="s">
        <v>667</v>
      </c>
      <c r="AB483" s="4" t="s">
        <v>4965</v>
      </c>
      <c r="AC483" s="1" t="s">
        <v>3733</v>
      </c>
      <c r="AD483" s="1" t="s">
        <v>747</v>
      </c>
      <c r="AE483" s="1"/>
      <c r="AF483" s="1"/>
      <c r="AG483" s="1"/>
      <c r="AH483" s="1"/>
    </row>
    <row r="484" spans="1:34">
      <c r="A484" s="38" t="s">
        <v>1521</v>
      </c>
      <c r="B484" s="38" t="s">
        <v>3994</v>
      </c>
      <c r="C484" s="38" t="s">
        <v>889</v>
      </c>
      <c r="D484" s="38" t="s">
        <v>5515</v>
      </c>
      <c r="E484" s="38" t="s">
        <v>1293</v>
      </c>
      <c r="F484" s="38" t="s">
        <v>1292</v>
      </c>
      <c r="G484" s="38"/>
      <c r="H484" s="60" t="s">
        <v>1684</v>
      </c>
      <c r="I484" s="11">
        <v>35771</v>
      </c>
      <c r="J484" s="6">
        <v>35802</v>
      </c>
      <c r="K484" s="53">
        <f t="shared" si="9"/>
        <v>3.6767758234198758E-4</v>
      </c>
      <c r="L484" s="7">
        <v>7.0000000000000007E-2</v>
      </c>
      <c r="M484" s="4">
        <v>1436.1</v>
      </c>
      <c r="N484" s="6">
        <v>4700</v>
      </c>
      <c r="O484" s="6">
        <v>2170</v>
      </c>
      <c r="P484" s="11">
        <v>6000</v>
      </c>
      <c r="Q484" s="5">
        <v>39152</v>
      </c>
      <c r="R484" s="8" t="s">
        <v>4575</v>
      </c>
      <c r="S484" s="38" t="s">
        <v>947</v>
      </c>
      <c r="T484" s="4" t="s">
        <v>5015</v>
      </c>
      <c r="U484" s="4" t="s">
        <v>2670</v>
      </c>
      <c r="V484" s="4" t="s">
        <v>4912</v>
      </c>
      <c r="W484" s="8" t="s">
        <v>1365</v>
      </c>
      <c r="X484" s="33" t="s">
        <v>1366</v>
      </c>
      <c r="Y484" s="4" t="s">
        <v>712</v>
      </c>
      <c r="Z484" s="1"/>
      <c r="AA484" s="4" t="s">
        <v>667</v>
      </c>
      <c r="AB484" s="3" t="s">
        <v>572</v>
      </c>
      <c r="AC484" s="1" t="s">
        <v>713</v>
      </c>
      <c r="AD484" s="1" t="s">
        <v>5476</v>
      </c>
      <c r="AE484" s="1" t="s">
        <v>5186</v>
      </c>
      <c r="AF484" s="1"/>
      <c r="AG484" s="1"/>
      <c r="AH484" s="1"/>
    </row>
    <row r="485" spans="1:34">
      <c r="A485" s="38" t="s">
        <v>4201</v>
      </c>
      <c r="B485" s="38" t="s">
        <v>3994</v>
      </c>
      <c r="C485" s="38" t="s">
        <v>889</v>
      </c>
      <c r="D485" s="38" t="s">
        <v>5515</v>
      </c>
      <c r="E485" s="38" t="s">
        <v>1293</v>
      </c>
      <c r="F485" s="38" t="s">
        <v>1292</v>
      </c>
      <c r="G485" s="38"/>
      <c r="H485" s="60" t="s">
        <v>4306</v>
      </c>
      <c r="I485" s="11">
        <v>35700</v>
      </c>
      <c r="J485" s="6">
        <v>35803</v>
      </c>
      <c r="K485" s="53">
        <f t="shared" si="9"/>
        <v>1.2226535142385718E-3</v>
      </c>
      <c r="L485" s="7">
        <v>7.0000000000000007E-2</v>
      </c>
      <c r="M485" s="4">
        <v>1436.1</v>
      </c>
      <c r="N485" s="6">
        <v>4635</v>
      </c>
      <c r="O485" s="6">
        <v>2170</v>
      </c>
      <c r="P485" s="11">
        <v>6000</v>
      </c>
      <c r="Q485" s="5">
        <v>39400</v>
      </c>
      <c r="R485" s="8" t="s">
        <v>4575</v>
      </c>
      <c r="S485" s="38" t="s">
        <v>947</v>
      </c>
      <c r="T485" s="4" t="s">
        <v>5015</v>
      </c>
      <c r="U485" s="4" t="s">
        <v>2670</v>
      </c>
      <c r="V485" s="4" t="s">
        <v>3847</v>
      </c>
      <c r="W485" s="8" t="s">
        <v>4305</v>
      </c>
      <c r="X485" s="33" t="s">
        <v>4202</v>
      </c>
      <c r="Y485" s="4"/>
      <c r="Z485" s="1"/>
      <c r="AA485" s="4" t="s">
        <v>667</v>
      </c>
      <c r="AB485" s="1" t="s">
        <v>4200</v>
      </c>
      <c r="AC485" s="1" t="s">
        <v>4203</v>
      </c>
      <c r="AD485" s="1"/>
      <c r="AE485" s="1"/>
      <c r="AF485" s="1"/>
      <c r="AG485" s="1"/>
      <c r="AH485" s="1"/>
    </row>
    <row r="486" spans="1:34">
      <c r="A486" s="38" t="s">
        <v>4887</v>
      </c>
      <c r="B486" s="38" t="s">
        <v>3994</v>
      </c>
      <c r="C486" s="38" t="s">
        <v>4888</v>
      </c>
      <c r="D486" s="38" t="s">
        <v>5515</v>
      </c>
      <c r="E486" s="38" t="s">
        <v>1293</v>
      </c>
      <c r="F486" s="38" t="s">
        <v>1292</v>
      </c>
      <c r="G486" s="38"/>
      <c r="H486" s="60" t="s">
        <v>3573</v>
      </c>
      <c r="I486" s="11">
        <v>35770</v>
      </c>
      <c r="J486" s="6">
        <v>35803</v>
      </c>
      <c r="K486" s="53">
        <f t="shared" si="9"/>
        <v>3.9139871668663197E-4</v>
      </c>
      <c r="L486" s="7">
        <v>0.53</v>
      </c>
      <c r="M486" s="4">
        <v>1436.1</v>
      </c>
      <c r="N486" s="6">
        <v>4600</v>
      </c>
      <c r="O486" s="6"/>
      <c r="P486" s="4"/>
      <c r="Q486" s="5">
        <v>39611</v>
      </c>
      <c r="R486" s="8"/>
      <c r="S486" s="38" t="s">
        <v>947</v>
      </c>
      <c r="T486" s="4" t="s">
        <v>3994</v>
      </c>
      <c r="U486" s="4" t="s">
        <v>2670</v>
      </c>
      <c r="V486" s="4" t="s">
        <v>3205</v>
      </c>
      <c r="W486" s="8" t="s">
        <v>4889</v>
      </c>
      <c r="X486" s="33" t="s">
        <v>4890</v>
      </c>
      <c r="Y486" s="4" t="s">
        <v>5538</v>
      </c>
      <c r="Z486" s="1"/>
      <c r="AA486" s="4" t="s">
        <v>667</v>
      </c>
      <c r="AB486" s="1" t="s">
        <v>4886</v>
      </c>
      <c r="AC486" s="1" t="s">
        <v>5532</v>
      </c>
      <c r="AD486" s="1" t="s">
        <v>5539</v>
      </c>
      <c r="AE486" s="1"/>
      <c r="AF486" s="1"/>
      <c r="AG486" s="1"/>
      <c r="AH486" s="1"/>
    </row>
    <row r="487" spans="1:34" ht="24">
      <c r="A487" s="38" t="s">
        <v>52</v>
      </c>
      <c r="B487" s="38" t="s">
        <v>3994</v>
      </c>
      <c r="C487" s="48" t="s">
        <v>3955</v>
      </c>
      <c r="D487" s="38" t="s">
        <v>3094</v>
      </c>
      <c r="E487" s="38" t="s">
        <v>2417</v>
      </c>
      <c r="F487" s="38" t="s">
        <v>3346</v>
      </c>
      <c r="G487" s="38" t="s">
        <v>4110</v>
      </c>
      <c r="H487" s="60"/>
      <c r="I487" s="11">
        <v>682</v>
      </c>
      <c r="J487" s="6">
        <v>707</v>
      </c>
      <c r="K487" s="53">
        <f t="shared" si="9"/>
        <v>1.7694104324439096E-3</v>
      </c>
      <c r="L487" s="7">
        <v>98.19</v>
      </c>
      <c r="M487" s="4">
        <v>98.66</v>
      </c>
      <c r="N487" s="6">
        <v>120</v>
      </c>
      <c r="O487" s="6"/>
      <c r="P487" s="7"/>
      <c r="Q487" s="5">
        <v>38652</v>
      </c>
      <c r="R487" s="8"/>
      <c r="S487" s="38" t="s">
        <v>3956</v>
      </c>
      <c r="T487" s="4" t="s">
        <v>3994</v>
      </c>
      <c r="U487" s="4" t="s">
        <v>2671</v>
      </c>
      <c r="V487" s="4" t="s">
        <v>5640</v>
      </c>
      <c r="W487" s="8" t="s">
        <v>53</v>
      </c>
      <c r="X487" s="33" t="s">
        <v>54</v>
      </c>
      <c r="Y487" s="1" t="s">
        <v>55</v>
      </c>
      <c r="Z487" s="1"/>
      <c r="AA487" s="4" t="s">
        <v>161</v>
      </c>
      <c r="AB487" s="1" t="s">
        <v>3953</v>
      </c>
      <c r="AC487" s="1" t="s">
        <v>3954</v>
      </c>
      <c r="AD487" s="1" t="s">
        <v>3957</v>
      </c>
      <c r="AE487" s="1" t="s">
        <v>2416</v>
      </c>
      <c r="AF487" s="1"/>
      <c r="AG487" s="1"/>
      <c r="AH487" s="1"/>
    </row>
    <row r="488" spans="1:34">
      <c r="A488" s="38" t="s">
        <v>1959</v>
      </c>
      <c r="B488" s="38" t="s">
        <v>3994</v>
      </c>
      <c r="C488" s="37" t="s">
        <v>5062</v>
      </c>
      <c r="D488" s="38" t="s">
        <v>3094</v>
      </c>
      <c r="E488" s="38" t="s">
        <v>3371</v>
      </c>
      <c r="F488" s="38" t="s">
        <v>3346</v>
      </c>
      <c r="G488" s="38" t="s">
        <v>4110</v>
      </c>
      <c r="H488" s="60"/>
      <c r="I488" s="7">
        <v>676</v>
      </c>
      <c r="J488" s="4">
        <v>694</v>
      </c>
      <c r="K488" s="53">
        <f t="shared" si="9"/>
        <v>1.2756909992912829E-3</v>
      </c>
      <c r="L488" s="7">
        <v>98.2</v>
      </c>
      <c r="M488" s="4">
        <v>98.45</v>
      </c>
      <c r="N488" s="6">
        <v>80</v>
      </c>
      <c r="O488" s="6"/>
      <c r="P488" s="4">
        <v>240</v>
      </c>
      <c r="Q488" s="5">
        <v>37891</v>
      </c>
      <c r="R488" s="8" t="s">
        <v>887</v>
      </c>
      <c r="S488" s="38" t="s">
        <v>5017</v>
      </c>
      <c r="T488" s="4" t="s">
        <v>3994</v>
      </c>
      <c r="U488" s="4" t="s">
        <v>2671</v>
      </c>
      <c r="V488" s="4" t="s">
        <v>5640</v>
      </c>
      <c r="W488" s="8" t="s">
        <v>4418</v>
      </c>
      <c r="X488" s="33" t="s">
        <v>4850</v>
      </c>
      <c r="Y488" s="4" t="s">
        <v>5637</v>
      </c>
      <c r="Z488" s="1"/>
      <c r="AA488" s="4" t="s">
        <v>2707</v>
      </c>
      <c r="AB488" s="4" t="s">
        <v>2903</v>
      </c>
      <c r="AC488" s="1" t="s">
        <v>2639</v>
      </c>
      <c r="AD488" s="1" t="s">
        <v>5638</v>
      </c>
      <c r="AE488" s="1" t="s">
        <v>1958</v>
      </c>
      <c r="AF488" s="1"/>
      <c r="AG488" s="1"/>
      <c r="AH488" s="1"/>
    </row>
    <row r="489" spans="1:34">
      <c r="A489" s="38" t="s">
        <v>5055</v>
      </c>
      <c r="B489" s="38" t="s">
        <v>3994</v>
      </c>
      <c r="C489" s="37" t="s">
        <v>5062</v>
      </c>
      <c r="D489" s="38" t="s">
        <v>3094</v>
      </c>
      <c r="E489" s="38" t="s">
        <v>3371</v>
      </c>
      <c r="F489" s="38" t="s">
        <v>3346</v>
      </c>
      <c r="G489" s="38" t="s">
        <v>4110</v>
      </c>
      <c r="H489" s="60"/>
      <c r="I489" s="7">
        <v>624</v>
      </c>
      <c r="J489" s="4">
        <v>677</v>
      </c>
      <c r="K489" s="53">
        <f t="shared" si="9"/>
        <v>3.7746599245068015E-3</v>
      </c>
      <c r="L489" s="7">
        <v>98.12</v>
      </c>
      <c r="M489" s="4">
        <v>97.74</v>
      </c>
      <c r="N489" s="6">
        <v>96.5</v>
      </c>
      <c r="O489" s="6"/>
      <c r="P489" s="4"/>
      <c r="Q489" s="5">
        <v>40023</v>
      </c>
      <c r="R489" s="8" t="s">
        <v>887</v>
      </c>
      <c r="S489" s="38" t="s">
        <v>5017</v>
      </c>
      <c r="T489" s="4" t="s">
        <v>3994</v>
      </c>
      <c r="U489" s="4" t="s">
        <v>2672</v>
      </c>
      <c r="V489" s="4" t="s">
        <v>4466</v>
      </c>
      <c r="W489" s="8" t="s">
        <v>5056</v>
      </c>
      <c r="X489" s="33" t="s">
        <v>5057</v>
      </c>
      <c r="Y489" s="4" t="s">
        <v>5058</v>
      </c>
      <c r="Z489" s="1"/>
      <c r="AA489" s="4" t="s">
        <v>5059</v>
      </c>
      <c r="AB489" s="1" t="s">
        <v>762</v>
      </c>
      <c r="AC489" s="1" t="s">
        <v>5060</v>
      </c>
      <c r="AD489" s="1"/>
      <c r="AE489" s="1"/>
      <c r="AF489" s="1"/>
      <c r="AG489" s="1"/>
      <c r="AH489" s="1"/>
    </row>
    <row r="490" spans="1:34">
      <c r="A490" s="38" t="s">
        <v>5145</v>
      </c>
      <c r="B490" s="38" t="s">
        <v>2066</v>
      </c>
      <c r="C490" s="38" t="s">
        <v>4456</v>
      </c>
      <c r="D490" s="38" t="s">
        <v>3094</v>
      </c>
      <c r="E490" s="38" t="s">
        <v>5019</v>
      </c>
      <c r="F490" s="38" t="s">
        <v>3346</v>
      </c>
      <c r="G490" s="38" t="s">
        <v>4110</v>
      </c>
      <c r="H490" s="60"/>
      <c r="I490" s="7">
        <v>682</v>
      </c>
      <c r="J490" s="6">
        <v>727</v>
      </c>
      <c r="K490" s="53">
        <f t="shared" si="9"/>
        <v>3.1804367799844512E-3</v>
      </c>
      <c r="L490" s="7">
        <v>98.2</v>
      </c>
      <c r="M490" s="4">
        <v>98.86</v>
      </c>
      <c r="N490" s="6">
        <v>115</v>
      </c>
      <c r="O490" s="6">
        <v>13</v>
      </c>
      <c r="P490" s="7">
        <v>10</v>
      </c>
      <c r="Q490" s="5">
        <v>36515</v>
      </c>
      <c r="R490" s="8" t="s">
        <v>887</v>
      </c>
      <c r="S490" s="38" t="s">
        <v>3042</v>
      </c>
      <c r="T490" s="4" t="s">
        <v>2066</v>
      </c>
      <c r="U490" s="4" t="s">
        <v>1294</v>
      </c>
      <c r="V490" s="4" t="s">
        <v>3685</v>
      </c>
      <c r="W490" s="8" t="s">
        <v>779</v>
      </c>
      <c r="X490" s="33">
        <v>26033</v>
      </c>
      <c r="Y490" s="4" t="s">
        <v>757</v>
      </c>
      <c r="Z490" s="1"/>
      <c r="AA490" s="4" t="s">
        <v>3797</v>
      </c>
      <c r="AB490" s="1" t="s">
        <v>4455</v>
      </c>
      <c r="AC490" s="1" t="s">
        <v>4454</v>
      </c>
      <c r="AD490" s="1" t="s">
        <v>4029</v>
      </c>
      <c r="AE490" s="1" t="s">
        <v>2903</v>
      </c>
      <c r="AF490" s="1"/>
      <c r="AG490" s="1"/>
      <c r="AH490" s="1"/>
    </row>
    <row r="491" spans="1:34">
      <c r="A491" s="38" t="s">
        <v>3915</v>
      </c>
      <c r="B491" s="38" t="s">
        <v>2066</v>
      </c>
      <c r="C491" s="38" t="s">
        <v>1071</v>
      </c>
      <c r="D491" s="38" t="s">
        <v>5515</v>
      </c>
      <c r="E491" s="38" t="s">
        <v>1696</v>
      </c>
      <c r="F491" s="38" t="s">
        <v>1292</v>
      </c>
      <c r="G491" s="38"/>
      <c r="H491" s="60"/>
      <c r="I491" s="11">
        <v>35714</v>
      </c>
      <c r="J491" s="6">
        <v>35937</v>
      </c>
      <c r="K491" s="53">
        <f t="shared" si="9"/>
        <v>2.6424618738965055E-3</v>
      </c>
      <c r="L491" s="7">
        <v>2.89</v>
      </c>
      <c r="M491" s="4">
        <v>1438.8</v>
      </c>
      <c r="N491" s="6">
        <v>5000</v>
      </c>
      <c r="O491" s="6"/>
      <c r="P491" s="4"/>
      <c r="Q491" s="5">
        <v>39831</v>
      </c>
      <c r="R491" s="8"/>
      <c r="S491" s="38" t="s">
        <v>3921</v>
      </c>
      <c r="T491" s="4" t="s">
        <v>2066</v>
      </c>
      <c r="U491" s="4" t="s">
        <v>3849</v>
      </c>
      <c r="V491" s="4" t="s">
        <v>2312</v>
      </c>
      <c r="W491" s="8" t="s">
        <v>3916</v>
      </c>
      <c r="X491" s="33" t="s">
        <v>3917</v>
      </c>
      <c r="Y491" s="4" t="s">
        <v>2868</v>
      </c>
      <c r="Z491" s="1"/>
      <c r="AA491" s="4" t="s">
        <v>161</v>
      </c>
      <c r="AB491" s="1" t="s">
        <v>3918</v>
      </c>
      <c r="AC491" s="1" t="s">
        <v>3919</v>
      </c>
      <c r="AD491" s="1" t="s">
        <v>3920</v>
      </c>
      <c r="AE491" s="1"/>
      <c r="AF491" s="1"/>
      <c r="AG491" s="1"/>
      <c r="AH491" s="1"/>
    </row>
    <row r="492" spans="1:34">
      <c r="A492" s="38" t="s">
        <v>4330</v>
      </c>
      <c r="B492" s="38" t="s">
        <v>2066</v>
      </c>
      <c r="C492" s="38" t="s">
        <v>4331</v>
      </c>
      <c r="D492" s="38" t="s">
        <v>3862</v>
      </c>
      <c r="E492" s="38" t="s">
        <v>729</v>
      </c>
      <c r="F492" s="38" t="s">
        <v>3346</v>
      </c>
      <c r="G492" s="38"/>
      <c r="H492" s="60"/>
      <c r="I492" s="11">
        <v>431</v>
      </c>
      <c r="J492" s="6">
        <v>464</v>
      </c>
      <c r="K492" s="53">
        <f t="shared" si="9"/>
        <v>2.4202420242024204E-3</v>
      </c>
      <c r="L492" s="7">
        <v>40.47</v>
      </c>
      <c r="M492" s="4">
        <v>93.53</v>
      </c>
      <c r="N492" s="6">
        <v>1</v>
      </c>
      <c r="O492" s="6"/>
      <c r="P492" s="4"/>
      <c r="Q492" s="5">
        <v>39952</v>
      </c>
      <c r="R492" s="8" t="s">
        <v>4337</v>
      </c>
      <c r="S492" s="38" t="s">
        <v>4331</v>
      </c>
      <c r="T492" s="4" t="s">
        <v>2066</v>
      </c>
      <c r="U492" s="4" t="s">
        <v>3411</v>
      </c>
      <c r="V492" s="4" t="s">
        <v>482</v>
      </c>
      <c r="W492" s="8" t="s">
        <v>4332</v>
      </c>
      <c r="X492" s="33" t="s">
        <v>4333</v>
      </c>
      <c r="Y492" s="4" t="s">
        <v>4334</v>
      </c>
      <c r="Z492" s="1"/>
      <c r="AA492" s="4" t="s">
        <v>161</v>
      </c>
      <c r="AB492" s="1" t="s">
        <v>4335</v>
      </c>
      <c r="AC492" s="1" t="s">
        <v>4336</v>
      </c>
      <c r="AD492" s="1"/>
      <c r="AE492" s="1"/>
      <c r="AF492" s="1"/>
      <c r="AG492" s="1"/>
      <c r="AH492" s="1"/>
    </row>
    <row r="493" spans="1:34">
      <c r="A493" s="38" t="s">
        <v>5146</v>
      </c>
      <c r="B493" s="38" t="s">
        <v>2066</v>
      </c>
      <c r="C493" s="38" t="s">
        <v>4934</v>
      </c>
      <c r="D493" s="38" t="s">
        <v>3862</v>
      </c>
      <c r="E493" s="38" t="s">
        <v>1293</v>
      </c>
      <c r="F493" s="38" t="s">
        <v>1292</v>
      </c>
      <c r="G493" s="38"/>
      <c r="H493" s="60" t="s">
        <v>1891</v>
      </c>
      <c r="I493" s="11">
        <v>35770</v>
      </c>
      <c r="J493" s="6">
        <v>35802</v>
      </c>
      <c r="K493" s="53">
        <f t="shared" si="9"/>
        <v>3.7954265110541797E-4</v>
      </c>
      <c r="L493" s="7">
        <v>0.03</v>
      </c>
      <c r="M493" s="4">
        <v>1436.09</v>
      </c>
      <c r="N493" s="6">
        <v>2704</v>
      </c>
      <c r="O493" s="6">
        <v>1530</v>
      </c>
      <c r="P493" s="11">
        <v>5500</v>
      </c>
      <c r="Q493" s="5">
        <v>36096</v>
      </c>
      <c r="R493" s="8" t="s">
        <v>4575</v>
      </c>
      <c r="S493" s="38" t="s">
        <v>758</v>
      </c>
      <c r="T493" s="4" t="s">
        <v>877</v>
      </c>
      <c r="U493" s="4" t="s">
        <v>2670</v>
      </c>
      <c r="V493" s="4" t="s">
        <v>1291</v>
      </c>
      <c r="W493" s="8" t="s">
        <v>3021</v>
      </c>
      <c r="X493" s="33">
        <v>25515</v>
      </c>
      <c r="Y493" s="4" t="s">
        <v>5164</v>
      </c>
      <c r="Z493" s="1"/>
      <c r="AA493" s="4" t="s">
        <v>667</v>
      </c>
      <c r="AB493" s="3" t="s">
        <v>4055</v>
      </c>
      <c r="AC493" s="1" t="s">
        <v>4031</v>
      </c>
      <c r="AD493" s="1" t="s">
        <v>4030</v>
      </c>
      <c r="AE493" s="1" t="s">
        <v>2903</v>
      </c>
      <c r="AF493" s="1"/>
      <c r="AG493" s="1"/>
      <c r="AH493" s="1"/>
    </row>
    <row r="494" spans="1:34">
      <c r="A494" s="38" t="s">
        <v>3663</v>
      </c>
      <c r="B494" s="38" t="s">
        <v>2066</v>
      </c>
      <c r="C494" s="38" t="s">
        <v>3674</v>
      </c>
      <c r="D494" s="38" t="s">
        <v>3094</v>
      </c>
      <c r="E494" s="38" t="s">
        <v>3347</v>
      </c>
      <c r="F494" s="38" t="s">
        <v>3346</v>
      </c>
      <c r="G494" s="38"/>
      <c r="H494" s="60"/>
      <c r="I494" s="11">
        <v>586</v>
      </c>
      <c r="J494" s="6">
        <v>601</v>
      </c>
      <c r="K494" s="53">
        <f t="shared" si="9"/>
        <v>1.0770445896460114E-3</v>
      </c>
      <c r="L494" s="7">
        <v>97.79</v>
      </c>
      <c r="M494" s="4">
        <v>96.55</v>
      </c>
      <c r="N494" s="6">
        <v>215</v>
      </c>
      <c r="O494" s="6">
        <v>197</v>
      </c>
      <c r="P494" s="11">
        <v>216</v>
      </c>
      <c r="Q494" s="5">
        <v>39197</v>
      </c>
      <c r="R494" s="8" t="s">
        <v>3410</v>
      </c>
      <c r="S494" s="38" t="s">
        <v>3042</v>
      </c>
      <c r="T494" s="4" t="s">
        <v>2066</v>
      </c>
      <c r="U494" s="4" t="s">
        <v>1294</v>
      </c>
      <c r="V494" s="4" t="s">
        <v>4394</v>
      </c>
      <c r="W494" s="8" t="s">
        <v>2171</v>
      </c>
      <c r="X494" s="33" t="s">
        <v>2172</v>
      </c>
      <c r="Y494" s="4" t="s">
        <v>2173</v>
      </c>
      <c r="Z494" s="1"/>
      <c r="AA494" s="4"/>
      <c r="AB494" s="1" t="s">
        <v>2174</v>
      </c>
      <c r="AC494" s="1" t="s">
        <v>2175</v>
      </c>
      <c r="AD494" s="1" t="s">
        <v>3976</v>
      </c>
      <c r="AE494" s="1"/>
      <c r="AF494" s="1"/>
      <c r="AG494" s="1"/>
      <c r="AH494" s="1"/>
    </row>
    <row r="495" spans="1:34">
      <c r="A495" s="38" t="s">
        <v>4774</v>
      </c>
      <c r="B495" s="38" t="s">
        <v>2066</v>
      </c>
      <c r="C495" s="38" t="s">
        <v>1155</v>
      </c>
      <c r="D495" s="38" t="s">
        <v>3862</v>
      </c>
      <c r="E495" s="38" t="s">
        <v>1293</v>
      </c>
      <c r="F495" s="38" t="s">
        <v>1292</v>
      </c>
      <c r="G495" s="38"/>
      <c r="H495" s="60" t="s">
        <v>1735</v>
      </c>
      <c r="I495" s="11">
        <v>35772</v>
      </c>
      <c r="J495" s="6">
        <v>35800</v>
      </c>
      <c r="K495" s="53">
        <f t="shared" si="9"/>
        <v>3.3209981971724073E-4</v>
      </c>
      <c r="L495" s="7">
        <v>0.03</v>
      </c>
      <c r="M495" s="4">
        <v>1436.1</v>
      </c>
      <c r="N495" s="6">
        <v>2783</v>
      </c>
      <c r="O495" s="6">
        <v>1600</v>
      </c>
      <c r="P495" s="7" t="s">
        <v>3382</v>
      </c>
      <c r="Q495" s="5">
        <v>35316</v>
      </c>
      <c r="R495" s="8" t="s">
        <v>4575</v>
      </c>
      <c r="S495" s="38" t="s">
        <v>217</v>
      </c>
      <c r="T495" s="4" t="s">
        <v>2066</v>
      </c>
      <c r="U495" s="4" t="s">
        <v>3849</v>
      </c>
      <c r="V495" s="4" t="s">
        <v>3850</v>
      </c>
      <c r="W495" s="8" t="s">
        <v>5216</v>
      </c>
      <c r="X495" s="33">
        <v>24315</v>
      </c>
      <c r="Y495" s="4" t="s">
        <v>413</v>
      </c>
      <c r="Z495" s="1"/>
      <c r="AA495" s="4" t="s">
        <v>667</v>
      </c>
      <c r="AB495" s="1" t="s">
        <v>2708</v>
      </c>
      <c r="AC495" s="1" t="s">
        <v>1517</v>
      </c>
      <c r="AD495" s="1" t="s">
        <v>3632</v>
      </c>
      <c r="AE495" s="1" t="s">
        <v>2903</v>
      </c>
      <c r="AF495" s="1"/>
      <c r="AG495" s="1"/>
      <c r="AH495" s="1"/>
    </row>
    <row r="496" spans="1:34">
      <c r="A496" s="38" t="s">
        <v>1518</v>
      </c>
      <c r="B496" s="38" t="s">
        <v>2066</v>
      </c>
      <c r="C496" s="38" t="s">
        <v>1155</v>
      </c>
      <c r="D496" s="38" t="s">
        <v>3862</v>
      </c>
      <c r="E496" s="38" t="s">
        <v>1293</v>
      </c>
      <c r="F496" s="38" t="s">
        <v>1292</v>
      </c>
      <c r="G496" s="38"/>
      <c r="H496" s="60" t="s">
        <v>4623</v>
      </c>
      <c r="I496" s="11">
        <v>35775</v>
      </c>
      <c r="J496" s="6">
        <v>35797</v>
      </c>
      <c r="K496" s="53">
        <f t="shared" si="9"/>
        <v>2.6093557263497487E-4</v>
      </c>
      <c r="L496" s="7">
        <v>0.01</v>
      </c>
      <c r="M496" s="4">
        <v>1436.09</v>
      </c>
      <c r="N496" s="6">
        <v>2315</v>
      </c>
      <c r="O496" s="6">
        <v>907</v>
      </c>
      <c r="P496" s="7" t="s">
        <v>3382</v>
      </c>
      <c r="Q496" s="5">
        <v>38022</v>
      </c>
      <c r="R496" s="8" t="s">
        <v>4575</v>
      </c>
      <c r="S496" s="38" t="s">
        <v>873</v>
      </c>
      <c r="T496" s="4" t="s">
        <v>2066</v>
      </c>
      <c r="U496" s="4" t="s">
        <v>3849</v>
      </c>
      <c r="V496" s="4" t="s">
        <v>2928</v>
      </c>
      <c r="W496" s="8" t="s">
        <v>2741</v>
      </c>
      <c r="X496" s="33">
        <v>28154</v>
      </c>
      <c r="Y496" s="4" t="s">
        <v>1198</v>
      </c>
      <c r="Z496" s="1"/>
      <c r="AA496" s="4" t="s">
        <v>667</v>
      </c>
      <c r="AB496" s="1" t="s">
        <v>2740</v>
      </c>
      <c r="AC496" s="1" t="s">
        <v>2739</v>
      </c>
      <c r="AD496" s="1" t="s">
        <v>5624</v>
      </c>
      <c r="AE496" s="1" t="s">
        <v>1214</v>
      </c>
      <c r="AF496" s="1"/>
      <c r="AG496" s="1"/>
      <c r="AH496" s="1"/>
    </row>
    <row r="497" spans="1:34">
      <c r="A497" s="38" t="s">
        <v>5151</v>
      </c>
      <c r="B497" s="38" t="s">
        <v>2066</v>
      </c>
      <c r="C497" s="38" t="s">
        <v>1155</v>
      </c>
      <c r="D497" s="38" t="s">
        <v>3862</v>
      </c>
      <c r="E497" s="38" t="s">
        <v>1293</v>
      </c>
      <c r="F497" s="38" t="s">
        <v>1292</v>
      </c>
      <c r="G497" s="38"/>
      <c r="H497" s="60" t="s">
        <v>4069</v>
      </c>
      <c r="I497" s="11">
        <v>35774</v>
      </c>
      <c r="J497" s="6">
        <v>35797</v>
      </c>
      <c r="K497" s="53">
        <f t="shared" si="9"/>
        <v>2.7279951607738016E-4</v>
      </c>
      <c r="L497" s="7">
        <v>0.04</v>
      </c>
      <c r="M497" s="4">
        <v>1436.07</v>
      </c>
      <c r="N497" s="6">
        <v>2340</v>
      </c>
      <c r="O497" s="11" t="s">
        <v>3806</v>
      </c>
      <c r="P497" s="7" t="s">
        <v>3382</v>
      </c>
      <c r="Q497" s="5">
        <v>38126</v>
      </c>
      <c r="R497" s="8" t="s">
        <v>4575</v>
      </c>
      <c r="S497" s="38" t="s">
        <v>873</v>
      </c>
      <c r="T497" s="4" t="s">
        <v>2066</v>
      </c>
      <c r="U497" s="4" t="s">
        <v>3849</v>
      </c>
      <c r="V497" s="4" t="s">
        <v>2928</v>
      </c>
      <c r="W497" s="8" t="s">
        <v>2742</v>
      </c>
      <c r="X497" s="33">
        <v>28252</v>
      </c>
      <c r="Y497" s="4" t="s">
        <v>1198</v>
      </c>
      <c r="Z497" s="1"/>
      <c r="AA497" s="4" t="s">
        <v>667</v>
      </c>
      <c r="AB497" s="1" t="s">
        <v>3513</v>
      </c>
      <c r="AC497" s="1" t="s">
        <v>2739</v>
      </c>
      <c r="AD497" s="1" t="s">
        <v>3628</v>
      </c>
      <c r="AE497" s="1" t="s">
        <v>2903</v>
      </c>
      <c r="AF497" s="1" t="s">
        <v>3594</v>
      </c>
      <c r="AG497" s="1"/>
      <c r="AH497" s="1"/>
    </row>
    <row r="498" spans="1:34">
      <c r="A498" s="38" t="s">
        <v>5152</v>
      </c>
      <c r="B498" s="38" t="s">
        <v>2066</v>
      </c>
      <c r="C498" s="38" t="s">
        <v>1155</v>
      </c>
      <c r="D498" s="38" t="s">
        <v>3862</v>
      </c>
      <c r="E498" s="38" t="s">
        <v>1293</v>
      </c>
      <c r="F498" s="38" t="s">
        <v>1292</v>
      </c>
      <c r="G498" s="38"/>
      <c r="H498" s="60" t="s">
        <v>4075</v>
      </c>
      <c r="I498" s="11">
        <v>35777</v>
      </c>
      <c r="J498" s="6">
        <v>35795</v>
      </c>
      <c r="K498" s="53">
        <f t="shared" si="9"/>
        <v>2.1349274124679761E-4</v>
      </c>
      <c r="L498" s="7">
        <v>0.04</v>
      </c>
      <c r="M498" s="4">
        <v>1436.08</v>
      </c>
      <c r="N498" s="6">
        <v>4200</v>
      </c>
      <c r="O498" s="6"/>
      <c r="P498" s="7"/>
      <c r="Q498" s="5">
        <v>38274</v>
      </c>
      <c r="R498" s="8" t="s">
        <v>4575</v>
      </c>
      <c r="S498" s="38" t="s">
        <v>873</v>
      </c>
      <c r="T498" s="4" t="s">
        <v>2066</v>
      </c>
      <c r="U498" s="4" t="s">
        <v>2672</v>
      </c>
      <c r="V498" s="4" t="s">
        <v>3299</v>
      </c>
      <c r="W498" s="8" t="s">
        <v>3298</v>
      </c>
      <c r="X498" s="33">
        <v>28446</v>
      </c>
      <c r="Y498" s="4" t="s">
        <v>3297</v>
      </c>
      <c r="Z498" s="1"/>
      <c r="AA498" s="4" t="s">
        <v>667</v>
      </c>
      <c r="AB498" s="1" t="s">
        <v>2903</v>
      </c>
      <c r="AC498" s="1" t="s">
        <v>2334</v>
      </c>
      <c r="AD498" s="1" t="s">
        <v>4524</v>
      </c>
      <c r="AE498" s="1" t="s">
        <v>3000</v>
      </c>
      <c r="AF498" s="1"/>
      <c r="AG498" s="1"/>
      <c r="AH498" s="1"/>
    </row>
    <row r="499" spans="1:34">
      <c r="A499" s="38" t="s">
        <v>4045</v>
      </c>
      <c r="B499" s="38" t="s">
        <v>2066</v>
      </c>
      <c r="C499" s="38" t="s">
        <v>1155</v>
      </c>
      <c r="D499" s="38" t="s">
        <v>3862</v>
      </c>
      <c r="E499" s="38" t="s">
        <v>1293</v>
      </c>
      <c r="F499" s="38" t="s">
        <v>1292</v>
      </c>
      <c r="G499" s="38"/>
      <c r="H499" s="60" t="s">
        <v>4078</v>
      </c>
      <c r="I499" s="11">
        <v>35780</v>
      </c>
      <c r="J499" s="6">
        <v>35793</v>
      </c>
      <c r="K499" s="53">
        <f t="shared" si="9"/>
        <v>1.5418737324018834E-4</v>
      </c>
      <c r="L499" s="7">
        <v>0.02</v>
      </c>
      <c r="M499" s="4">
        <v>1436.1</v>
      </c>
      <c r="N499" s="6">
        <v>4312</v>
      </c>
      <c r="O499" s="6"/>
      <c r="P499" s="7"/>
      <c r="Q499" s="5">
        <v>38338</v>
      </c>
      <c r="R499" s="8" t="s">
        <v>4575</v>
      </c>
      <c r="S499" s="38" t="s">
        <v>217</v>
      </c>
      <c r="T499" s="4" t="s">
        <v>2066</v>
      </c>
      <c r="U499" s="4" t="s">
        <v>3849</v>
      </c>
      <c r="V499" s="4" t="s">
        <v>5263</v>
      </c>
      <c r="W499" s="8" t="s">
        <v>1347</v>
      </c>
      <c r="X499" s="33">
        <v>28472</v>
      </c>
      <c r="Y499" s="4" t="s">
        <v>3297</v>
      </c>
      <c r="Z499" s="1"/>
      <c r="AA499" s="4" t="s">
        <v>667</v>
      </c>
      <c r="AB499" s="1" t="s">
        <v>3804</v>
      </c>
      <c r="AC499" s="1" t="s">
        <v>718</v>
      </c>
      <c r="AD499" s="1" t="s">
        <v>1263</v>
      </c>
      <c r="AE499" s="1" t="s">
        <v>1428</v>
      </c>
      <c r="AF499" s="1"/>
      <c r="AG499" s="1"/>
      <c r="AH499" s="1"/>
    </row>
    <row r="500" spans="1:34">
      <c r="A500" s="38" t="s">
        <v>5665</v>
      </c>
      <c r="B500" s="38" t="s">
        <v>2066</v>
      </c>
      <c r="C500" s="38" t="s">
        <v>1155</v>
      </c>
      <c r="D500" s="38" t="s">
        <v>3862</v>
      </c>
      <c r="E500" s="38" t="s">
        <v>1293</v>
      </c>
      <c r="F500" s="38" t="s">
        <v>1292</v>
      </c>
      <c r="G500" s="38"/>
      <c r="H500" s="60" t="s">
        <v>3567</v>
      </c>
      <c r="I500" s="11">
        <v>35773</v>
      </c>
      <c r="J500" s="6">
        <v>35800</v>
      </c>
      <c r="K500" s="53">
        <f t="shared" si="9"/>
        <v>3.2023531365269885E-4</v>
      </c>
      <c r="L500" s="7">
        <v>0.06</v>
      </c>
      <c r="M500" s="4">
        <v>1436.1</v>
      </c>
      <c r="N500" s="6">
        <v>2081</v>
      </c>
      <c r="O500" s="6">
        <v>918</v>
      </c>
      <c r="P500" s="7"/>
      <c r="Q500" s="5">
        <v>39059</v>
      </c>
      <c r="R500" s="8" t="s">
        <v>4575</v>
      </c>
      <c r="S500" s="38" t="s">
        <v>220</v>
      </c>
      <c r="T500" s="4" t="s">
        <v>2066</v>
      </c>
      <c r="U500" s="4" t="s">
        <v>2670</v>
      </c>
      <c r="V500" s="4" t="s">
        <v>3847</v>
      </c>
      <c r="W500" s="8" t="s">
        <v>5667</v>
      </c>
      <c r="X500" s="33" t="s">
        <v>5668</v>
      </c>
      <c r="Y500" s="4" t="s">
        <v>5669</v>
      </c>
      <c r="Z500" s="1"/>
      <c r="AA500" s="4" t="s">
        <v>667</v>
      </c>
      <c r="AB500" s="1" t="s">
        <v>5666</v>
      </c>
      <c r="AC500" s="1" t="s">
        <v>948</v>
      </c>
      <c r="AD500" s="1"/>
      <c r="AE500" s="1"/>
      <c r="AF500" s="1"/>
      <c r="AG500" s="1"/>
      <c r="AH500" s="1"/>
    </row>
    <row r="501" spans="1:34">
      <c r="A501" s="38" t="s">
        <v>4046</v>
      </c>
      <c r="B501" s="38" t="s">
        <v>2066</v>
      </c>
      <c r="C501" s="38" t="s">
        <v>1155</v>
      </c>
      <c r="D501" s="38" t="s">
        <v>3862</v>
      </c>
      <c r="E501" s="38" t="s">
        <v>1293</v>
      </c>
      <c r="F501" s="38" t="s">
        <v>1292</v>
      </c>
      <c r="G501" s="38"/>
      <c r="H501" s="60" t="s">
        <v>1739</v>
      </c>
      <c r="I501" s="11">
        <v>35774</v>
      </c>
      <c r="J501" s="6">
        <v>35798</v>
      </c>
      <c r="K501" s="53">
        <f t="shared" si="9"/>
        <v>2.8465698832906349E-4</v>
      </c>
      <c r="L501" s="7">
        <v>0.05</v>
      </c>
      <c r="M501" s="4">
        <v>1436.1</v>
      </c>
      <c r="N501" s="6">
        <v>2648</v>
      </c>
      <c r="O501" s="6">
        <v>1600</v>
      </c>
      <c r="P501" s="7" t="s">
        <v>3382</v>
      </c>
      <c r="Q501" s="5">
        <v>35460</v>
      </c>
      <c r="R501" s="8" t="s">
        <v>4575</v>
      </c>
      <c r="S501" s="38" t="s">
        <v>217</v>
      </c>
      <c r="T501" s="4" t="s">
        <v>2066</v>
      </c>
      <c r="U501" s="4" t="s">
        <v>2670</v>
      </c>
      <c r="V501" s="4" t="s">
        <v>1291</v>
      </c>
      <c r="W501" s="8" t="s">
        <v>2929</v>
      </c>
      <c r="X501" s="33">
        <v>24713</v>
      </c>
      <c r="Y501" s="4" t="s">
        <v>5018</v>
      </c>
      <c r="Z501" s="1"/>
      <c r="AA501" s="4" t="s">
        <v>667</v>
      </c>
      <c r="AB501" s="1" t="s">
        <v>2903</v>
      </c>
      <c r="AC501" s="1" t="s">
        <v>3151</v>
      </c>
      <c r="AD501" s="1"/>
      <c r="AE501" s="1"/>
      <c r="AF501" s="1"/>
      <c r="AG501" s="1"/>
      <c r="AH501" s="1"/>
    </row>
    <row r="502" spans="1:34">
      <c r="A502" s="38" t="s">
        <v>3949</v>
      </c>
      <c r="B502" s="38" t="s">
        <v>2066</v>
      </c>
      <c r="C502" s="38" t="s">
        <v>1155</v>
      </c>
      <c r="D502" s="38" t="s">
        <v>3862</v>
      </c>
      <c r="E502" s="38" t="s">
        <v>1293</v>
      </c>
      <c r="F502" s="38" t="s">
        <v>1292</v>
      </c>
      <c r="G502" s="38"/>
      <c r="H502" s="60" t="s">
        <v>3578</v>
      </c>
      <c r="I502" s="11">
        <v>35778</v>
      </c>
      <c r="J502" s="6">
        <v>35793</v>
      </c>
      <c r="K502" s="53">
        <f t="shared" si="9"/>
        <v>1.7791272787655228E-4</v>
      </c>
      <c r="L502" s="7">
        <v>3</v>
      </c>
      <c r="M502" s="4">
        <v>1436.1</v>
      </c>
      <c r="N502" s="6">
        <v>2500</v>
      </c>
      <c r="O502" s="6"/>
      <c r="P502" s="11">
        <v>5000</v>
      </c>
      <c r="Q502" s="5">
        <v>39674</v>
      </c>
      <c r="R502" s="8" t="s">
        <v>4575</v>
      </c>
      <c r="S502" s="38" t="s">
        <v>3042</v>
      </c>
      <c r="T502" s="4" t="s">
        <v>2066</v>
      </c>
      <c r="U502" s="4" t="s">
        <v>2670</v>
      </c>
      <c r="V502" s="4" t="s">
        <v>4912</v>
      </c>
      <c r="W502" s="8" t="s">
        <v>3950</v>
      </c>
      <c r="X502" s="33" t="s">
        <v>3951</v>
      </c>
      <c r="Y502" s="4" t="s">
        <v>2564</v>
      </c>
      <c r="Z502" s="1"/>
      <c r="AA502" s="4" t="s">
        <v>667</v>
      </c>
      <c r="AB502" s="1" t="s">
        <v>2563</v>
      </c>
      <c r="AC502" s="1" t="s">
        <v>2565</v>
      </c>
      <c r="AD502" s="1"/>
      <c r="AE502" s="1"/>
      <c r="AF502" s="1"/>
      <c r="AG502" s="1"/>
      <c r="AH502" s="1"/>
    </row>
    <row r="503" spans="1:34">
      <c r="A503" s="38" t="s">
        <v>4047</v>
      </c>
      <c r="B503" s="38" t="s">
        <v>2066</v>
      </c>
      <c r="C503" s="38" t="s">
        <v>1155</v>
      </c>
      <c r="D503" s="38" t="s">
        <v>3862</v>
      </c>
      <c r="E503" s="38" t="s">
        <v>1293</v>
      </c>
      <c r="F503" s="38" t="s">
        <v>1292</v>
      </c>
      <c r="G503" s="38"/>
      <c r="H503" s="60" t="s">
        <v>1866</v>
      </c>
      <c r="I503" s="11">
        <v>35777</v>
      </c>
      <c r="J503" s="6">
        <v>35795</v>
      </c>
      <c r="K503" s="53">
        <f t="shared" si="9"/>
        <v>2.1349274124679761E-4</v>
      </c>
      <c r="L503" s="7">
        <v>0.02</v>
      </c>
      <c r="M503" s="4">
        <v>1436.08</v>
      </c>
      <c r="N503" s="6">
        <v>2845</v>
      </c>
      <c r="O503" s="6">
        <v>1600</v>
      </c>
      <c r="P503" s="7" t="s">
        <v>3382</v>
      </c>
      <c r="Q503" s="5">
        <v>35677</v>
      </c>
      <c r="R503" s="8" t="s">
        <v>4575</v>
      </c>
      <c r="S503" s="38" t="s">
        <v>217</v>
      </c>
      <c r="T503" s="4" t="s">
        <v>2066</v>
      </c>
      <c r="U503" s="4" t="s">
        <v>3849</v>
      </c>
      <c r="V503" s="4" t="s">
        <v>2453</v>
      </c>
      <c r="W503" s="8" t="s">
        <v>5218</v>
      </c>
      <c r="X503" s="33">
        <v>24936</v>
      </c>
      <c r="Y503" s="4" t="s">
        <v>5018</v>
      </c>
      <c r="Z503" s="1"/>
      <c r="AA503" s="4" t="s">
        <v>667</v>
      </c>
      <c r="AB503" s="1" t="s">
        <v>2708</v>
      </c>
      <c r="AC503" s="1" t="s">
        <v>3152</v>
      </c>
      <c r="AD503" s="1" t="s">
        <v>2903</v>
      </c>
      <c r="AE503" s="1"/>
      <c r="AF503" s="1"/>
      <c r="AG503" s="1"/>
      <c r="AH503" s="1"/>
    </row>
    <row r="504" spans="1:34">
      <c r="A504" s="38" t="s">
        <v>4048</v>
      </c>
      <c r="B504" s="38" t="s">
        <v>2066</v>
      </c>
      <c r="C504" s="38" t="s">
        <v>1155</v>
      </c>
      <c r="D504" s="38" t="s">
        <v>3862</v>
      </c>
      <c r="E504" s="38" t="s">
        <v>1293</v>
      </c>
      <c r="F504" s="38" t="s">
        <v>1292</v>
      </c>
      <c r="G504" s="38"/>
      <c r="H504" s="60" t="s">
        <v>167</v>
      </c>
      <c r="I504" s="11">
        <v>35781</v>
      </c>
      <c r="J504" s="6">
        <v>35791</v>
      </c>
      <c r="K504" s="53">
        <f t="shared" si="9"/>
        <v>1.1860707847044311E-4</v>
      </c>
      <c r="L504" s="7">
        <v>0.01</v>
      </c>
      <c r="M504" s="4">
        <v>1436.1</v>
      </c>
      <c r="N504" s="6">
        <v>3909</v>
      </c>
      <c r="O504" s="6">
        <v>2500</v>
      </c>
      <c r="P504" s="7"/>
      <c r="Q504" s="5">
        <v>36477</v>
      </c>
      <c r="R504" s="8" t="s">
        <v>4575</v>
      </c>
      <c r="S504" s="38" t="s">
        <v>217</v>
      </c>
      <c r="T504" s="4" t="s">
        <v>2066</v>
      </c>
      <c r="U504" s="4" t="s">
        <v>2670</v>
      </c>
      <c r="V504" s="4" t="s">
        <v>5517</v>
      </c>
      <c r="W504" s="8" t="s">
        <v>414</v>
      </c>
      <c r="X504" s="33">
        <v>25954</v>
      </c>
      <c r="Y504" s="4" t="s">
        <v>1500</v>
      </c>
      <c r="Z504" s="1"/>
      <c r="AA504" s="4" t="s">
        <v>667</v>
      </c>
      <c r="AB504" s="1" t="s">
        <v>2903</v>
      </c>
      <c r="AC504" s="1" t="s">
        <v>3875</v>
      </c>
      <c r="AD504" s="1"/>
      <c r="AE504" s="1"/>
      <c r="AF504" s="1"/>
      <c r="AG504" s="1"/>
      <c r="AH504" s="1"/>
    </row>
    <row r="505" spans="1:34">
      <c r="A505" s="38" t="s">
        <v>4049</v>
      </c>
      <c r="B505" s="38" t="s">
        <v>2066</v>
      </c>
      <c r="C505" s="38" t="s">
        <v>1155</v>
      </c>
      <c r="D505" s="38" t="s">
        <v>3862</v>
      </c>
      <c r="E505" s="38" t="s">
        <v>1293</v>
      </c>
      <c r="F505" s="38" t="s">
        <v>1292</v>
      </c>
      <c r="G505" s="38"/>
      <c r="H505" s="60" t="s">
        <v>1892</v>
      </c>
      <c r="I505" s="11">
        <v>35777</v>
      </c>
      <c r="J505" s="6">
        <v>35796</v>
      </c>
      <c r="K505" s="53">
        <f t="shared" si="9"/>
        <v>2.2535077627412143E-4</v>
      </c>
      <c r="L505" s="7">
        <v>0.03</v>
      </c>
      <c r="M505" s="4">
        <v>1436.1</v>
      </c>
      <c r="N505" s="6">
        <v>1698</v>
      </c>
      <c r="O505" s="6">
        <v>769</v>
      </c>
      <c r="P505" s="7"/>
      <c r="Q505" s="5">
        <v>36096</v>
      </c>
      <c r="R505" s="8" t="s">
        <v>4575</v>
      </c>
      <c r="S505" s="38" t="s">
        <v>218</v>
      </c>
      <c r="T505" s="4" t="s">
        <v>877</v>
      </c>
      <c r="U505" s="4" t="s">
        <v>2670</v>
      </c>
      <c r="V505" s="4" t="s">
        <v>1291</v>
      </c>
      <c r="W505" s="8" t="s">
        <v>5217</v>
      </c>
      <c r="X505" s="33">
        <v>25516</v>
      </c>
      <c r="Y505" s="4" t="s">
        <v>1501</v>
      </c>
      <c r="Z505" s="1"/>
      <c r="AA505" s="4" t="s">
        <v>667</v>
      </c>
      <c r="AB505" s="1" t="s">
        <v>3805</v>
      </c>
      <c r="AC505" s="1" t="s">
        <v>3876</v>
      </c>
      <c r="AD505" s="1"/>
      <c r="AE505" s="1"/>
      <c r="AF505" s="1"/>
      <c r="AG505" s="1"/>
      <c r="AH505" s="1"/>
    </row>
    <row r="506" spans="1:34">
      <c r="A506" s="38" t="s">
        <v>4050</v>
      </c>
      <c r="B506" s="38" t="s">
        <v>2066</v>
      </c>
      <c r="C506" s="38" t="s">
        <v>1155</v>
      </c>
      <c r="D506" s="38" t="s">
        <v>3862</v>
      </c>
      <c r="E506" s="38" t="s">
        <v>1293</v>
      </c>
      <c r="F506" s="38" t="s">
        <v>1292</v>
      </c>
      <c r="G506" s="38"/>
      <c r="H506" s="60" t="s">
        <v>193</v>
      </c>
      <c r="I506" s="11">
        <v>35778</v>
      </c>
      <c r="J506" s="6">
        <v>35795</v>
      </c>
      <c r="K506" s="53">
        <f t="shared" si="9"/>
        <v>2.0162964192947707E-4</v>
      </c>
      <c r="L506" s="7">
        <v>0.05</v>
      </c>
      <c r="M506" s="4">
        <v>1436.12</v>
      </c>
      <c r="N506" s="6">
        <v>3901</v>
      </c>
      <c r="O506" s="6">
        <v>2500</v>
      </c>
      <c r="P506" s="7"/>
      <c r="Q506" s="5">
        <v>36821</v>
      </c>
      <c r="R506" s="8" t="s">
        <v>4575</v>
      </c>
      <c r="S506" s="38" t="s">
        <v>217</v>
      </c>
      <c r="T506" s="4" t="s">
        <v>2066</v>
      </c>
      <c r="U506" s="4" t="s">
        <v>2672</v>
      </c>
      <c r="V506" s="4" t="s">
        <v>4581</v>
      </c>
      <c r="W506" s="8" t="s">
        <v>415</v>
      </c>
      <c r="X506" s="33">
        <v>26580</v>
      </c>
      <c r="Y506" s="4" t="s">
        <v>3315</v>
      </c>
      <c r="Z506" s="1"/>
      <c r="AA506" s="4" t="s">
        <v>667</v>
      </c>
      <c r="AB506" s="1" t="s">
        <v>2708</v>
      </c>
      <c r="AC506" s="1" t="s">
        <v>3877</v>
      </c>
      <c r="AD506" s="1" t="s">
        <v>2903</v>
      </c>
      <c r="AE506" s="1"/>
      <c r="AF506" s="1"/>
      <c r="AG506" s="1"/>
      <c r="AH506" s="1"/>
    </row>
    <row r="507" spans="1:34">
      <c r="A507" s="38" t="s">
        <v>4051</v>
      </c>
      <c r="B507" s="38" t="s">
        <v>2066</v>
      </c>
      <c r="C507" s="38" t="s">
        <v>1155</v>
      </c>
      <c r="D507" s="38" t="s">
        <v>3862</v>
      </c>
      <c r="E507" s="38" t="s">
        <v>1293</v>
      </c>
      <c r="F507" s="38" t="s">
        <v>1292</v>
      </c>
      <c r="G507" s="38"/>
      <c r="H507" s="60" t="s">
        <v>188</v>
      </c>
      <c r="I507" s="11">
        <v>35773</v>
      </c>
      <c r="J507" s="6">
        <v>35798</v>
      </c>
      <c r="K507" s="53">
        <f t="shared" si="9"/>
        <v>2.9652121312758714E-4</v>
      </c>
      <c r="L507" s="7">
        <v>0.01</v>
      </c>
      <c r="M507" s="4">
        <v>1436.08</v>
      </c>
      <c r="N507" s="6">
        <v>1935</v>
      </c>
      <c r="O507" s="6">
        <v>912</v>
      </c>
      <c r="P507" s="7" t="s">
        <v>3382</v>
      </c>
      <c r="Q507" s="5">
        <v>36783</v>
      </c>
      <c r="R507" s="8" t="s">
        <v>4575</v>
      </c>
      <c r="S507" s="38" t="s">
        <v>217</v>
      </c>
      <c r="T507" s="4" t="s">
        <v>2066</v>
      </c>
      <c r="U507" s="4" t="s">
        <v>2670</v>
      </c>
      <c r="V507" s="4" t="s">
        <v>2056</v>
      </c>
      <c r="W507" s="8" t="s">
        <v>416</v>
      </c>
      <c r="X507" s="33">
        <v>26495</v>
      </c>
      <c r="Y507" s="4" t="s">
        <v>3316</v>
      </c>
      <c r="Z507" s="1"/>
      <c r="AA507" s="4" t="s">
        <v>667</v>
      </c>
      <c r="AB507" s="1" t="s">
        <v>2903</v>
      </c>
      <c r="AC507" s="1" t="s">
        <v>3936</v>
      </c>
      <c r="AD507" s="1" t="s">
        <v>4828</v>
      </c>
      <c r="AE507" s="1"/>
      <c r="AF507" s="1"/>
      <c r="AG507" s="1"/>
      <c r="AH507" s="1"/>
    </row>
    <row r="508" spans="1:34">
      <c r="A508" s="38" t="s">
        <v>4052</v>
      </c>
      <c r="B508" s="38" t="s">
        <v>2066</v>
      </c>
      <c r="C508" s="38" t="s">
        <v>1155</v>
      </c>
      <c r="D508" s="38" t="s">
        <v>3862</v>
      </c>
      <c r="E508" s="38" t="s">
        <v>1293</v>
      </c>
      <c r="F508" s="38" t="s">
        <v>1292</v>
      </c>
      <c r="G508" s="38"/>
      <c r="H508" s="60" t="s">
        <v>588</v>
      </c>
      <c r="I508" s="11">
        <v>35773</v>
      </c>
      <c r="J508" s="6">
        <v>35798</v>
      </c>
      <c r="K508" s="53">
        <f t="shared" si="9"/>
        <v>2.9652121312758714E-4</v>
      </c>
      <c r="L508" s="7">
        <v>0.03</v>
      </c>
      <c r="M508" s="4">
        <v>1436.07</v>
      </c>
      <c r="N508" s="6">
        <v>2015</v>
      </c>
      <c r="O508" s="6">
        <v>919</v>
      </c>
      <c r="P508" s="11">
        <v>3300</v>
      </c>
      <c r="Q508" s="5">
        <v>36879</v>
      </c>
      <c r="R508" s="8" t="s">
        <v>4575</v>
      </c>
      <c r="S508" s="38" t="s">
        <v>217</v>
      </c>
      <c r="T508" s="4" t="s">
        <v>2066</v>
      </c>
      <c r="U508" s="4" t="s">
        <v>2670</v>
      </c>
      <c r="V508" s="4" t="s">
        <v>2056</v>
      </c>
      <c r="W508" s="8" t="s">
        <v>2369</v>
      </c>
      <c r="X508" s="33">
        <v>26639</v>
      </c>
      <c r="Y508" s="4" t="s">
        <v>4895</v>
      </c>
      <c r="Z508" s="1"/>
      <c r="AA508" s="4" t="s">
        <v>667</v>
      </c>
      <c r="AB508" s="1" t="s">
        <v>2903</v>
      </c>
      <c r="AC508" s="1" t="s">
        <v>3937</v>
      </c>
      <c r="AD508" s="1"/>
      <c r="AE508" s="1"/>
      <c r="AF508" s="1"/>
      <c r="AG508" s="1"/>
      <c r="AH508" s="1"/>
    </row>
    <row r="509" spans="1:34">
      <c r="A509" s="38" t="s">
        <v>4053</v>
      </c>
      <c r="B509" s="38" t="s">
        <v>2066</v>
      </c>
      <c r="C509" s="38" t="s">
        <v>1155</v>
      </c>
      <c r="D509" s="38" t="s">
        <v>3862</v>
      </c>
      <c r="E509" s="38" t="s">
        <v>1293</v>
      </c>
      <c r="F509" s="38" t="s">
        <v>1292</v>
      </c>
      <c r="G509" s="38"/>
      <c r="H509" s="60" t="s">
        <v>4605</v>
      </c>
      <c r="I509" s="11">
        <v>35773</v>
      </c>
      <c r="J509" s="6">
        <v>35798</v>
      </c>
      <c r="K509" s="53">
        <f t="shared" si="9"/>
        <v>2.9652121312758714E-4</v>
      </c>
      <c r="L509" s="7">
        <v>0.05</v>
      </c>
      <c r="M509" s="4">
        <v>1436.08</v>
      </c>
      <c r="N509" s="6">
        <v>4100</v>
      </c>
      <c r="O509" s="6">
        <v>2000</v>
      </c>
      <c r="P509" s="11">
        <v>10000</v>
      </c>
      <c r="Q509" s="5">
        <v>37779</v>
      </c>
      <c r="R509" s="8" t="s">
        <v>4896</v>
      </c>
      <c r="S509" s="38" t="s">
        <v>218</v>
      </c>
      <c r="T509" s="4" t="s">
        <v>877</v>
      </c>
      <c r="U509" s="4" t="s">
        <v>2672</v>
      </c>
      <c r="V509" s="4" t="s">
        <v>4581</v>
      </c>
      <c r="W509" s="8" t="s">
        <v>2709</v>
      </c>
      <c r="X509" s="33">
        <v>27820</v>
      </c>
      <c r="Y509" s="4" t="s">
        <v>1928</v>
      </c>
      <c r="Z509" s="1"/>
      <c r="AA509" s="4" t="s">
        <v>667</v>
      </c>
      <c r="AB509" s="1" t="s">
        <v>2708</v>
      </c>
      <c r="AC509" s="1" t="s">
        <v>3938</v>
      </c>
      <c r="AD509" s="1" t="s">
        <v>1215</v>
      </c>
      <c r="AE509" s="1" t="s">
        <v>2903</v>
      </c>
      <c r="AF509" s="1"/>
      <c r="AG509" s="1"/>
      <c r="AH509" s="1"/>
    </row>
    <row r="510" spans="1:34">
      <c r="A510" s="38" t="s">
        <v>2472</v>
      </c>
      <c r="B510" s="38" t="s">
        <v>2066</v>
      </c>
      <c r="C510" s="38" t="s">
        <v>848</v>
      </c>
      <c r="D510" s="38" t="s">
        <v>4891</v>
      </c>
      <c r="E510" s="38" t="s">
        <v>2219</v>
      </c>
      <c r="F510" s="38" t="s">
        <v>3346</v>
      </c>
      <c r="G510" s="38" t="s">
        <v>4110</v>
      </c>
      <c r="H510" s="60"/>
      <c r="I510" s="7">
        <v>698</v>
      </c>
      <c r="J510" s="4">
        <v>799</v>
      </c>
      <c r="K510" s="53">
        <f t="shared" si="9"/>
        <v>7.0941911919645993E-3</v>
      </c>
      <c r="L510" s="7">
        <v>98.2</v>
      </c>
      <c r="M510" s="4">
        <v>99.79</v>
      </c>
      <c r="N510" s="6">
        <v>12</v>
      </c>
      <c r="O510" s="6"/>
      <c r="P510" s="4"/>
      <c r="Q510" s="5">
        <v>38167</v>
      </c>
      <c r="R510" s="8"/>
      <c r="S510" s="38" t="s">
        <v>298</v>
      </c>
      <c r="T510" s="4" t="s">
        <v>2066</v>
      </c>
      <c r="U510" s="4" t="s">
        <v>2672</v>
      </c>
      <c r="V510" s="4" t="s">
        <v>3630</v>
      </c>
      <c r="W510" s="8" t="s">
        <v>3187</v>
      </c>
      <c r="X510" s="33">
        <v>28375</v>
      </c>
      <c r="Y510" s="4" t="s">
        <v>3188</v>
      </c>
      <c r="Z510" s="1"/>
      <c r="AA510" s="4" t="s">
        <v>2707</v>
      </c>
      <c r="AB510" s="4" t="s">
        <v>847</v>
      </c>
      <c r="AC510" s="1" t="s">
        <v>3508</v>
      </c>
      <c r="AD510" s="1" t="s">
        <v>3516</v>
      </c>
      <c r="AE510" s="1" t="s">
        <v>2706</v>
      </c>
      <c r="AF510" s="1" t="s">
        <v>847</v>
      </c>
      <c r="AG510" s="1"/>
      <c r="AH510" s="1"/>
    </row>
    <row r="511" spans="1:34">
      <c r="A511" s="38" t="s">
        <v>1615</v>
      </c>
      <c r="B511" s="38" t="s">
        <v>2066</v>
      </c>
      <c r="C511" s="38" t="s">
        <v>848</v>
      </c>
      <c r="D511" s="38" t="s">
        <v>4891</v>
      </c>
      <c r="E511" s="38" t="s">
        <v>2219</v>
      </c>
      <c r="F511" s="38" t="s">
        <v>3346</v>
      </c>
      <c r="G511" s="38" t="s">
        <v>4110</v>
      </c>
      <c r="H511" s="60"/>
      <c r="I511" s="11">
        <v>1440</v>
      </c>
      <c r="J511" s="6">
        <v>1460</v>
      </c>
      <c r="K511" s="53">
        <f t="shared" si="9"/>
        <v>1.2787723785166241E-3</v>
      </c>
      <c r="L511" s="7">
        <v>101.7</v>
      </c>
      <c r="M511" s="4">
        <v>114.9</v>
      </c>
      <c r="N511" s="6">
        <v>29</v>
      </c>
      <c r="O511" s="6"/>
      <c r="P511" s="4"/>
      <c r="Q511" s="5">
        <v>27348</v>
      </c>
      <c r="R511" s="8"/>
      <c r="S511" s="38" t="s">
        <v>848</v>
      </c>
      <c r="T511" s="4" t="s">
        <v>2066</v>
      </c>
      <c r="U511" s="4" t="s">
        <v>1294</v>
      </c>
      <c r="V511" s="4" t="s">
        <v>1619</v>
      </c>
      <c r="W511" s="8" t="s">
        <v>1618</v>
      </c>
      <c r="X511" s="33" t="s">
        <v>1616</v>
      </c>
      <c r="Y511" s="4" t="s">
        <v>3188</v>
      </c>
      <c r="Z511" s="1"/>
      <c r="AA511" s="4" t="s">
        <v>2707</v>
      </c>
      <c r="AB511" s="1" t="s">
        <v>847</v>
      </c>
      <c r="AC511" s="1" t="s">
        <v>1617</v>
      </c>
      <c r="AD511" s="1"/>
      <c r="AE511" s="1"/>
      <c r="AF511" s="1"/>
      <c r="AG511" s="1"/>
      <c r="AH511" s="1"/>
    </row>
    <row r="512" spans="1:34">
      <c r="A512" s="38" t="s">
        <v>5493</v>
      </c>
      <c r="B512" s="38" t="s">
        <v>2066</v>
      </c>
      <c r="C512" s="38" t="s">
        <v>4934</v>
      </c>
      <c r="D512" s="38" t="s">
        <v>3862</v>
      </c>
      <c r="E512" s="38" t="s">
        <v>1293</v>
      </c>
      <c r="F512" s="38" t="s">
        <v>1292</v>
      </c>
      <c r="G512" s="38"/>
      <c r="H512" s="60" t="s">
        <v>174</v>
      </c>
      <c r="I512" s="11">
        <v>35773</v>
      </c>
      <c r="J512" s="6">
        <v>35801</v>
      </c>
      <c r="K512" s="53">
        <f t="shared" si="9"/>
        <v>3.3209194202623525E-4</v>
      </c>
      <c r="L512" s="7">
        <v>0.02</v>
      </c>
      <c r="M512" s="4">
        <v>1436.15</v>
      </c>
      <c r="N512" s="6">
        <v>2775</v>
      </c>
      <c r="O512" s="6">
        <v>1530</v>
      </c>
      <c r="P512" s="11">
        <v>5600</v>
      </c>
      <c r="Q512" s="5">
        <v>36606</v>
      </c>
      <c r="R512" s="8" t="s">
        <v>4575</v>
      </c>
      <c r="S512" s="38" t="s">
        <v>218</v>
      </c>
      <c r="T512" s="4" t="s">
        <v>877</v>
      </c>
      <c r="U512" s="4" t="s">
        <v>2670</v>
      </c>
      <c r="V512" s="4" t="s">
        <v>2056</v>
      </c>
      <c r="W512" s="8" t="s">
        <v>2750</v>
      </c>
      <c r="X512" s="33">
        <v>26107</v>
      </c>
      <c r="Y512" s="4" t="s">
        <v>1290</v>
      </c>
      <c r="Z512" s="1"/>
      <c r="AA512" s="4" t="s">
        <v>667</v>
      </c>
      <c r="AB512" s="4" t="s">
        <v>2903</v>
      </c>
      <c r="AC512" s="1" t="s">
        <v>429</v>
      </c>
      <c r="AD512" s="1" t="s">
        <v>428</v>
      </c>
      <c r="AE512" s="1"/>
      <c r="AF512" s="1"/>
      <c r="AG512" s="1"/>
      <c r="AH512" s="1"/>
    </row>
    <row r="513" spans="1:34">
      <c r="A513" s="37" t="s">
        <v>5077</v>
      </c>
      <c r="B513" s="38" t="s">
        <v>2066</v>
      </c>
      <c r="C513" s="38" t="s">
        <v>5079</v>
      </c>
      <c r="D513" s="38" t="s">
        <v>5515</v>
      </c>
      <c r="E513" s="38" t="s">
        <v>5178</v>
      </c>
      <c r="F513" s="38" t="s">
        <v>3346</v>
      </c>
      <c r="G513" s="38" t="s">
        <v>2775</v>
      </c>
      <c r="H513" s="60"/>
      <c r="I513" s="11">
        <v>328</v>
      </c>
      <c r="J513" s="6">
        <v>334</v>
      </c>
      <c r="K513" s="53">
        <f t="shared" si="9"/>
        <v>4.4769437397403371E-4</v>
      </c>
      <c r="L513" s="7">
        <v>51.64</v>
      </c>
      <c r="M513" s="4">
        <v>91.15</v>
      </c>
      <c r="N513" s="6">
        <v>45.5</v>
      </c>
      <c r="O513" s="6"/>
      <c r="P513" s="4"/>
      <c r="Q513" s="5">
        <v>40009</v>
      </c>
      <c r="R513" s="8" t="s">
        <v>5206</v>
      </c>
      <c r="S513" s="38" t="s">
        <v>5079</v>
      </c>
      <c r="T513" s="4" t="s">
        <v>2066</v>
      </c>
      <c r="U513" s="4" t="s">
        <v>3849</v>
      </c>
      <c r="V513" s="4" t="s">
        <v>5081</v>
      </c>
      <c r="W513" s="8" t="s">
        <v>5086</v>
      </c>
      <c r="X513" s="33" t="s">
        <v>5087</v>
      </c>
      <c r="Y513" s="4" t="s">
        <v>5088</v>
      </c>
      <c r="Z513" s="1"/>
      <c r="AA513" s="4" t="s">
        <v>161</v>
      </c>
      <c r="AB513" s="1" t="s">
        <v>5080</v>
      </c>
      <c r="AC513" s="1" t="s">
        <v>5085</v>
      </c>
      <c r="AD513" s="1"/>
      <c r="AE513" s="1"/>
      <c r="AF513" s="1"/>
      <c r="AG513" s="1"/>
      <c r="AH513" s="1"/>
    </row>
    <row r="514" spans="1:34">
      <c r="A514" s="37" t="s">
        <v>5078</v>
      </c>
      <c r="B514" s="38" t="s">
        <v>2066</v>
      </c>
      <c r="C514" s="38" t="s">
        <v>5079</v>
      </c>
      <c r="D514" s="38" t="s">
        <v>5515</v>
      </c>
      <c r="E514" s="38" t="s">
        <v>5178</v>
      </c>
      <c r="F514" s="38" t="s">
        <v>3346</v>
      </c>
      <c r="G514" s="38" t="s">
        <v>2775</v>
      </c>
      <c r="H514" s="60"/>
      <c r="I514" s="11">
        <v>328</v>
      </c>
      <c r="J514" s="6">
        <v>333</v>
      </c>
      <c r="K514" s="53">
        <f t="shared" si="9"/>
        <v>3.731064845907022E-4</v>
      </c>
      <c r="L514" s="7">
        <v>51.64</v>
      </c>
      <c r="M514" s="4">
        <v>91.14</v>
      </c>
      <c r="N514" s="6">
        <v>27</v>
      </c>
      <c r="O514" s="6"/>
      <c r="P514" s="4"/>
      <c r="Q514" s="5">
        <v>40009</v>
      </c>
      <c r="R514" s="8" t="s">
        <v>1021</v>
      </c>
      <c r="S514" s="38" t="s">
        <v>5079</v>
      </c>
      <c r="T514" s="4" t="s">
        <v>2066</v>
      </c>
      <c r="U514" s="4" t="s">
        <v>3849</v>
      </c>
      <c r="V514" s="4" t="s">
        <v>5081</v>
      </c>
      <c r="W514" s="8" t="s">
        <v>5082</v>
      </c>
      <c r="X514" s="33" t="s">
        <v>5083</v>
      </c>
      <c r="Y514" s="4" t="s">
        <v>5084</v>
      </c>
      <c r="Z514" s="1"/>
      <c r="AA514" s="4" t="s">
        <v>161</v>
      </c>
      <c r="AB514" s="1" t="s">
        <v>5080</v>
      </c>
      <c r="AC514" s="1" t="s">
        <v>5085</v>
      </c>
      <c r="AD514" s="1"/>
      <c r="AE514" s="1"/>
      <c r="AF514" s="1"/>
      <c r="AG514" s="1"/>
      <c r="AH514" s="1"/>
    </row>
    <row r="515" spans="1:34">
      <c r="A515" s="38" t="s">
        <v>1648</v>
      </c>
      <c r="B515" s="38" t="s">
        <v>2066</v>
      </c>
      <c r="C515" s="37" t="s">
        <v>4676</v>
      </c>
      <c r="D515" s="38" t="s">
        <v>5515</v>
      </c>
      <c r="E515" s="38" t="s">
        <v>729</v>
      </c>
      <c r="F515" s="38" t="s">
        <v>3346</v>
      </c>
      <c r="G515" s="38"/>
      <c r="H515" s="60"/>
      <c r="I515" s="11">
        <v>406</v>
      </c>
      <c r="J515" s="6">
        <v>853</v>
      </c>
      <c r="K515" s="53">
        <f t="shared" si="9"/>
        <v>3.1930852203728835E-2</v>
      </c>
      <c r="L515" s="7">
        <v>13</v>
      </c>
      <c r="M515" s="4">
        <v>97.29</v>
      </c>
      <c r="N515" s="6">
        <v>384</v>
      </c>
      <c r="O515" s="6"/>
      <c r="P515" s="7"/>
      <c r="Q515" s="5">
        <v>39554</v>
      </c>
      <c r="R515" s="8"/>
      <c r="S515" s="38" t="s">
        <v>3225</v>
      </c>
      <c r="T515" s="4" t="s">
        <v>2066</v>
      </c>
      <c r="U515" s="4" t="s">
        <v>1650</v>
      </c>
      <c r="V515" s="4" t="s">
        <v>3043</v>
      </c>
      <c r="W515" s="8" t="s">
        <v>1652</v>
      </c>
      <c r="X515" s="33" t="s">
        <v>1653</v>
      </c>
      <c r="Y515" s="1" t="s">
        <v>1649</v>
      </c>
      <c r="Z515" s="1"/>
      <c r="AA515" s="4" t="s">
        <v>161</v>
      </c>
      <c r="AB515" s="4" t="s">
        <v>1651</v>
      </c>
      <c r="AC515" s="1" t="s">
        <v>1654</v>
      </c>
      <c r="AD515" s="1" t="s">
        <v>1642</v>
      </c>
      <c r="AE515" s="1"/>
      <c r="AF515" s="1"/>
      <c r="AG515" s="1"/>
      <c r="AH515" s="1"/>
    </row>
    <row r="516" spans="1:34">
      <c r="A516" s="38" t="s">
        <v>2113</v>
      </c>
      <c r="B516" s="38" t="s">
        <v>2066</v>
      </c>
      <c r="C516" s="38" t="s">
        <v>2114</v>
      </c>
      <c r="D516" s="38" t="s">
        <v>4891</v>
      </c>
      <c r="E516" s="38" t="s">
        <v>2115</v>
      </c>
      <c r="F516" s="38" t="s">
        <v>3346</v>
      </c>
      <c r="G516" s="38"/>
      <c r="H516" s="60"/>
      <c r="I516" s="7">
        <v>646</v>
      </c>
      <c r="J516" s="4">
        <v>793</v>
      </c>
      <c r="K516" s="53">
        <f t="shared" si="9"/>
        <v>1.0367444812751252E-2</v>
      </c>
      <c r="L516" s="7">
        <v>98.1</v>
      </c>
      <c r="M516" s="4">
        <v>99</v>
      </c>
      <c r="N516" s="6">
        <v>1</v>
      </c>
      <c r="O516" s="6">
        <v>1</v>
      </c>
      <c r="P516" s="4"/>
      <c r="Q516" s="5">
        <v>39189</v>
      </c>
      <c r="R516" s="8"/>
      <c r="S516" s="38" t="s">
        <v>2114</v>
      </c>
      <c r="T516" s="4" t="s">
        <v>2066</v>
      </c>
      <c r="U516" s="4" t="s">
        <v>2672</v>
      </c>
      <c r="V516" s="4" t="s">
        <v>4466</v>
      </c>
      <c r="W516" s="8" t="s">
        <v>2116</v>
      </c>
      <c r="X516" s="33" t="s">
        <v>2117</v>
      </c>
      <c r="Y516" s="4" t="s">
        <v>2118</v>
      </c>
      <c r="Z516" s="1"/>
      <c r="AA516" s="4"/>
      <c r="AB516" s="1" t="s">
        <v>263</v>
      </c>
      <c r="AC516" s="1" t="s">
        <v>632</v>
      </c>
      <c r="AD516" s="1"/>
      <c r="AE516" s="1"/>
      <c r="AF516" s="1"/>
      <c r="AG516" s="1"/>
      <c r="AH516" s="1"/>
    </row>
    <row r="517" spans="1:34">
      <c r="A517" s="38" t="s">
        <v>4390</v>
      </c>
      <c r="B517" s="38" t="s">
        <v>2066</v>
      </c>
      <c r="C517" s="38" t="s">
        <v>4391</v>
      </c>
      <c r="D517" s="38" t="s">
        <v>3094</v>
      </c>
      <c r="E517" s="38" t="s">
        <v>729</v>
      </c>
      <c r="F517" s="38" t="s">
        <v>3346</v>
      </c>
      <c r="G517" s="38"/>
      <c r="H517" s="60"/>
      <c r="I517" s="7">
        <v>557</v>
      </c>
      <c r="J517" s="4">
        <v>563</v>
      </c>
      <c r="K517" s="53">
        <f t="shared" si="9"/>
        <v>4.329004329004329E-4</v>
      </c>
      <c r="L517" s="7">
        <v>35.43</v>
      </c>
      <c r="M517" s="4">
        <v>95.86</v>
      </c>
      <c r="N517" s="6">
        <v>159</v>
      </c>
      <c r="O517" s="6"/>
      <c r="P517" s="11">
        <v>110</v>
      </c>
      <c r="Q517" s="5">
        <v>39150</v>
      </c>
      <c r="R517" s="8"/>
      <c r="S517" s="38" t="s">
        <v>1462</v>
      </c>
      <c r="T517" s="4" t="s">
        <v>3994</v>
      </c>
      <c r="U517" s="4" t="s">
        <v>3849</v>
      </c>
      <c r="V517" s="4" t="s">
        <v>5263</v>
      </c>
      <c r="W517" s="8" t="s">
        <v>4392</v>
      </c>
      <c r="X517" s="33" t="s">
        <v>4393</v>
      </c>
      <c r="Y517" s="4" t="s">
        <v>2422</v>
      </c>
      <c r="Z517" s="1"/>
      <c r="AA517" s="4"/>
      <c r="AB517" s="3" t="s">
        <v>574</v>
      </c>
      <c r="AC517" s="1" t="s">
        <v>2638</v>
      </c>
      <c r="AD517" s="1"/>
      <c r="AE517" s="1" t="s">
        <v>242</v>
      </c>
      <c r="AF517" s="1"/>
      <c r="AG517" s="1"/>
      <c r="AH517" s="1"/>
    </row>
    <row r="518" spans="1:34">
      <c r="A518" s="38" t="s">
        <v>2330</v>
      </c>
      <c r="B518" s="38" t="s">
        <v>2066</v>
      </c>
      <c r="C518" s="38" t="s">
        <v>2870</v>
      </c>
      <c r="D518" s="38" t="s">
        <v>3094</v>
      </c>
      <c r="E518" s="38" t="s">
        <v>1284</v>
      </c>
      <c r="F518" s="38" t="s">
        <v>2057</v>
      </c>
      <c r="G518" s="38" t="s">
        <v>2774</v>
      </c>
      <c r="H518" s="60"/>
      <c r="I518" s="11">
        <v>9999</v>
      </c>
      <c r="J518" s="6">
        <v>138825</v>
      </c>
      <c r="K518" s="53">
        <f t="shared" si="9"/>
        <v>0.79736822559481069</v>
      </c>
      <c r="L518" s="7">
        <v>28.5</v>
      </c>
      <c r="M518" s="7">
        <v>3808.92</v>
      </c>
      <c r="N518" s="6">
        <v>4742</v>
      </c>
      <c r="O518" s="6"/>
      <c r="P518" s="11">
        <v>2500</v>
      </c>
      <c r="Q518" s="5">
        <v>36364</v>
      </c>
      <c r="R518" s="8" t="s">
        <v>887</v>
      </c>
      <c r="S518" s="38" t="s">
        <v>4906</v>
      </c>
      <c r="T518" s="4" t="s">
        <v>2066</v>
      </c>
      <c r="U518" s="4" t="s">
        <v>3849</v>
      </c>
      <c r="V518" s="4" t="s">
        <v>4907</v>
      </c>
      <c r="W518" s="8" t="s">
        <v>4593</v>
      </c>
      <c r="X518" s="33">
        <v>25867</v>
      </c>
      <c r="Y518" s="4" t="s">
        <v>4908</v>
      </c>
      <c r="Z518" s="1"/>
      <c r="AA518" s="4" t="s">
        <v>3797</v>
      </c>
      <c r="AB518" s="1" t="s">
        <v>2930</v>
      </c>
      <c r="AC518" s="1" t="s">
        <v>2043</v>
      </c>
      <c r="AD518" s="1" t="s">
        <v>2368</v>
      </c>
      <c r="AE518" s="1" t="s">
        <v>2903</v>
      </c>
      <c r="AF518" s="1"/>
      <c r="AG518" s="1"/>
      <c r="AH518" s="1"/>
    </row>
    <row r="519" spans="1:34">
      <c r="A519" s="38" t="s">
        <v>5220</v>
      </c>
      <c r="B519" s="38" t="s">
        <v>2066</v>
      </c>
      <c r="C519" s="37" t="s">
        <v>5221</v>
      </c>
      <c r="D519" s="38" t="s">
        <v>3608</v>
      </c>
      <c r="E519" s="38" t="s">
        <v>3347</v>
      </c>
      <c r="F519" s="38" t="s">
        <v>3346</v>
      </c>
      <c r="G519" s="38" t="s">
        <v>4110</v>
      </c>
      <c r="H519" s="60"/>
      <c r="I519" s="11">
        <v>701</v>
      </c>
      <c r="J519" s="6">
        <v>704</v>
      </c>
      <c r="K519" s="53">
        <f t="shared" si="9"/>
        <v>2.1208907741251324E-4</v>
      </c>
      <c r="L519" s="7">
        <v>98.25</v>
      </c>
      <c r="M519" s="4">
        <v>98.83</v>
      </c>
      <c r="N519" s="6">
        <v>848</v>
      </c>
      <c r="O519" s="6"/>
      <c r="P519" s="7">
        <v>570</v>
      </c>
      <c r="Q519" s="5">
        <v>38835</v>
      </c>
      <c r="R519" s="8" t="s">
        <v>3410</v>
      </c>
      <c r="S519" s="38" t="s">
        <v>5225</v>
      </c>
      <c r="T519" s="4" t="s">
        <v>2066</v>
      </c>
      <c r="U519" s="4" t="s">
        <v>1294</v>
      </c>
      <c r="V519" s="4" t="s">
        <v>3694</v>
      </c>
      <c r="W519" s="8" t="s">
        <v>5228</v>
      </c>
      <c r="X519" s="33" t="s">
        <v>1524</v>
      </c>
      <c r="Y519" s="4" t="s">
        <v>5227</v>
      </c>
      <c r="Z519" s="1"/>
      <c r="AA519" s="4" t="s">
        <v>161</v>
      </c>
      <c r="AB519" s="4" t="s">
        <v>5222</v>
      </c>
      <c r="AC519" s="1" t="s">
        <v>5226</v>
      </c>
      <c r="AD519" s="1"/>
      <c r="AE519" s="1"/>
      <c r="AF519" s="1"/>
      <c r="AG519" s="1"/>
      <c r="AH519" s="1"/>
    </row>
    <row r="520" spans="1:34">
      <c r="A520" s="38" t="s">
        <v>4875</v>
      </c>
      <c r="B520" s="38" t="s">
        <v>2066</v>
      </c>
      <c r="C520" s="38" t="s">
        <v>732</v>
      </c>
      <c r="D520" s="38" t="s">
        <v>5515</v>
      </c>
      <c r="E520" s="38" t="s">
        <v>4278</v>
      </c>
      <c r="F520" s="38" t="s">
        <v>3346</v>
      </c>
      <c r="G520" s="38" t="s">
        <v>4110</v>
      </c>
      <c r="H520" s="60"/>
      <c r="I520" s="11">
        <v>391</v>
      </c>
      <c r="J520" s="6">
        <v>846</v>
      </c>
      <c r="K520" s="53">
        <f t="shared" si="9"/>
        <v>3.2553480718322959E-2</v>
      </c>
      <c r="L520" s="7">
        <v>98.7</v>
      </c>
      <c r="M520" s="4">
        <v>97.07</v>
      </c>
      <c r="N520" s="6">
        <v>817</v>
      </c>
      <c r="O520" s="6">
        <v>395</v>
      </c>
      <c r="P520" s="11">
        <v>1174</v>
      </c>
      <c r="Q520" s="5">
        <v>37627</v>
      </c>
      <c r="R520" s="8" t="s">
        <v>3345</v>
      </c>
      <c r="S520" s="38" t="s">
        <v>3103</v>
      </c>
      <c r="T520" s="4" t="s">
        <v>2066</v>
      </c>
      <c r="U520" s="4" t="s">
        <v>1294</v>
      </c>
      <c r="V520" s="4" t="s">
        <v>1464</v>
      </c>
      <c r="W520" s="8" t="s">
        <v>4277</v>
      </c>
      <c r="X520" s="33">
        <v>27640</v>
      </c>
      <c r="Y520" s="4" t="s">
        <v>4629</v>
      </c>
      <c r="Z520" s="1"/>
      <c r="AA520" s="4" t="s">
        <v>2707</v>
      </c>
      <c r="AB520" s="1" t="s">
        <v>4630</v>
      </c>
      <c r="AC520" s="1" t="s">
        <v>1453</v>
      </c>
      <c r="AD520" s="1" t="s">
        <v>4276</v>
      </c>
      <c r="AE520" s="1" t="s">
        <v>2903</v>
      </c>
      <c r="AF520" s="1"/>
      <c r="AG520" s="1"/>
      <c r="AH520" s="1"/>
    </row>
    <row r="521" spans="1:34">
      <c r="A521" s="38" t="s">
        <v>821</v>
      </c>
      <c r="B521" s="38" t="s">
        <v>2066</v>
      </c>
      <c r="C521" s="38" t="s">
        <v>4893</v>
      </c>
      <c r="D521" s="38" t="s">
        <v>3862</v>
      </c>
      <c r="E521" s="38" t="s">
        <v>1293</v>
      </c>
      <c r="F521" s="38" t="s">
        <v>1292</v>
      </c>
      <c r="G521" s="38"/>
      <c r="H521" s="60" t="s">
        <v>4298</v>
      </c>
      <c r="I521" s="11">
        <v>35785</v>
      </c>
      <c r="J521" s="6">
        <v>35788</v>
      </c>
      <c r="K521" s="53">
        <f t="shared" si="9"/>
        <v>3.5581701516966544E-5</v>
      </c>
      <c r="L521" s="7">
        <v>0.04</v>
      </c>
      <c r="M521" s="4">
        <v>1436.1</v>
      </c>
      <c r="N521" s="6">
        <v>5900</v>
      </c>
      <c r="O521" s="6">
        <v>3700</v>
      </c>
      <c r="P521" s="11">
        <v>18000</v>
      </c>
      <c r="Q521" s="5">
        <v>39270</v>
      </c>
      <c r="R521" s="8" t="s">
        <v>4575</v>
      </c>
      <c r="S521" s="38" t="s">
        <v>1438</v>
      </c>
      <c r="T521" s="4" t="s">
        <v>2066</v>
      </c>
      <c r="U521" s="4" t="s">
        <v>2672</v>
      </c>
      <c r="V521" s="4" t="s">
        <v>3299</v>
      </c>
      <c r="W521" s="8" t="s">
        <v>1439</v>
      </c>
      <c r="X521" s="33" t="s">
        <v>822</v>
      </c>
      <c r="Y521" s="4" t="s">
        <v>823</v>
      </c>
      <c r="Z521" s="1"/>
      <c r="AA521" s="4" t="s">
        <v>667</v>
      </c>
      <c r="AB521" s="3" t="s">
        <v>1437</v>
      </c>
      <c r="AC521" s="1" t="s">
        <v>1441</v>
      </c>
      <c r="AD521" s="1" t="s">
        <v>1440</v>
      </c>
      <c r="AE521" s="1"/>
      <c r="AF521" s="1"/>
      <c r="AG521" s="1"/>
      <c r="AH521" s="1"/>
    </row>
    <row r="522" spans="1:34">
      <c r="A522" s="38" t="s">
        <v>5469</v>
      </c>
      <c r="B522" s="38" t="s">
        <v>2066</v>
      </c>
      <c r="C522" s="38" t="s">
        <v>4893</v>
      </c>
      <c r="D522" s="38" t="s">
        <v>3862</v>
      </c>
      <c r="E522" s="38" t="s">
        <v>1293</v>
      </c>
      <c r="F522" s="38" t="s">
        <v>1292</v>
      </c>
      <c r="G522" s="38"/>
      <c r="H522" s="60" t="s">
        <v>4316</v>
      </c>
      <c r="I522" s="11">
        <v>35786</v>
      </c>
      <c r="J522" s="6">
        <v>35786</v>
      </c>
      <c r="K522" s="53">
        <f t="shared" si="9"/>
        <v>0</v>
      </c>
      <c r="L522" s="7">
        <v>0.03</v>
      </c>
      <c r="M522" s="4">
        <v>1436.1</v>
      </c>
      <c r="N522" s="6">
        <v>5900</v>
      </c>
      <c r="O522" s="6"/>
      <c r="P522" s="11"/>
      <c r="Q522" s="5">
        <v>39526</v>
      </c>
      <c r="R522" s="8"/>
      <c r="S522" s="38" t="s">
        <v>5473</v>
      </c>
      <c r="T522" s="4" t="s">
        <v>2066</v>
      </c>
      <c r="U522" s="4" t="s">
        <v>5287</v>
      </c>
      <c r="V522" s="4" t="s">
        <v>2221</v>
      </c>
      <c r="W522" s="8" t="s">
        <v>5470</v>
      </c>
      <c r="X522" s="33" t="s">
        <v>5471</v>
      </c>
      <c r="Y522" s="4" t="s">
        <v>5474</v>
      </c>
      <c r="Z522" s="1"/>
      <c r="AA522" s="4" t="s">
        <v>667</v>
      </c>
      <c r="AB522" s="3" t="s">
        <v>5472</v>
      </c>
      <c r="AC522" s="1"/>
      <c r="AD522" s="1"/>
      <c r="AE522" s="1"/>
      <c r="AF522" s="1"/>
      <c r="AG522" s="1"/>
      <c r="AH522" s="1"/>
    </row>
    <row r="523" spans="1:34">
      <c r="A523" s="38" t="s">
        <v>5435</v>
      </c>
      <c r="B523" s="38" t="s">
        <v>2066</v>
      </c>
      <c r="C523" s="38" t="s">
        <v>4893</v>
      </c>
      <c r="D523" s="38" t="s">
        <v>3862</v>
      </c>
      <c r="E523" s="38" t="s">
        <v>1293</v>
      </c>
      <c r="F523" s="38" t="s">
        <v>1292</v>
      </c>
      <c r="G523" s="38"/>
      <c r="H523" s="60" t="s">
        <v>5436</v>
      </c>
      <c r="I523" s="11"/>
      <c r="J523" s="6"/>
      <c r="K523" s="53"/>
      <c r="L523" s="7"/>
      <c r="M523" s="4"/>
      <c r="N523" s="6">
        <v>5900</v>
      </c>
      <c r="O523" s="6"/>
      <c r="P523" s="11" t="s">
        <v>3157</v>
      </c>
      <c r="Q523" s="5">
        <v>40176</v>
      </c>
      <c r="R523" s="8" t="s">
        <v>4575</v>
      </c>
      <c r="S523" s="38" t="s">
        <v>5442</v>
      </c>
      <c r="T523" s="4" t="s">
        <v>2066</v>
      </c>
      <c r="U523" s="4" t="s">
        <v>2672</v>
      </c>
      <c r="V523" s="4" t="s">
        <v>5437</v>
      </c>
      <c r="W523" s="8" t="s">
        <v>5438</v>
      </c>
      <c r="X523" s="33" t="s">
        <v>5439</v>
      </c>
      <c r="Y523" s="62" t="s">
        <v>5441</v>
      </c>
      <c r="Z523" s="1"/>
      <c r="AA523" s="4" t="s">
        <v>161</v>
      </c>
      <c r="AB523" s="3" t="s">
        <v>5440</v>
      </c>
      <c r="AC523" s="1"/>
      <c r="AD523" s="1"/>
      <c r="AE523" s="1"/>
      <c r="AF523" s="1"/>
      <c r="AG523" s="1"/>
      <c r="AH523" s="1"/>
    </row>
    <row r="524" spans="1:34">
      <c r="A524" s="38" t="s">
        <v>284</v>
      </c>
      <c r="B524" s="38" t="s">
        <v>2066</v>
      </c>
      <c r="C524" s="38" t="s">
        <v>4893</v>
      </c>
      <c r="D524" s="38" t="s">
        <v>3862</v>
      </c>
      <c r="E524" s="38" t="s">
        <v>1293</v>
      </c>
      <c r="F524" s="38" t="s">
        <v>1292</v>
      </c>
      <c r="G524" s="38"/>
      <c r="H524" s="60" t="s">
        <v>165</v>
      </c>
      <c r="I524" s="11">
        <v>35778</v>
      </c>
      <c r="J524" s="6">
        <v>35795</v>
      </c>
      <c r="K524" s="53">
        <f t="shared" ref="K524:K555" si="10">(J524-I524)/(J524+I524+12740)</f>
        <v>2.0162964192947707E-4</v>
      </c>
      <c r="L524" s="7">
        <v>0.03</v>
      </c>
      <c r="M524" s="4">
        <v>1436.1</v>
      </c>
      <c r="N524" s="6">
        <v>3420</v>
      </c>
      <c r="O524" s="6">
        <v>2304</v>
      </c>
      <c r="P524" s="7" t="s">
        <v>3157</v>
      </c>
      <c r="Q524" s="5">
        <v>36443</v>
      </c>
      <c r="R524" s="8" t="s">
        <v>4575</v>
      </c>
      <c r="S524" s="38" t="s">
        <v>4911</v>
      </c>
      <c r="T524" s="4" t="s">
        <v>2066</v>
      </c>
      <c r="U524" s="4" t="s">
        <v>5287</v>
      </c>
      <c r="V524" s="4" t="s">
        <v>2221</v>
      </c>
      <c r="W524" s="8" t="s">
        <v>2878</v>
      </c>
      <c r="X524" s="33">
        <v>25937</v>
      </c>
      <c r="Y524" s="4" t="s">
        <v>3947</v>
      </c>
      <c r="Z524" s="1"/>
      <c r="AA524" s="4" t="s">
        <v>667</v>
      </c>
      <c r="AB524" s="1" t="s">
        <v>5286</v>
      </c>
      <c r="AC524" s="1" t="s">
        <v>4909</v>
      </c>
      <c r="AD524" s="1" t="s">
        <v>2526</v>
      </c>
      <c r="AE524" s="1" t="s">
        <v>2903</v>
      </c>
      <c r="AF524" s="1"/>
      <c r="AG524" s="1"/>
      <c r="AH524" s="1"/>
    </row>
    <row r="525" spans="1:34">
      <c r="A525" s="38" t="s">
        <v>285</v>
      </c>
      <c r="B525" s="38" t="s">
        <v>2066</v>
      </c>
      <c r="C525" s="38" t="s">
        <v>4893</v>
      </c>
      <c r="D525" s="38" t="s">
        <v>3862</v>
      </c>
      <c r="E525" s="38" t="s">
        <v>1293</v>
      </c>
      <c r="F525" s="38" t="s">
        <v>1292</v>
      </c>
      <c r="G525" s="38"/>
      <c r="H525" s="60" t="s">
        <v>607</v>
      </c>
      <c r="I525" s="11">
        <v>35780</v>
      </c>
      <c r="J525" s="6">
        <v>35792</v>
      </c>
      <c r="K525" s="53">
        <f t="shared" si="10"/>
        <v>1.4232849416453175E-4</v>
      </c>
      <c r="L525" s="7">
        <v>0.05</v>
      </c>
      <c r="M525" s="4">
        <v>1436.09</v>
      </c>
      <c r="N525" s="6">
        <v>4300</v>
      </c>
      <c r="O525" s="6">
        <v>2100</v>
      </c>
      <c r="P525" s="7" t="s">
        <v>3158</v>
      </c>
      <c r="Q525" s="5">
        <v>37222</v>
      </c>
      <c r="R525" s="8" t="s">
        <v>4575</v>
      </c>
      <c r="S525" s="38" t="s">
        <v>4911</v>
      </c>
      <c r="T525" s="4" t="s">
        <v>2066</v>
      </c>
      <c r="U525" s="4" t="s">
        <v>2670</v>
      </c>
      <c r="V525" s="4" t="s">
        <v>5517</v>
      </c>
      <c r="W525" s="8" t="s">
        <v>296</v>
      </c>
      <c r="X525" s="33">
        <v>26985</v>
      </c>
      <c r="Y525" s="4" t="s">
        <v>5295</v>
      </c>
      <c r="Z525" s="1"/>
      <c r="AA525" s="4" t="s">
        <v>667</v>
      </c>
      <c r="AB525" s="1" t="s">
        <v>2903</v>
      </c>
      <c r="AC525" s="1" t="s">
        <v>4909</v>
      </c>
      <c r="AD525" s="1" t="s">
        <v>3928</v>
      </c>
      <c r="AE525" s="1"/>
      <c r="AF525" s="1"/>
      <c r="AG525" s="1"/>
      <c r="AH525" s="1"/>
    </row>
    <row r="526" spans="1:34">
      <c r="A526" s="38" t="s">
        <v>286</v>
      </c>
      <c r="B526" s="38" t="s">
        <v>2066</v>
      </c>
      <c r="C526" s="38" t="s">
        <v>4893</v>
      </c>
      <c r="D526" s="38" t="s">
        <v>3862</v>
      </c>
      <c r="E526" s="38" t="s">
        <v>1293</v>
      </c>
      <c r="F526" s="38" t="s">
        <v>1292</v>
      </c>
      <c r="G526" s="38"/>
      <c r="H526" s="60" t="s">
        <v>616</v>
      </c>
      <c r="I526" s="11">
        <v>35773</v>
      </c>
      <c r="J526" s="6">
        <v>35799</v>
      </c>
      <c r="K526" s="53">
        <f t="shared" si="10"/>
        <v>3.0837840402315211E-4</v>
      </c>
      <c r="L526" s="7">
        <v>7.0000000000000007E-2</v>
      </c>
      <c r="M526" s="4">
        <v>1436.08</v>
      </c>
      <c r="N526" s="6">
        <v>4300</v>
      </c>
      <c r="O526" s="6">
        <v>3640</v>
      </c>
      <c r="P526" s="4"/>
      <c r="Q526" s="5">
        <v>37383</v>
      </c>
      <c r="R526" s="8" t="s">
        <v>4575</v>
      </c>
      <c r="S526" s="38" t="s">
        <v>3448</v>
      </c>
      <c r="T526" s="4" t="s">
        <v>2066</v>
      </c>
      <c r="U526" s="4" t="s">
        <v>2672</v>
      </c>
      <c r="V526" s="4" t="s">
        <v>2346</v>
      </c>
      <c r="W526" s="8" t="s">
        <v>295</v>
      </c>
      <c r="X526" s="33">
        <v>27426</v>
      </c>
      <c r="Y526" s="4" t="s">
        <v>5297</v>
      </c>
      <c r="Z526" s="1"/>
      <c r="AA526" s="4" t="s">
        <v>667</v>
      </c>
      <c r="AB526" s="1" t="s">
        <v>297</v>
      </c>
      <c r="AC526" s="1" t="s">
        <v>4909</v>
      </c>
      <c r="AD526" s="1" t="s">
        <v>5296</v>
      </c>
      <c r="AE526" s="1" t="s">
        <v>2903</v>
      </c>
      <c r="AF526" s="1"/>
      <c r="AG526" s="1"/>
      <c r="AH526" s="1"/>
    </row>
    <row r="527" spans="1:34">
      <c r="A527" s="38" t="s">
        <v>288</v>
      </c>
      <c r="B527" s="38" t="s">
        <v>2066</v>
      </c>
      <c r="C527" s="38" t="s">
        <v>2427</v>
      </c>
      <c r="D527" s="38" t="s">
        <v>3862</v>
      </c>
      <c r="E527" s="38" t="s">
        <v>1293</v>
      </c>
      <c r="F527" s="38" t="s">
        <v>1292</v>
      </c>
      <c r="G527" s="38"/>
      <c r="H527" s="60" t="s">
        <v>4068</v>
      </c>
      <c r="I527" s="11">
        <v>35774</v>
      </c>
      <c r="J527" s="6">
        <v>35797</v>
      </c>
      <c r="K527" s="53">
        <f t="shared" si="10"/>
        <v>2.7279951607738016E-4</v>
      </c>
      <c r="L527" s="7">
        <v>0.01</v>
      </c>
      <c r="M527" s="4">
        <v>1436.1</v>
      </c>
      <c r="N527" s="6">
        <v>5483</v>
      </c>
      <c r="O527" s="6">
        <v>3500</v>
      </c>
      <c r="P527" s="11">
        <v>13000</v>
      </c>
      <c r="Q527" s="5">
        <v>38111</v>
      </c>
      <c r="R527" s="8" t="s">
        <v>4575</v>
      </c>
      <c r="S527" s="38" t="s">
        <v>3448</v>
      </c>
      <c r="T527" s="4" t="s">
        <v>2066</v>
      </c>
      <c r="U527" s="4" t="s">
        <v>2220</v>
      </c>
      <c r="V527" s="4" t="s">
        <v>231</v>
      </c>
      <c r="W527" s="8" t="s">
        <v>2426</v>
      </c>
      <c r="X527" s="33">
        <v>28238</v>
      </c>
      <c r="Y527" s="4" t="s">
        <v>2428</v>
      </c>
      <c r="Z527" s="1"/>
      <c r="AA527" s="4" t="s">
        <v>667</v>
      </c>
      <c r="AB527" s="1" t="s">
        <v>3513</v>
      </c>
      <c r="AC527" s="1" t="s">
        <v>4909</v>
      </c>
      <c r="AD527" s="1" t="s">
        <v>2425</v>
      </c>
      <c r="AE527" s="1" t="s">
        <v>2903</v>
      </c>
      <c r="AF527" s="1" t="s">
        <v>1492</v>
      </c>
      <c r="AG527" s="1"/>
      <c r="AH527" s="1"/>
    </row>
    <row r="528" spans="1:34">
      <c r="A528" s="38" t="s">
        <v>2567</v>
      </c>
      <c r="B528" s="38" t="s">
        <v>2066</v>
      </c>
      <c r="C528" s="38" t="s">
        <v>4893</v>
      </c>
      <c r="D528" s="38" t="s">
        <v>3862</v>
      </c>
      <c r="E528" s="38" t="s">
        <v>1293</v>
      </c>
      <c r="F528" s="38" t="s">
        <v>1292</v>
      </c>
      <c r="G528" s="38"/>
      <c r="H528" s="60" t="s">
        <v>4088</v>
      </c>
      <c r="I528" s="11">
        <v>35777</v>
      </c>
      <c r="J528" s="6">
        <v>35796</v>
      </c>
      <c r="K528" s="53">
        <f t="shared" si="10"/>
        <v>2.2535077627412143E-4</v>
      </c>
      <c r="L528" s="7">
        <v>0.02</v>
      </c>
      <c r="M528" s="4">
        <v>1436.1</v>
      </c>
      <c r="N528" s="6">
        <v>3800</v>
      </c>
      <c r="O528" s="6"/>
      <c r="P528" s="11">
        <v>8200</v>
      </c>
      <c r="Q528" s="5">
        <v>38494</v>
      </c>
      <c r="R528" s="8" t="s">
        <v>3147</v>
      </c>
      <c r="S528" s="38" t="s">
        <v>3448</v>
      </c>
      <c r="T528" s="4" t="s">
        <v>2066</v>
      </c>
      <c r="U528" s="4" t="s">
        <v>2672</v>
      </c>
      <c r="V528" s="4" t="s">
        <v>5644</v>
      </c>
      <c r="W528" s="8" t="s">
        <v>5642</v>
      </c>
      <c r="X528" s="33" t="s">
        <v>5643</v>
      </c>
      <c r="Y528" s="4" t="s">
        <v>3952</v>
      </c>
      <c r="Z528" s="1"/>
      <c r="AA528" s="4" t="s">
        <v>667</v>
      </c>
      <c r="AB528" s="1" t="s">
        <v>3664</v>
      </c>
      <c r="AC528" s="1" t="s">
        <v>3665</v>
      </c>
      <c r="AD528" s="1"/>
      <c r="AE528" s="1"/>
      <c r="AF528" s="1"/>
      <c r="AG528" s="1"/>
      <c r="AH528" s="1"/>
    </row>
    <row r="529" spans="1:34">
      <c r="A529" s="38" t="s">
        <v>3669</v>
      </c>
      <c r="B529" s="38" t="s">
        <v>2066</v>
      </c>
      <c r="C529" s="38" t="s">
        <v>4893</v>
      </c>
      <c r="D529" s="38" t="s">
        <v>3862</v>
      </c>
      <c r="E529" s="38" t="s">
        <v>1293</v>
      </c>
      <c r="F529" s="38" t="s">
        <v>1292</v>
      </c>
      <c r="G529" s="38"/>
      <c r="H529" s="60" t="s">
        <v>4289</v>
      </c>
      <c r="I529" s="11">
        <v>35774</v>
      </c>
      <c r="J529" s="6">
        <v>35798</v>
      </c>
      <c r="K529" s="53">
        <f t="shared" si="10"/>
        <v>2.8465698832906349E-4</v>
      </c>
      <c r="L529" s="7">
        <v>0.03</v>
      </c>
      <c r="M529" s="4">
        <v>1436.1</v>
      </c>
      <c r="N529" s="6">
        <v>5500</v>
      </c>
      <c r="O529" s="6">
        <v>2364</v>
      </c>
      <c r="P529" s="11">
        <v>13900</v>
      </c>
      <c r="Q529" s="5">
        <v>39003</v>
      </c>
      <c r="R529" s="8" t="s">
        <v>4575</v>
      </c>
      <c r="S529" s="38" t="s">
        <v>3448</v>
      </c>
      <c r="T529" s="4" t="s">
        <v>2066</v>
      </c>
      <c r="U529" s="4" t="s">
        <v>2670</v>
      </c>
      <c r="V529" s="4" t="s">
        <v>4912</v>
      </c>
      <c r="W529" s="8" t="s">
        <v>4812</v>
      </c>
      <c r="X529" s="33" t="s">
        <v>4813</v>
      </c>
      <c r="Y529" s="4" t="s">
        <v>4814</v>
      </c>
      <c r="Z529" s="1"/>
      <c r="AA529" s="4" t="s">
        <v>667</v>
      </c>
      <c r="AB529" s="3" t="s">
        <v>4815</v>
      </c>
      <c r="AC529" s="1" t="s">
        <v>4816</v>
      </c>
      <c r="AD529" s="1" t="s">
        <v>4817</v>
      </c>
      <c r="AE529" s="1" t="s">
        <v>4818</v>
      </c>
      <c r="AF529" s="1"/>
      <c r="AG529" s="1"/>
      <c r="AH529" s="1"/>
    </row>
    <row r="530" spans="1:34">
      <c r="A530" s="38" t="s">
        <v>4984</v>
      </c>
      <c r="B530" s="38" t="s">
        <v>2066</v>
      </c>
      <c r="C530" s="38" t="s">
        <v>2984</v>
      </c>
      <c r="D530" s="38" t="s">
        <v>5515</v>
      </c>
      <c r="E530" s="38" t="s">
        <v>998</v>
      </c>
      <c r="F530" s="38" t="s">
        <v>3346</v>
      </c>
      <c r="G530" s="38" t="s">
        <v>4110</v>
      </c>
      <c r="H530" s="60"/>
      <c r="I530" s="7">
        <v>845</v>
      </c>
      <c r="J530" s="4">
        <v>855</v>
      </c>
      <c r="K530" s="53">
        <f t="shared" si="10"/>
        <v>6.925207756232687E-4</v>
      </c>
      <c r="L530" s="7">
        <v>98.8</v>
      </c>
      <c r="M530" s="4">
        <v>101.93</v>
      </c>
      <c r="N530" s="6">
        <v>1134</v>
      </c>
      <c r="O530" s="6">
        <v>823</v>
      </c>
      <c r="P530" s="7">
        <v>900</v>
      </c>
      <c r="Q530" s="5">
        <v>34782</v>
      </c>
      <c r="R530" s="8" t="s">
        <v>887</v>
      </c>
      <c r="S530" s="38" t="s">
        <v>1298</v>
      </c>
      <c r="T530" s="4" t="s">
        <v>2066</v>
      </c>
      <c r="U530" s="4" t="s">
        <v>1294</v>
      </c>
      <c r="V530" s="4" t="s">
        <v>2587</v>
      </c>
      <c r="W530" s="8" t="s">
        <v>2588</v>
      </c>
      <c r="X530" s="33">
        <v>23533</v>
      </c>
      <c r="Y530" s="4" t="s">
        <v>5631</v>
      </c>
      <c r="Z530" s="1"/>
      <c r="AA530" s="4" t="s">
        <v>3797</v>
      </c>
      <c r="AB530" s="4" t="s">
        <v>1974</v>
      </c>
      <c r="AC530" s="1" t="s">
        <v>459</v>
      </c>
      <c r="AD530" s="1" t="s">
        <v>458</v>
      </c>
      <c r="AE530" s="1" t="s">
        <v>2903</v>
      </c>
      <c r="AF530" s="1" t="s">
        <v>4840</v>
      </c>
      <c r="AG530" s="1" t="s">
        <v>5632</v>
      </c>
      <c r="AH530" s="1"/>
    </row>
    <row r="531" spans="1:34">
      <c r="A531" s="38" t="s">
        <v>4985</v>
      </c>
      <c r="B531" s="38" t="s">
        <v>2066</v>
      </c>
      <c r="C531" s="38" t="s">
        <v>2984</v>
      </c>
      <c r="D531" s="38" t="s">
        <v>5515</v>
      </c>
      <c r="E531" s="38" t="s">
        <v>998</v>
      </c>
      <c r="F531" s="38" t="s">
        <v>3346</v>
      </c>
      <c r="G531" s="38" t="s">
        <v>4110</v>
      </c>
      <c r="H531" s="60"/>
      <c r="I531" s="7">
        <v>842</v>
      </c>
      <c r="J531" s="4">
        <v>855</v>
      </c>
      <c r="K531" s="53">
        <f t="shared" si="10"/>
        <v>9.0046408533628873E-4</v>
      </c>
      <c r="L531" s="7">
        <v>98.9</v>
      </c>
      <c r="M531" s="4">
        <v>101.9</v>
      </c>
      <c r="N531" s="6">
        <v>1134</v>
      </c>
      <c r="O531" s="6">
        <v>823</v>
      </c>
      <c r="P531" s="7">
        <v>900</v>
      </c>
      <c r="Q531" s="5">
        <v>35524</v>
      </c>
      <c r="R531" s="8" t="s">
        <v>887</v>
      </c>
      <c r="S531" s="38" t="s">
        <v>220</v>
      </c>
      <c r="T531" s="4" t="s">
        <v>2066</v>
      </c>
      <c r="U531" s="4" t="s">
        <v>1294</v>
      </c>
      <c r="V531" s="4" t="s">
        <v>1464</v>
      </c>
      <c r="W531" s="8" t="s">
        <v>2589</v>
      </c>
      <c r="X531" s="33">
        <v>24753</v>
      </c>
      <c r="Y531" s="4" t="s">
        <v>1301</v>
      </c>
      <c r="Z531" s="1"/>
      <c r="AA531" s="4" t="s">
        <v>3797</v>
      </c>
      <c r="AB531" s="4" t="s">
        <v>1974</v>
      </c>
      <c r="AC531" s="1" t="s">
        <v>459</v>
      </c>
      <c r="AD531" s="1" t="s">
        <v>458</v>
      </c>
      <c r="AE531" s="1" t="s">
        <v>2903</v>
      </c>
      <c r="AF531" s="1" t="s">
        <v>4841</v>
      </c>
      <c r="AG531" s="1"/>
      <c r="AH531" s="1"/>
    </row>
    <row r="532" spans="1:34">
      <c r="A532" s="38" t="s">
        <v>5518</v>
      </c>
      <c r="B532" s="38" t="s">
        <v>2066</v>
      </c>
      <c r="C532" s="38" t="s">
        <v>2984</v>
      </c>
      <c r="D532" s="38" t="s">
        <v>5515</v>
      </c>
      <c r="E532" s="38" t="s">
        <v>998</v>
      </c>
      <c r="F532" s="38" t="s">
        <v>3346</v>
      </c>
      <c r="G532" s="38" t="s">
        <v>4110</v>
      </c>
      <c r="H532" s="60"/>
      <c r="I532" s="7">
        <v>837</v>
      </c>
      <c r="J532" s="4">
        <v>851</v>
      </c>
      <c r="K532" s="53">
        <f t="shared" si="10"/>
        <v>9.7033545883005263E-4</v>
      </c>
      <c r="L532" s="7">
        <v>98.9</v>
      </c>
      <c r="M532" s="4">
        <v>101.8</v>
      </c>
      <c r="N532" s="6">
        <v>1152</v>
      </c>
      <c r="O532" s="6">
        <v>823</v>
      </c>
      <c r="P532" s="7">
        <v>900</v>
      </c>
      <c r="Q532" s="5">
        <v>36506</v>
      </c>
      <c r="R532" s="8" t="s">
        <v>887</v>
      </c>
      <c r="S532" s="38" t="s">
        <v>220</v>
      </c>
      <c r="T532" s="4" t="s">
        <v>2066</v>
      </c>
      <c r="U532" s="4" t="s">
        <v>1294</v>
      </c>
      <c r="V532" s="4" t="s">
        <v>1464</v>
      </c>
      <c r="W532" s="8" t="s">
        <v>2866</v>
      </c>
      <c r="X532" s="33">
        <v>25991</v>
      </c>
      <c r="Y532" s="4" t="s">
        <v>2768</v>
      </c>
      <c r="Z532" s="1"/>
      <c r="AA532" s="4" t="s">
        <v>3797</v>
      </c>
      <c r="AB532" s="4" t="s">
        <v>1974</v>
      </c>
      <c r="AC532" s="1" t="s">
        <v>459</v>
      </c>
      <c r="AD532" s="1" t="s">
        <v>458</v>
      </c>
      <c r="AE532" s="1" t="s">
        <v>2903</v>
      </c>
      <c r="AF532" s="1"/>
      <c r="AG532" s="1" t="s">
        <v>2769</v>
      </c>
      <c r="AH532" s="1"/>
    </row>
    <row r="533" spans="1:34">
      <c r="A533" s="38" t="s">
        <v>5519</v>
      </c>
      <c r="B533" s="38" t="s">
        <v>2066</v>
      </c>
      <c r="C533" s="38" t="s">
        <v>2984</v>
      </c>
      <c r="D533" s="38" t="s">
        <v>5515</v>
      </c>
      <c r="E533" s="38" t="s">
        <v>998</v>
      </c>
      <c r="F533" s="38" t="s">
        <v>3346</v>
      </c>
      <c r="G533" s="38" t="s">
        <v>4110</v>
      </c>
      <c r="H533" s="60"/>
      <c r="I533" s="7">
        <v>843</v>
      </c>
      <c r="J533" s="4">
        <v>852</v>
      </c>
      <c r="K533" s="53">
        <f t="shared" si="10"/>
        <v>6.2348458607551093E-4</v>
      </c>
      <c r="L533" s="7">
        <v>98.9</v>
      </c>
      <c r="M533" s="4">
        <v>101.87</v>
      </c>
      <c r="N533" s="6">
        <v>1154</v>
      </c>
      <c r="O533" s="6">
        <v>825</v>
      </c>
      <c r="P533" s="7">
        <v>900</v>
      </c>
      <c r="Q533" s="5">
        <v>37912</v>
      </c>
      <c r="R533" s="8" t="s">
        <v>887</v>
      </c>
      <c r="S533" s="38" t="s">
        <v>220</v>
      </c>
      <c r="T533" s="4" t="s">
        <v>2066</v>
      </c>
      <c r="U533" s="4" t="s">
        <v>1294</v>
      </c>
      <c r="V533" s="4" t="s">
        <v>1464</v>
      </c>
      <c r="W533" s="8" t="s">
        <v>1977</v>
      </c>
      <c r="X533" s="33">
        <v>28054</v>
      </c>
      <c r="Y533" s="4" t="s">
        <v>1301</v>
      </c>
      <c r="Z533" s="1"/>
      <c r="AA533" s="4" t="s">
        <v>3797</v>
      </c>
      <c r="AB533" s="4" t="s">
        <v>1974</v>
      </c>
      <c r="AC533" s="1" t="s">
        <v>459</v>
      </c>
      <c r="AD533" s="1" t="s">
        <v>2639</v>
      </c>
      <c r="AE533" s="1" t="s">
        <v>2903</v>
      </c>
      <c r="AF533" s="1"/>
      <c r="AG533" s="1"/>
      <c r="AH533" s="1"/>
    </row>
    <row r="534" spans="1:34">
      <c r="A534" s="38" t="s">
        <v>2983</v>
      </c>
      <c r="B534" s="38" t="s">
        <v>2066</v>
      </c>
      <c r="C534" s="38" t="s">
        <v>2984</v>
      </c>
      <c r="D534" s="38" t="s">
        <v>5515</v>
      </c>
      <c r="E534" s="38" t="s">
        <v>998</v>
      </c>
      <c r="F534" s="38" t="s">
        <v>3346</v>
      </c>
      <c r="G534" s="38" t="s">
        <v>4110</v>
      </c>
      <c r="H534" s="60"/>
      <c r="I534" s="7">
        <v>842</v>
      </c>
      <c r="J534" s="4">
        <v>855</v>
      </c>
      <c r="K534" s="53">
        <f t="shared" si="10"/>
        <v>9.0046408533628873E-4</v>
      </c>
      <c r="L534" s="7">
        <v>98.79</v>
      </c>
      <c r="M534" s="4">
        <v>101.89</v>
      </c>
      <c r="N534" s="6">
        <v>1154</v>
      </c>
      <c r="O534" s="6">
        <v>825</v>
      </c>
      <c r="P534" s="7">
        <v>900</v>
      </c>
      <c r="Q534" s="5">
        <v>39025</v>
      </c>
      <c r="R534" s="8" t="s">
        <v>887</v>
      </c>
      <c r="S534" s="38" t="s">
        <v>220</v>
      </c>
      <c r="T534" s="4" t="s">
        <v>2066</v>
      </c>
      <c r="U534" s="4" t="s">
        <v>1294</v>
      </c>
      <c r="V534" s="4" t="s">
        <v>2312</v>
      </c>
      <c r="W534" s="8" t="s">
        <v>2985</v>
      </c>
      <c r="X534" s="33" t="s">
        <v>2986</v>
      </c>
      <c r="Y534" s="4" t="s">
        <v>1301</v>
      </c>
      <c r="Z534" s="1"/>
      <c r="AA534" s="4" t="s">
        <v>161</v>
      </c>
      <c r="AB534" s="4" t="s">
        <v>2987</v>
      </c>
      <c r="AC534" s="1" t="s">
        <v>4708</v>
      </c>
      <c r="AD534" s="1"/>
      <c r="AE534" s="1"/>
      <c r="AF534" s="1"/>
      <c r="AG534" s="1"/>
      <c r="AH534" s="1"/>
    </row>
    <row r="535" spans="1:34">
      <c r="A535" s="38" t="s">
        <v>1144</v>
      </c>
      <c r="B535" s="38" t="s">
        <v>2066</v>
      </c>
      <c r="C535" s="38" t="s">
        <v>2984</v>
      </c>
      <c r="D535" s="38" t="s">
        <v>5515</v>
      </c>
      <c r="E535" s="38" t="s">
        <v>998</v>
      </c>
      <c r="F535" s="38" t="s">
        <v>3346</v>
      </c>
      <c r="G535" s="38" t="s">
        <v>4110</v>
      </c>
      <c r="H535" s="60"/>
      <c r="I535" s="7">
        <v>842</v>
      </c>
      <c r="J535" s="4">
        <v>859</v>
      </c>
      <c r="K535" s="53">
        <f t="shared" si="10"/>
        <v>1.1772037947510561E-3</v>
      </c>
      <c r="L535" s="7">
        <v>98.93</v>
      </c>
      <c r="M535" s="4">
        <v>101.94</v>
      </c>
      <c r="N535" s="6">
        <v>1155</v>
      </c>
      <c r="O535" s="6">
        <v>825</v>
      </c>
      <c r="P535" s="7">
        <v>900</v>
      </c>
      <c r="Q535" s="5">
        <v>40104</v>
      </c>
      <c r="R535" s="8" t="s">
        <v>887</v>
      </c>
      <c r="S535" s="38" t="s">
        <v>220</v>
      </c>
      <c r="T535" s="4" t="s">
        <v>2066</v>
      </c>
      <c r="U535" s="4" t="s">
        <v>1294</v>
      </c>
      <c r="V535" s="4" t="s">
        <v>5263</v>
      </c>
      <c r="W535" s="8" t="s">
        <v>1145</v>
      </c>
      <c r="X535" s="33" t="s">
        <v>1146</v>
      </c>
      <c r="Y535" s="4" t="s">
        <v>1301</v>
      </c>
      <c r="Z535" s="1"/>
      <c r="AA535" s="4" t="s">
        <v>161</v>
      </c>
      <c r="AB535" s="1" t="s">
        <v>1125</v>
      </c>
      <c r="AC535" s="1" t="s">
        <v>1147</v>
      </c>
      <c r="AD535" s="1"/>
      <c r="AE535" s="1"/>
      <c r="AF535" s="1"/>
      <c r="AG535" s="1"/>
      <c r="AH535" s="1"/>
    </row>
    <row r="536" spans="1:34">
      <c r="A536" s="38" t="s">
        <v>3177</v>
      </c>
      <c r="B536" s="38" t="s">
        <v>2066</v>
      </c>
      <c r="C536" s="38" t="s">
        <v>4676</v>
      </c>
      <c r="D536" s="38" t="s">
        <v>5515</v>
      </c>
      <c r="E536" s="38" t="s">
        <v>1293</v>
      </c>
      <c r="F536" s="38" t="s">
        <v>1292</v>
      </c>
      <c r="G536" s="38"/>
      <c r="H536" s="60" t="s">
        <v>706</v>
      </c>
      <c r="I536" s="11">
        <v>35771</v>
      </c>
      <c r="J536" s="11">
        <v>35802</v>
      </c>
      <c r="K536" s="53">
        <f t="shared" si="10"/>
        <v>3.6767758234198758E-4</v>
      </c>
      <c r="L536" s="7">
        <v>0.03</v>
      </c>
      <c r="M536" s="7">
        <v>1436.12</v>
      </c>
      <c r="N536" s="6">
        <v>1156</v>
      </c>
      <c r="O536" s="6">
        <v>884</v>
      </c>
      <c r="P536" s="11">
        <v>1240</v>
      </c>
      <c r="Q536" s="5">
        <v>37691</v>
      </c>
      <c r="R536" s="8" t="s">
        <v>4576</v>
      </c>
      <c r="S536" s="38" t="s">
        <v>220</v>
      </c>
      <c r="T536" s="4" t="s">
        <v>2066</v>
      </c>
      <c r="U536" s="4" t="s">
        <v>3849</v>
      </c>
      <c r="V536" s="4" t="s">
        <v>3850</v>
      </c>
      <c r="W536" s="8" t="s">
        <v>2311</v>
      </c>
      <c r="X536" s="33">
        <v>27691</v>
      </c>
      <c r="Y536" s="4" t="s">
        <v>1956</v>
      </c>
      <c r="Z536" s="1"/>
      <c r="AA536" s="4" t="s">
        <v>667</v>
      </c>
      <c r="AB536" s="4" t="s">
        <v>4876</v>
      </c>
      <c r="AC536" s="1" t="s">
        <v>3799</v>
      </c>
      <c r="AD536" s="1" t="s">
        <v>1636</v>
      </c>
      <c r="AE536" s="1" t="s">
        <v>4877</v>
      </c>
      <c r="AF536" s="1"/>
      <c r="AG536" s="1"/>
      <c r="AH536" s="1"/>
    </row>
    <row r="537" spans="1:34">
      <c r="A537" s="38" t="s">
        <v>3178</v>
      </c>
      <c r="B537" s="38" t="s">
        <v>2066</v>
      </c>
      <c r="C537" s="38" t="s">
        <v>4676</v>
      </c>
      <c r="D537" s="38" t="s">
        <v>5515</v>
      </c>
      <c r="E537" s="38" t="s">
        <v>1293</v>
      </c>
      <c r="F537" s="38" t="s">
        <v>1292</v>
      </c>
      <c r="G537" s="38"/>
      <c r="H537" s="60" t="s">
        <v>4611</v>
      </c>
      <c r="I537" s="11">
        <v>35760</v>
      </c>
      <c r="J537" s="11">
        <v>35814</v>
      </c>
      <c r="K537" s="53">
        <f t="shared" si="10"/>
        <v>6.4046303105059653E-4</v>
      </c>
      <c r="L537" s="7">
        <v>0.05</v>
      </c>
      <c r="M537" s="7">
        <v>1436.1</v>
      </c>
      <c r="N537" s="18">
        <v>1156</v>
      </c>
      <c r="O537" s="6">
        <v>884</v>
      </c>
      <c r="P537" s="11">
        <v>1240</v>
      </c>
      <c r="Q537" s="17">
        <v>37862</v>
      </c>
      <c r="R537" s="8" t="s">
        <v>4576</v>
      </c>
      <c r="S537" s="38" t="s">
        <v>220</v>
      </c>
      <c r="T537" s="4" t="s">
        <v>2066</v>
      </c>
      <c r="U537" s="4" t="s">
        <v>3849</v>
      </c>
      <c r="V537" s="4" t="s">
        <v>2312</v>
      </c>
      <c r="W537" s="8" t="s">
        <v>5677</v>
      </c>
      <c r="X537" s="33">
        <v>27875</v>
      </c>
      <c r="Y537" s="4" t="s">
        <v>4145</v>
      </c>
      <c r="Z537" s="1"/>
      <c r="AA537" s="4" t="s">
        <v>667</v>
      </c>
      <c r="AB537" s="1" t="s">
        <v>5026</v>
      </c>
      <c r="AC537" s="1" t="s">
        <v>3799</v>
      </c>
      <c r="AD537" s="1" t="s">
        <v>1636</v>
      </c>
      <c r="AE537" s="1" t="s">
        <v>4877</v>
      </c>
      <c r="AF537" s="1"/>
      <c r="AG537" s="1"/>
      <c r="AH537" s="1"/>
    </row>
    <row r="538" spans="1:34">
      <c r="A538" s="38" t="s">
        <v>1993</v>
      </c>
      <c r="B538" s="38" t="s">
        <v>2066</v>
      </c>
      <c r="C538" s="38" t="s">
        <v>4676</v>
      </c>
      <c r="D538" s="38" t="s">
        <v>5515</v>
      </c>
      <c r="E538" s="38" t="s">
        <v>1293</v>
      </c>
      <c r="F538" s="38" t="s">
        <v>1292</v>
      </c>
      <c r="G538" s="38"/>
      <c r="H538" s="60" t="s">
        <v>1870</v>
      </c>
      <c r="I538" s="11">
        <v>35757</v>
      </c>
      <c r="J538" s="11">
        <v>35817</v>
      </c>
      <c r="K538" s="53">
        <f t="shared" si="10"/>
        <v>7.1162559005621842E-4</v>
      </c>
      <c r="L538" s="7">
        <v>2.54</v>
      </c>
      <c r="M538" s="7">
        <v>1436.1</v>
      </c>
      <c r="N538" s="6">
        <v>1156</v>
      </c>
      <c r="O538" s="6">
        <v>884</v>
      </c>
      <c r="P538" s="11">
        <v>1240</v>
      </c>
      <c r="Q538" s="5">
        <v>35727</v>
      </c>
      <c r="R538" s="8" t="s">
        <v>4576</v>
      </c>
      <c r="S538" s="38" t="s">
        <v>220</v>
      </c>
      <c r="T538" s="4" t="s">
        <v>2066</v>
      </c>
      <c r="U538" s="4" t="s">
        <v>3849</v>
      </c>
      <c r="V538" s="4" t="s">
        <v>2312</v>
      </c>
      <c r="W538" s="8" t="s">
        <v>1994</v>
      </c>
      <c r="X538" s="33">
        <v>25019</v>
      </c>
      <c r="Y538" s="4" t="s">
        <v>1956</v>
      </c>
      <c r="Z538" s="1"/>
      <c r="AA538" s="4" t="s">
        <v>667</v>
      </c>
      <c r="AB538" s="1" t="s">
        <v>3800</v>
      </c>
      <c r="AC538" s="1" t="s">
        <v>3799</v>
      </c>
      <c r="AD538" s="1" t="s">
        <v>1636</v>
      </c>
      <c r="AE538" s="1" t="s">
        <v>4877</v>
      </c>
      <c r="AF538" s="1"/>
      <c r="AG538" s="1"/>
      <c r="AH538" s="1"/>
    </row>
    <row r="539" spans="1:34">
      <c r="A539" s="38" t="s">
        <v>1995</v>
      </c>
      <c r="B539" s="38" t="s">
        <v>2066</v>
      </c>
      <c r="C539" s="38" t="s">
        <v>4676</v>
      </c>
      <c r="D539" s="38" t="s">
        <v>5515</v>
      </c>
      <c r="E539" s="38" t="s">
        <v>1293</v>
      </c>
      <c r="F539" s="38" t="s">
        <v>1292</v>
      </c>
      <c r="G539" s="38"/>
      <c r="H539" s="60" t="s">
        <v>169</v>
      </c>
      <c r="I539" s="11">
        <v>35706</v>
      </c>
      <c r="J539" s="11">
        <v>35868</v>
      </c>
      <c r="K539" s="53">
        <f t="shared" si="10"/>
        <v>1.9213890931517898E-3</v>
      </c>
      <c r="L539" s="7">
        <v>0.01</v>
      </c>
      <c r="M539" s="7">
        <v>1436.13</v>
      </c>
      <c r="N539" s="6">
        <v>1156</v>
      </c>
      <c r="O539" s="6">
        <v>884</v>
      </c>
      <c r="P539" s="11">
        <v>1240</v>
      </c>
      <c r="Q539" s="5">
        <v>36526</v>
      </c>
      <c r="R539" s="8" t="s">
        <v>4576</v>
      </c>
      <c r="S539" s="38" t="s">
        <v>220</v>
      </c>
      <c r="T539" s="4" t="s">
        <v>2066</v>
      </c>
      <c r="U539" s="4" t="s">
        <v>3849</v>
      </c>
      <c r="V539" s="4" t="s">
        <v>3850</v>
      </c>
      <c r="W539" s="8" t="s">
        <v>1996</v>
      </c>
      <c r="X539" s="33">
        <v>26052</v>
      </c>
      <c r="Y539" s="4" t="s">
        <v>1956</v>
      </c>
      <c r="Z539" s="1"/>
      <c r="AA539" s="4" t="s">
        <v>667</v>
      </c>
      <c r="AB539" s="1" t="s">
        <v>3800</v>
      </c>
      <c r="AC539" s="1" t="s">
        <v>3799</v>
      </c>
      <c r="AD539" s="1" t="s">
        <v>1636</v>
      </c>
      <c r="AE539" s="1" t="s">
        <v>4877</v>
      </c>
      <c r="AF539" s="1"/>
      <c r="AG539" s="1"/>
      <c r="AH539" s="1"/>
    </row>
    <row r="540" spans="1:34">
      <c r="A540" s="38" t="s">
        <v>2309</v>
      </c>
      <c r="B540" s="38" t="s">
        <v>2066</v>
      </c>
      <c r="C540" s="38" t="s">
        <v>4676</v>
      </c>
      <c r="D540" s="38" t="s">
        <v>5515</v>
      </c>
      <c r="E540" s="38" t="s">
        <v>1293</v>
      </c>
      <c r="F540" s="38" t="s">
        <v>1292</v>
      </c>
      <c r="G540" s="38"/>
      <c r="H540" s="60" t="s">
        <v>192</v>
      </c>
      <c r="I540" s="11">
        <v>35774</v>
      </c>
      <c r="J540" s="11">
        <v>35799</v>
      </c>
      <c r="K540" s="53">
        <f t="shared" si="10"/>
        <v>2.9651417930805452E-4</v>
      </c>
      <c r="L540" s="7">
        <v>0.04</v>
      </c>
      <c r="M540" s="7">
        <v>1436.12</v>
      </c>
      <c r="N540" s="6">
        <v>1156</v>
      </c>
      <c r="O540" s="6">
        <v>884</v>
      </c>
      <c r="P540" s="11">
        <v>1240</v>
      </c>
      <c r="Q540" s="5">
        <v>36819</v>
      </c>
      <c r="R540" s="8" t="s">
        <v>4576</v>
      </c>
      <c r="S540" s="38" t="s">
        <v>220</v>
      </c>
      <c r="T540" s="4" t="s">
        <v>2066</v>
      </c>
      <c r="U540" s="4" t="s">
        <v>3849</v>
      </c>
      <c r="V540" s="4" t="s">
        <v>3850</v>
      </c>
      <c r="W540" s="8" t="s">
        <v>2310</v>
      </c>
      <c r="X540" s="33">
        <v>26575</v>
      </c>
      <c r="Y540" s="4" t="s">
        <v>1956</v>
      </c>
      <c r="Z540" s="1"/>
      <c r="AA540" s="4" t="s">
        <v>667</v>
      </c>
      <c r="AB540" s="1" t="s">
        <v>3800</v>
      </c>
      <c r="AC540" s="1" t="s">
        <v>3799</v>
      </c>
      <c r="AD540" s="1" t="s">
        <v>1636</v>
      </c>
      <c r="AE540" s="1" t="s">
        <v>4877</v>
      </c>
      <c r="AF540" s="1"/>
      <c r="AG540" s="1"/>
      <c r="AH540" s="1"/>
    </row>
    <row r="541" spans="1:34">
      <c r="A541" s="38" t="s">
        <v>4457</v>
      </c>
      <c r="B541" s="38" t="s">
        <v>2066</v>
      </c>
      <c r="C541" s="38" t="s">
        <v>4676</v>
      </c>
      <c r="D541" s="38" t="s">
        <v>5515</v>
      </c>
      <c r="E541" s="38" t="s">
        <v>1293</v>
      </c>
      <c r="F541" s="38" t="s">
        <v>1292</v>
      </c>
      <c r="G541" s="38"/>
      <c r="H541" s="60" t="s">
        <v>5694</v>
      </c>
      <c r="I541" s="11">
        <v>35718</v>
      </c>
      <c r="J541" s="11">
        <v>35855</v>
      </c>
      <c r="K541" s="53">
        <f t="shared" si="10"/>
        <v>1.6248977026081387E-3</v>
      </c>
      <c r="L541" s="7">
        <v>0.05</v>
      </c>
      <c r="M541" s="7">
        <v>1436.1</v>
      </c>
      <c r="N541" s="6">
        <v>1156</v>
      </c>
      <c r="O541" s="6">
        <v>884</v>
      </c>
      <c r="P541" s="11">
        <v>1240</v>
      </c>
      <c r="Q541" s="5">
        <v>33787</v>
      </c>
      <c r="R541" s="8" t="s">
        <v>4576</v>
      </c>
      <c r="S541" s="38" t="s">
        <v>220</v>
      </c>
      <c r="T541" s="4" t="s">
        <v>2066</v>
      </c>
      <c r="U541" s="4" t="s">
        <v>3849</v>
      </c>
      <c r="V541" s="4" t="s">
        <v>4056</v>
      </c>
      <c r="W541" s="8" t="s">
        <v>4458</v>
      </c>
      <c r="X541" s="33">
        <v>22009</v>
      </c>
      <c r="Y541" s="4" t="s">
        <v>1956</v>
      </c>
      <c r="Z541" s="1"/>
      <c r="AA541" s="4" t="s">
        <v>667</v>
      </c>
      <c r="AB541" s="1" t="s">
        <v>3800</v>
      </c>
      <c r="AC541" s="1" t="s">
        <v>3799</v>
      </c>
      <c r="AD541" s="1" t="s">
        <v>1636</v>
      </c>
      <c r="AE541" s="1" t="s">
        <v>4877</v>
      </c>
      <c r="AF541" s="1"/>
      <c r="AG541" s="1"/>
      <c r="AH541" s="1"/>
    </row>
    <row r="542" spans="1:34">
      <c r="A542" s="38" t="s">
        <v>1034</v>
      </c>
      <c r="B542" s="38" t="s">
        <v>2066</v>
      </c>
      <c r="C542" s="38" t="s">
        <v>4676</v>
      </c>
      <c r="D542" s="38" t="s">
        <v>5515</v>
      </c>
      <c r="E542" s="38" t="s">
        <v>1293</v>
      </c>
      <c r="F542" s="38" t="s">
        <v>1292</v>
      </c>
      <c r="G542" s="38"/>
      <c r="H542" s="60" t="s">
        <v>5700</v>
      </c>
      <c r="I542" s="11">
        <v>35756</v>
      </c>
      <c r="J542" s="11">
        <v>35817</v>
      </c>
      <c r="K542" s="53">
        <f t="shared" si="10"/>
        <v>7.2349459751165298E-4</v>
      </c>
      <c r="L542" s="7">
        <v>4.59</v>
      </c>
      <c r="M542" s="7">
        <v>1436.11</v>
      </c>
      <c r="N542" s="6">
        <v>1156</v>
      </c>
      <c r="O542" s="6">
        <v>884</v>
      </c>
      <c r="P542" s="11">
        <v>1240</v>
      </c>
      <c r="Q542" s="5">
        <v>34301</v>
      </c>
      <c r="R542" s="8" t="s">
        <v>4576</v>
      </c>
      <c r="S542" s="38" t="s">
        <v>220</v>
      </c>
      <c r="T542" s="4" t="s">
        <v>2066</v>
      </c>
      <c r="U542" s="4" t="s">
        <v>3849</v>
      </c>
      <c r="V542" s="4" t="s">
        <v>4459</v>
      </c>
      <c r="W542" s="8" t="s">
        <v>1035</v>
      </c>
      <c r="X542" s="33">
        <v>22915</v>
      </c>
      <c r="Y542" s="4" t="s">
        <v>2259</v>
      </c>
      <c r="Z542" s="1"/>
      <c r="AA542" s="4" t="s">
        <v>667</v>
      </c>
      <c r="AB542" s="1" t="s">
        <v>3800</v>
      </c>
      <c r="AC542" s="1" t="s">
        <v>3799</v>
      </c>
      <c r="AD542" s="1" t="s">
        <v>1636</v>
      </c>
      <c r="AE542" s="1" t="s">
        <v>4877</v>
      </c>
      <c r="AF542" s="1"/>
      <c r="AG542" s="1"/>
      <c r="AH542" s="1"/>
    </row>
    <row r="543" spans="1:34">
      <c r="A543" s="38" t="s">
        <v>1036</v>
      </c>
      <c r="B543" s="38" t="s">
        <v>2066</v>
      </c>
      <c r="C543" s="38" t="s">
        <v>4676</v>
      </c>
      <c r="D543" s="38" t="s">
        <v>5515</v>
      </c>
      <c r="E543" s="38" t="s">
        <v>1293</v>
      </c>
      <c r="F543" s="38" t="s">
        <v>1292</v>
      </c>
      <c r="G543" s="38"/>
      <c r="H543" s="60" t="s">
        <v>2303</v>
      </c>
      <c r="I543" s="11">
        <v>35784</v>
      </c>
      <c r="J543" s="11">
        <v>35784</v>
      </c>
      <c r="K543" s="53">
        <f t="shared" si="10"/>
        <v>0</v>
      </c>
      <c r="L543" s="7">
        <v>0</v>
      </c>
      <c r="M543" s="7">
        <v>1436.1</v>
      </c>
      <c r="N543" s="6">
        <v>1156</v>
      </c>
      <c r="O543" s="6">
        <v>884</v>
      </c>
      <c r="P543" s="11">
        <v>1240</v>
      </c>
      <c r="Q543" s="5">
        <v>34911</v>
      </c>
      <c r="R543" s="8" t="s">
        <v>4576</v>
      </c>
      <c r="S543" s="38" t="s">
        <v>220</v>
      </c>
      <c r="T543" s="4" t="s">
        <v>2066</v>
      </c>
      <c r="U543" s="4" t="s">
        <v>3849</v>
      </c>
      <c r="V543" s="4" t="s">
        <v>3850</v>
      </c>
      <c r="W543" s="8" t="s">
        <v>1037</v>
      </c>
      <c r="X543" s="33">
        <v>23628</v>
      </c>
      <c r="Y543" s="4" t="s">
        <v>1956</v>
      </c>
      <c r="Z543" s="1"/>
      <c r="AA543" s="4" t="s">
        <v>1200</v>
      </c>
      <c r="AB543" s="4"/>
      <c r="AC543" s="1" t="s">
        <v>1510</v>
      </c>
      <c r="AD543" s="1" t="s">
        <v>1636</v>
      </c>
      <c r="AE543" s="1" t="s">
        <v>4877</v>
      </c>
      <c r="AF543" s="1"/>
      <c r="AG543" s="1"/>
      <c r="AH543" s="1"/>
    </row>
    <row r="544" spans="1:34">
      <c r="A544" s="38" t="s">
        <v>243</v>
      </c>
      <c r="B544" s="38" t="s">
        <v>2066</v>
      </c>
      <c r="C544" s="38" t="s">
        <v>2931</v>
      </c>
      <c r="D544" s="38" t="s">
        <v>5515</v>
      </c>
      <c r="E544" s="38" t="s">
        <v>3735</v>
      </c>
      <c r="F544" s="38" t="s">
        <v>1292</v>
      </c>
      <c r="G544" s="38"/>
      <c r="H544" s="60"/>
      <c r="I544" s="11">
        <v>35780</v>
      </c>
      <c r="J544" s="11">
        <v>35800</v>
      </c>
      <c r="K544" s="53">
        <f t="shared" si="10"/>
        <v>2.3719165085388995E-4</v>
      </c>
      <c r="L544" s="7">
        <v>0.1</v>
      </c>
      <c r="M544" s="7">
        <v>1436.27</v>
      </c>
      <c r="N544" s="6">
        <v>2380</v>
      </c>
      <c r="O544" s="6"/>
      <c r="P544" s="11">
        <v>1485</v>
      </c>
      <c r="Q544" s="5">
        <v>35484</v>
      </c>
      <c r="R544" s="8" t="s">
        <v>887</v>
      </c>
      <c r="S544" s="38" t="s">
        <v>2932</v>
      </c>
      <c r="T544" s="4" t="s">
        <v>2066</v>
      </c>
      <c r="U544" s="4" t="s">
        <v>3849</v>
      </c>
      <c r="V544" s="4" t="s">
        <v>1055</v>
      </c>
      <c r="W544" s="8" t="s">
        <v>1054</v>
      </c>
      <c r="X544" s="33">
        <v>24737</v>
      </c>
      <c r="Y544" s="4" t="s">
        <v>431</v>
      </c>
      <c r="Z544" s="1"/>
      <c r="AA544" s="4" t="s">
        <v>3797</v>
      </c>
      <c r="AB544" s="1"/>
      <c r="AC544" s="1"/>
      <c r="AD544" s="1" t="s">
        <v>2806</v>
      </c>
      <c r="AE544" s="1" t="s">
        <v>2903</v>
      </c>
      <c r="AF544" s="1"/>
      <c r="AG544" s="1"/>
      <c r="AH544" s="1"/>
    </row>
    <row r="545" spans="1:34">
      <c r="A545" s="38" t="s">
        <v>3179</v>
      </c>
      <c r="B545" s="38" t="s">
        <v>2066</v>
      </c>
      <c r="C545" s="38" t="s">
        <v>2931</v>
      </c>
      <c r="D545" s="38" t="s">
        <v>5515</v>
      </c>
      <c r="E545" s="38" t="s">
        <v>3735</v>
      </c>
      <c r="F545" s="38" t="s">
        <v>1292</v>
      </c>
      <c r="G545" s="38"/>
      <c r="H545" s="60" t="s">
        <v>178</v>
      </c>
      <c r="I545" s="11">
        <v>35897</v>
      </c>
      <c r="J545" s="11">
        <v>35909</v>
      </c>
      <c r="K545" s="53">
        <f t="shared" si="10"/>
        <v>1.4193456816407636E-4</v>
      </c>
      <c r="L545" s="7">
        <v>4.08</v>
      </c>
      <c r="M545" s="7">
        <v>142.08000000000001</v>
      </c>
      <c r="N545" s="6">
        <v>2380</v>
      </c>
      <c r="O545" s="6"/>
      <c r="P545" s="11">
        <v>1485</v>
      </c>
      <c r="Q545" s="5">
        <v>36664</v>
      </c>
      <c r="R545" s="8" t="s">
        <v>4878</v>
      </c>
      <c r="S545" s="38" t="s">
        <v>2932</v>
      </c>
      <c r="T545" s="4" t="s">
        <v>2066</v>
      </c>
      <c r="U545" s="4" t="s">
        <v>3849</v>
      </c>
      <c r="V545" s="4" t="s">
        <v>1055</v>
      </c>
      <c r="W545" s="8" t="s">
        <v>1056</v>
      </c>
      <c r="X545" s="33">
        <v>26356</v>
      </c>
      <c r="Y545" s="4" t="s">
        <v>431</v>
      </c>
      <c r="Z545" s="1"/>
      <c r="AA545" s="4" t="s">
        <v>667</v>
      </c>
      <c r="AB545" s="1"/>
      <c r="AC545" s="1"/>
      <c r="AD545" s="1" t="s">
        <v>2806</v>
      </c>
      <c r="AE545" s="1" t="s">
        <v>2903</v>
      </c>
      <c r="AF545" s="1"/>
      <c r="AG545" s="1"/>
      <c r="AH545" s="1"/>
    </row>
    <row r="546" spans="1:34">
      <c r="A546" s="38" t="s">
        <v>3180</v>
      </c>
      <c r="B546" s="38" t="s">
        <v>2066</v>
      </c>
      <c r="C546" s="38" t="s">
        <v>2931</v>
      </c>
      <c r="D546" s="38" t="s">
        <v>5515</v>
      </c>
      <c r="E546" s="38" t="s">
        <v>3735</v>
      </c>
      <c r="F546" s="38" t="s">
        <v>1292</v>
      </c>
      <c r="G546" s="38"/>
      <c r="H546" s="60" t="s">
        <v>603</v>
      </c>
      <c r="I546" s="11">
        <v>35765</v>
      </c>
      <c r="J546" s="11">
        <v>35810</v>
      </c>
      <c r="K546" s="53">
        <f t="shared" si="10"/>
        <v>5.3371286247998575E-4</v>
      </c>
      <c r="L546" s="7">
        <v>3.68</v>
      </c>
      <c r="M546" s="7">
        <v>1436.14</v>
      </c>
      <c r="N546" s="6">
        <v>2380</v>
      </c>
      <c r="O546" s="6"/>
      <c r="P546" s="11">
        <v>1485</v>
      </c>
      <c r="Q546" s="5">
        <v>37109</v>
      </c>
      <c r="R546" s="8" t="s">
        <v>4878</v>
      </c>
      <c r="S546" s="38" t="s">
        <v>2932</v>
      </c>
      <c r="T546" s="4" t="s">
        <v>2066</v>
      </c>
      <c r="U546" s="4" t="s">
        <v>3849</v>
      </c>
      <c r="V546" s="4" t="s">
        <v>75</v>
      </c>
      <c r="W546" s="8" t="s">
        <v>974</v>
      </c>
      <c r="X546" s="33">
        <v>26880</v>
      </c>
      <c r="Y546" s="4" t="s">
        <v>431</v>
      </c>
      <c r="Z546" s="1"/>
      <c r="AA546" s="4" t="s">
        <v>667</v>
      </c>
      <c r="AB546" s="1" t="s">
        <v>975</v>
      </c>
      <c r="AC546" s="1" t="s">
        <v>973</v>
      </c>
      <c r="AD546" s="1" t="s">
        <v>2806</v>
      </c>
      <c r="AE546" s="1" t="s">
        <v>2903</v>
      </c>
      <c r="AF546" s="1"/>
      <c r="AG546" s="1"/>
      <c r="AH546" s="1"/>
    </row>
    <row r="547" spans="1:34">
      <c r="A547" s="38" t="s">
        <v>2942</v>
      </c>
      <c r="B547" s="38" t="s">
        <v>2066</v>
      </c>
      <c r="C547" s="38" t="s">
        <v>2931</v>
      </c>
      <c r="D547" s="38" t="s">
        <v>5515</v>
      </c>
      <c r="E547" s="38" t="s">
        <v>3735</v>
      </c>
      <c r="F547" s="38" t="s">
        <v>1292</v>
      </c>
      <c r="G547" s="38"/>
      <c r="H547" s="60" t="s">
        <v>4624</v>
      </c>
      <c r="I547" s="11">
        <v>35741</v>
      </c>
      <c r="J547" s="11">
        <v>35832</v>
      </c>
      <c r="K547" s="53">
        <f t="shared" si="10"/>
        <v>1.0793116126813183E-3</v>
      </c>
      <c r="L547" s="7">
        <v>1.41</v>
      </c>
      <c r="M547" s="7">
        <v>1436.12</v>
      </c>
      <c r="N547" s="6">
        <v>2380</v>
      </c>
      <c r="O547" s="6"/>
      <c r="P547" s="11">
        <v>1485</v>
      </c>
      <c r="Q547" s="5">
        <v>38031</v>
      </c>
      <c r="R547" s="8" t="s">
        <v>4878</v>
      </c>
      <c r="S547" s="38" t="s">
        <v>4491</v>
      </c>
      <c r="T547" s="4" t="s">
        <v>2066</v>
      </c>
      <c r="U547" s="4" t="s">
        <v>3849</v>
      </c>
      <c r="V547" s="4" t="s">
        <v>75</v>
      </c>
      <c r="W547" s="8" t="s">
        <v>4490</v>
      </c>
      <c r="X547" s="33">
        <v>28158</v>
      </c>
      <c r="Y547" s="4" t="s">
        <v>431</v>
      </c>
      <c r="Z547" s="1"/>
      <c r="AA547" s="4" t="s">
        <v>667</v>
      </c>
      <c r="AB547" s="1"/>
      <c r="AC547" s="1"/>
      <c r="AD547" s="1" t="s">
        <v>5624</v>
      </c>
      <c r="AE547" s="1" t="s">
        <v>2903</v>
      </c>
      <c r="AF547" s="1"/>
      <c r="AG547" s="1"/>
      <c r="AH547" s="1"/>
    </row>
    <row r="548" spans="1:34">
      <c r="A548" s="38" t="s">
        <v>2719</v>
      </c>
      <c r="B548" s="38" t="s">
        <v>2066</v>
      </c>
      <c r="C548" s="38" t="s">
        <v>2512</v>
      </c>
      <c r="D548" s="38" t="s">
        <v>3862</v>
      </c>
      <c r="E548" s="38" t="s">
        <v>1293</v>
      </c>
      <c r="F548" s="38" t="s">
        <v>1292</v>
      </c>
      <c r="G548" s="38"/>
      <c r="H548" s="60" t="s">
        <v>2629</v>
      </c>
      <c r="I548" s="11">
        <v>35776</v>
      </c>
      <c r="J548" s="6">
        <v>35795</v>
      </c>
      <c r="K548" s="53">
        <f t="shared" si="10"/>
        <v>2.2535612197696622E-4</v>
      </c>
      <c r="L548" s="7">
        <v>0.01</v>
      </c>
      <c r="M548" s="4">
        <v>1436.07</v>
      </c>
      <c r="N548" s="6">
        <v>3287</v>
      </c>
      <c r="O548" s="6">
        <v>2000</v>
      </c>
      <c r="P548" s="11">
        <v>7000</v>
      </c>
      <c r="Q548" s="5">
        <v>35061</v>
      </c>
      <c r="R548" s="8" t="s">
        <v>3147</v>
      </c>
      <c r="S548" s="38" t="s">
        <v>5233</v>
      </c>
      <c r="T548" s="4" t="s">
        <v>2066</v>
      </c>
      <c r="U548" s="4" t="s">
        <v>2673</v>
      </c>
      <c r="V548" s="4" t="s">
        <v>5514</v>
      </c>
      <c r="W548" s="8" t="s">
        <v>4894</v>
      </c>
      <c r="X548" s="33">
        <v>23754</v>
      </c>
      <c r="Y548" s="4" t="s">
        <v>3858</v>
      </c>
      <c r="Z548" s="1"/>
      <c r="AA548" s="4" t="s">
        <v>667</v>
      </c>
      <c r="AB548" s="1" t="s">
        <v>4879</v>
      </c>
      <c r="AC548" s="1" t="s">
        <v>2903</v>
      </c>
      <c r="AD548" s="1"/>
      <c r="AE548" s="1"/>
      <c r="AF548" s="1"/>
      <c r="AG548" s="1"/>
      <c r="AH548" s="1"/>
    </row>
    <row r="549" spans="1:34">
      <c r="A549" s="38" t="s">
        <v>3899</v>
      </c>
      <c r="B549" s="38" t="s">
        <v>2066</v>
      </c>
      <c r="C549" s="38" t="s">
        <v>2512</v>
      </c>
      <c r="D549" s="38" t="s">
        <v>3862</v>
      </c>
      <c r="E549" s="38" t="s">
        <v>1293</v>
      </c>
      <c r="F549" s="38" t="s">
        <v>1292</v>
      </c>
      <c r="G549" s="38"/>
      <c r="H549" s="60" t="s">
        <v>4101</v>
      </c>
      <c r="I549" s="11">
        <v>35780</v>
      </c>
      <c r="J549" s="6">
        <v>35792</v>
      </c>
      <c r="K549" s="53">
        <f t="shared" si="10"/>
        <v>1.4232849416453175E-4</v>
      </c>
      <c r="L549" s="7">
        <v>0.06</v>
      </c>
      <c r="M549" s="4">
        <v>1436</v>
      </c>
      <c r="N549" s="6">
        <v>4333</v>
      </c>
      <c r="O549" s="6"/>
      <c r="P549" s="11">
        <v>10000</v>
      </c>
      <c r="Q549" s="5">
        <v>38763</v>
      </c>
      <c r="R549" s="8" t="s">
        <v>4575</v>
      </c>
      <c r="S549" s="38" t="s">
        <v>217</v>
      </c>
      <c r="T549" s="4" t="s">
        <v>2066</v>
      </c>
      <c r="U549" s="4" t="s">
        <v>2220</v>
      </c>
      <c r="V549" s="4" t="s">
        <v>2221</v>
      </c>
      <c r="W549" s="8" t="s">
        <v>3901</v>
      </c>
      <c r="X549" s="33" t="s">
        <v>3902</v>
      </c>
      <c r="Y549" s="4" t="s">
        <v>3903</v>
      </c>
      <c r="Z549" s="1"/>
      <c r="AA549" s="4" t="s">
        <v>667</v>
      </c>
      <c r="AB549" s="1" t="s">
        <v>3900</v>
      </c>
      <c r="AC549" s="1" t="s">
        <v>451</v>
      </c>
      <c r="AD549" s="1" t="s">
        <v>4851</v>
      </c>
      <c r="AE549" s="1"/>
      <c r="AF549" s="1"/>
      <c r="AG549" s="1"/>
      <c r="AH549" s="1"/>
    </row>
    <row r="550" spans="1:34">
      <c r="A550" s="38" t="s">
        <v>2511</v>
      </c>
      <c r="B550" s="38" t="s">
        <v>2066</v>
      </c>
      <c r="C550" s="38" t="s">
        <v>2512</v>
      </c>
      <c r="D550" s="38" t="s">
        <v>3862</v>
      </c>
      <c r="E550" s="38" t="s">
        <v>1293</v>
      </c>
      <c r="F550" s="38" t="s">
        <v>1292</v>
      </c>
      <c r="G550" s="38"/>
      <c r="H550" s="60" t="s">
        <v>3577</v>
      </c>
      <c r="I550" s="11">
        <v>35778</v>
      </c>
      <c r="J550" s="6">
        <v>35793</v>
      </c>
      <c r="K550" s="53">
        <f t="shared" si="10"/>
        <v>1.7791272787655228E-4</v>
      </c>
      <c r="L550" s="7">
        <v>0.03</v>
      </c>
      <c r="M550" s="4">
        <v>1436.1</v>
      </c>
      <c r="N550" s="6">
        <v>5500</v>
      </c>
      <c r="O550" s="6"/>
      <c r="P550" s="11">
        <v>20000</v>
      </c>
      <c r="Q550" s="5">
        <v>39645</v>
      </c>
      <c r="R550" s="8" t="s">
        <v>4575</v>
      </c>
      <c r="S550" s="38" t="s">
        <v>3448</v>
      </c>
      <c r="T550" s="4" t="s">
        <v>2066</v>
      </c>
      <c r="U550" s="4" t="s">
        <v>2220</v>
      </c>
      <c r="V550" s="4" t="s">
        <v>2221</v>
      </c>
      <c r="W550" s="8" t="s">
        <v>2514</v>
      </c>
      <c r="X550" s="33" t="s">
        <v>2515</v>
      </c>
      <c r="Y550" s="4" t="s">
        <v>2516</v>
      </c>
      <c r="Z550" s="1"/>
      <c r="AA550" s="4" t="s">
        <v>667</v>
      </c>
      <c r="AB550" s="1" t="s">
        <v>629</v>
      </c>
      <c r="AC550" s="1" t="s">
        <v>2517</v>
      </c>
      <c r="AD550" s="1"/>
      <c r="AE550" s="1"/>
      <c r="AF550" s="1"/>
      <c r="AG550" s="1"/>
      <c r="AH550" s="1"/>
    </row>
    <row r="551" spans="1:34">
      <c r="A551" s="38" t="s">
        <v>2510</v>
      </c>
      <c r="B551" s="38" t="s">
        <v>2066</v>
      </c>
      <c r="C551" s="38" t="s">
        <v>2512</v>
      </c>
      <c r="D551" s="38" t="s">
        <v>3862</v>
      </c>
      <c r="E551" s="38" t="s">
        <v>1293</v>
      </c>
      <c r="F551" s="38" t="s">
        <v>1292</v>
      </c>
      <c r="G551" s="38"/>
      <c r="H551" s="60" t="s">
        <v>4609</v>
      </c>
      <c r="I551" s="11">
        <v>35782</v>
      </c>
      <c r="J551" s="6">
        <v>35791</v>
      </c>
      <c r="K551" s="53">
        <f t="shared" si="10"/>
        <v>1.0674510455089963E-4</v>
      </c>
      <c r="L551" s="7">
        <v>0.06</v>
      </c>
      <c r="M551" s="4">
        <v>1436.11</v>
      </c>
      <c r="N551" s="6">
        <v>4328</v>
      </c>
      <c r="O551" s="6"/>
      <c r="P551" s="7"/>
      <c r="Q551" s="5">
        <v>37819</v>
      </c>
      <c r="R551" s="8" t="s">
        <v>2649</v>
      </c>
      <c r="S551" s="38" t="s">
        <v>217</v>
      </c>
      <c r="T551" s="4" t="s">
        <v>2066</v>
      </c>
      <c r="U551" s="4" t="s">
        <v>3849</v>
      </c>
      <c r="V551" s="4" t="s">
        <v>5263</v>
      </c>
      <c r="W551" s="8" t="s">
        <v>2054</v>
      </c>
      <c r="X551" s="33" t="s">
        <v>2675</v>
      </c>
      <c r="Y551" s="4" t="s">
        <v>2714</v>
      </c>
      <c r="Z551" s="1"/>
      <c r="AA551" s="4" t="s">
        <v>667</v>
      </c>
      <c r="AB551" s="1"/>
      <c r="AC551" s="1" t="s">
        <v>4187</v>
      </c>
      <c r="AD551" s="1" t="s">
        <v>3555</v>
      </c>
      <c r="AE551" s="1"/>
      <c r="AF551" s="1"/>
      <c r="AG551" s="1"/>
      <c r="AH551" s="1"/>
    </row>
    <row r="552" spans="1:34">
      <c r="A552" s="38" t="s">
        <v>2720</v>
      </c>
      <c r="B552" s="38" t="s">
        <v>2066</v>
      </c>
      <c r="C552" s="38" t="s">
        <v>2512</v>
      </c>
      <c r="D552" s="38" t="s">
        <v>3862</v>
      </c>
      <c r="E552" s="38" t="s">
        <v>1293</v>
      </c>
      <c r="F552" s="38" t="s">
        <v>1292</v>
      </c>
      <c r="G552" s="38"/>
      <c r="H552" s="60" t="s">
        <v>1868</v>
      </c>
      <c r="I552" s="11">
        <v>35783</v>
      </c>
      <c r="J552" s="6">
        <v>35790</v>
      </c>
      <c r="K552" s="53">
        <f t="shared" si="10"/>
        <v>8.3023970206255268E-5</v>
      </c>
      <c r="L552" s="7">
        <v>0.02</v>
      </c>
      <c r="M552" s="4">
        <v>1436.11</v>
      </c>
      <c r="N552" s="6">
        <v>3674</v>
      </c>
      <c r="O552" s="6">
        <v>1700</v>
      </c>
      <c r="P552" s="11">
        <v>10000</v>
      </c>
      <c r="Q552" s="5">
        <v>35708</v>
      </c>
      <c r="R552" s="8" t="s">
        <v>3147</v>
      </c>
      <c r="S552" s="38" t="s">
        <v>220</v>
      </c>
      <c r="T552" s="4" t="s">
        <v>2066</v>
      </c>
      <c r="U552" s="4" t="s">
        <v>3849</v>
      </c>
      <c r="V552" s="4" t="s">
        <v>2928</v>
      </c>
      <c r="W552" s="8" t="s">
        <v>2150</v>
      </c>
      <c r="X552" s="33">
        <v>25004</v>
      </c>
      <c r="Y552" s="4" t="s">
        <v>3859</v>
      </c>
      <c r="Z552" s="1"/>
      <c r="AA552" s="4" t="s">
        <v>667</v>
      </c>
      <c r="AB552" s="1" t="s">
        <v>4880</v>
      </c>
      <c r="AC552" s="1" t="s">
        <v>2903</v>
      </c>
      <c r="AD552" s="1"/>
      <c r="AE552" s="1"/>
      <c r="AF552" s="1"/>
      <c r="AG552" s="1"/>
      <c r="AH552" s="1"/>
    </row>
    <row r="553" spans="1:34">
      <c r="A553" s="38" t="s">
        <v>2721</v>
      </c>
      <c r="B553" s="38" t="s">
        <v>2066</v>
      </c>
      <c r="C553" s="38" t="s">
        <v>2512</v>
      </c>
      <c r="D553" s="38" t="s">
        <v>3862</v>
      </c>
      <c r="E553" s="38" t="s">
        <v>1293</v>
      </c>
      <c r="F553" s="38" t="s">
        <v>1292</v>
      </c>
      <c r="G553" s="38"/>
      <c r="H553" s="60" t="s">
        <v>1879</v>
      </c>
      <c r="I553" s="11">
        <v>35768</v>
      </c>
      <c r="J553" s="6">
        <v>35805</v>
      </c>
      <c r="K553" s="53">
        <f t="shared" si="10"/>
        <v>4.3884098537592069E-4</v>
      </c>
      <c r="L553" s="7">
        <v>0.76</v>
      </c>
      <c r="M553" s="4">
        <v>1436.11</v>
      </c>
      <c r="N553" s="6">
        <v>3478</v>
      </c>
      <c r="O553" s="6">
        <v>2200</v>
      </c>
      <c r="P553" s="11">
        <v>10000</v>
      </c>
      <c r="Q553" s="5">
        <v>35923</v>
      </c>
      <c r="R553" s="8" t="s">
        <v>3147</v>
      </c>
      <c r="S553" s="38" t="s">
        <v>3448</v>
      </c>
      <c r="T553" s="4" t="s">
        <v>2066</v>
      </c>
      <c r="U553" s="4" t="s">
        <v>2672</v>
      </c>
      <c r="V553" s="4" t="s">
        <v>4597</v>
      </c>
      <c r="W553" s="8" t="s">
        <v>2151</v>
      </c>
      <c r="X553" s="33">
        <v>25331</v>
      </c>
      <c r="Y553" s="4" t="s">
        <v>3593</v>
      </c>
      <c r="Z553" s="1"/>
      <c r="AA553" s="4" t="s">
        <v>667</v>
      </c>
      <c r="AB553" s="1" t="s">
        <v>3461</v>
      </c>
      <c r="AC553" s="1" t="s">
        <v>2903</v>
      </c>
      <c r="AD553" s="1"/>
      <c r="AE553" s="1"/>
      <c r="AF553" s="1"/>
      <c r="AG553" s="1"/>
      <c r="AH553" s="1"/>
    </row>
    <row r="554" spans="1:34">
      <c r="A554" s="38" t="s">
        <v>2464</v>
      </c>
      <c r="B554" s="38" t="s">
        <v>2066</v>
      </c>
      <c r="C554" s="38" t="s">
        <v>2512</v>
      </c>
      <c r="D554" s="38" t="s">
        <v>3862</v>
      </c>
      <c r="E554" s="38" t="s">
        <v>1293</v>
      </c>
      <c r="F554" s="38" t="s">
        <v>1292</v>
      </c>
      <c r="G554" s="38"/>
      <c r="H554" s="60" t="s">
        <v>182</v>
      </c>
      <c r="I554" s="11">
        <v>35775</v>
      </c>
      <c r="J554" s="6">
        <v>35798</v>
      </c>
      <c r="K554" s="53">
        <f t="shared" si="10"/>
        <v>2.7279304496341013E-4</v>
      </c>
      <c r="L554" s="7">
        <v>7.0000000000000007E-2</v>
      </c>
      <c r="M554" s="4">
        <v>1436.12</v>
      </c>
      <c r="N554" s="6">
        <v>3700</v>
      </c>
      <c r="O554" s="6">
        <v>1493</v>
      </c>
      <c r="P554" s="11">
        <v>11000</v>
      </c>
      <c r="Q554" s="5">
        <v>36721</v>
      </c>
      <c r="R554" s="8" t="s">
        <v>3147</v>
      </c>
      <c r="S554" s="38" t="s">
        <v>220</v>
      </c>
      <c r="T554" s="4" t="s">
        <v>2066</v>
      </c>
      <c r="U554" s="4" t="s">
        <v>3849</v>
      </c>
      <c r="V554" s="4" t="s">
        <v>2928</v>
      </c>
      <c r="W554" s="8" t="s">
        <v>5234</v>
      </c>
      <c r="X554" s="33">
        <v>26402</v>
      </c>
      <c r="Y554" s="4" t="s">
        <v>3593</v>
      </c>
      <c r="Z554" s="1"/>
      <c r="AA554" s="4" t="s">
        <v>667</v>
      </c>
      <c r="AB554" s="1" t="s">
        <v>3462</v>
      </c>
      <c r="AC554" s="1" t="s">
        <v>2903</v>
      </c>
      <c r="AD554" s="1"/>
      <c r="AE554" s="1"/>
      <c r="AF554" s="1"/>
      <c r="AG554" s="1"/>
      <c r="AH554" s="1"/>
    </row>
    <row r="555" spans="1:34">
      <c r="A555" s="38" t="s">
        <v>2465</v>
      </c>
      <c r="B555" s="38" t="s">
        <v>2066</v>
      </c>
      <c r="C555" s="38" t="s">
        <v>2512</v>
      </c>
      <c r="D555" s="38" t="s">
        <v>3862</v>
      </c>
      <c r="E555" s="38" t="s">
        <v>1293</v>
      </c>
      <c r="F555" s="38" t="s">
        <v>1292</v>
      </c>
      <c r="G555" s="38"/>
      <c r="H555" s="60" t="s">
        <v>610</v>
      </c>
      <c r="I555" s="11">
        <v>35782</v>
      </c>
      <c r="J555" s="6">
        <v>35789</v>
      </c>
      <c r="K555" s="53">
        <f t="shared" si="10"/>
        <v>8.3025939675724397E-5</v>
      </c>
      <c r="L555" s="7">
        <v>0.01</v>
      </c>
      <c r="M555" s="4">
        <v>1436.07</v>
      </c>
      <c r="N555" s="6">
        <v>4027</v>
      </c>
      <c r="O555" s="6">
        <v>2200</v>
      </c>
      <c r="P555" s="11">
        <v>13000</v>
      </c>
      <c r="Q555" s="5">
        <v>37308</v>
      </c>
      <c r="R555" s="8" t="s">
        <v>3147</v>
      </c>
      <c r="S555" s="38" t="s">
        <v>3448</v>
      </c>
      <c r="T555" s="4" t="s">
        <v>2066</v>
      </c>
      <c r="U555" s="4" t="s">
        <v>3849</v>
      </c>
      <c r="V555" s="4" t="s">
        <v>5235</v>
      </c>
      <c r="W555" s="8" t="s">
        <v>5232</v>
      </c>
      <c r="X555" s="33">
        <v>27378</v>
      </c>
      <c r="Y555" s="4" t="s">
        <v>3593</v>
      </c>
      <c r="Z555" s="1"/>
      <c r="AA555" s="4" t="s">
        <v>667</v>
      </c>
      <c r="AB555" s="1" t="s">
        <v>289</v>
      </c>
      <c r="AC555" s="1" t="s">
        <v>2903</v>
      </c>
      <c r="AD555" s="1"/>
      <c r="AE555" s="1"/>
      <c r="AF555" s="1"/>
      <c r="AG555" s="1"/>
      <c r="AH555" s="1"/>
    </row>
    <row r="556" spans="1:34">
      <c r="A556" s="38" t="s">
        <v>2466</v>
      </c>
      <c r="B556" s="38" t="s">
        <v>2066</v>
      </c>
      <c r="C556" s="38" t="s">
        <v>2512</v>
      </c>
      <c r="D556" s="38" t="s">
        <v>3862</v>
      </c>
      <c r="E556" s="38" t="s">
        <v>1293</v>
      </c>
      <c r="F556" s="38" t="s">
        <v>1292</v>
      </c>
      <c r="G556" s="38"/>
      <c r="H556" s="60" t="s">
        <v>621</v>
      </c>
      <c r="I556" s="11">
        <v>35783</v>
      </c>
      <c r="J556" s="6">
        <v>35789</v>
      </c>
      <c r="K556" s="53">
        <f t="shared" ref="K556:K587" si="11">(J556-I556)/(J556+I556+12740)</f>
        <v>7.1164247082265873E-5</v>
      </c>
      <c r="L556" s="7">
        <v>0.01</v>
      </c>
      <c r="M556" s="4">
        <v>1436.1</v>
      </c>
      <c r="N556" s="6">
        <v>4660</v>
      </c>
      <c r="O556" s="6"/>
      <c r="P556" s="11">
        <v>10000</v>
      </c>
      <c r="Q556" s="5">
        <v>37489</v>
      </c>
      <c r="R556" s="8" t="s">
        <v>3147</v>
      </c>
      <c r="S556" s="38" t="s">
        <v>3448</v>
      </c>
      <c r="T556" s="4" t="s">
        <v>2066</v>
      </c>
      <c r="U556" s="4" t="s">
        <v>2672</v>
      </c>
      <c r="V556" s="4" t="s">
        <v>4597</v>
      </c>
      <c r="W556" s="8" t="s">
        <v>5231</v>
      </c>
      <c r="X556" s="33">
        <v>27501</v>
      </c>
      <c r="Y556" s="4" t="s">
        <v>3593</v>
      </c>
      <c r="Z556" s="1"/>
      <c r="AA556" s="4" t="s">
        <v>667</v>
      </c>
      <c r="AB556" s="1" t="s">
        <v>290</v>
      </c>
      <c r="AC556" s="1"/>
      <c r="AD556" s="1"/>
      <c r="AE556" s="1"/>
      <c r="AF556" s="1"/>
      <c r="AG556" s="1"/>
      <c r="AH556" s="1"/>
    </row>
    <row r="557" spans="1:34">
      <c r="A557" s="38" t="s">
        <v>1363</v>
      </c>
      <c r="B557" s="38" t="s">
        <v>2066</v>
      </c>
      <c r="C557" s="38" t="s">
        <v>2513</v>
      </c>
      <c r="D557" s="38" t="s">
        <v>3862</v>
      </c>
      <c r="E557" s="38" t="s">
        <v>1293</v>
      </c>
      <c r="F557" s="38" t="s">
        <v>1292</v>
      </c>
      <c r="G557" s="38"/>
      <c r="H557" s="60" t="s">
        <v>4610</v>
      </c>
      <c r="I557" s="11">
        <v>35775</v>
      </c>
      <c r="J557" s="6">
        <v>35797</v>
      </c>
      <c r="K557" s="53">
        <f t="shared" si="11"/>
        <v>2.6093557263497487E-4</v>
      </c>
      <c r="L557" s="7">
        <v>0.01</v>
      </c>
      <c r="M557" s="4">
        <v>1436.08</v>
      </c>
      <c r="N557" s="6">
        <v>4000</v>
      </c>
      <c r="O557" s="6">
        <v>2500</v>
      </c>
      <c r="P557" s="7"/>
      <c r="Q557" s="5">
        <v>37841</v>
      </c>
      <c r="R557" s="8" t="s">
        <v>2918</v>
      </c>
      <c r="S557" s="38" t="s">
        <v>3448</v>
      </c>
      <c r="T557" s="4" t="s">
        <v>2066</v>
      </c>
      <c r="U557" s="4" t="s">
        <v>2220</v>
      </c>
      <c r="V557" s="4" t="s">
        <v>2221</v>
      </c>
      <c r="W557" s="8" t="s">
        <v>4602</v>
      </c>
      <c r="X557" s="33">
        <v>27854</v>
      </c>
      <c r="Y557" s="4" t="s">
        <v>3443</v>
      </c>
      <c r="Z557" s="1"/>
      <c r="AA557" s="4" t="s">
        <v>667</v>
      </c>
      <c r="AB557" s="1" t="s">
        <v>4275</v>
      </c>
      <c r="AC557" s="1" t="s">
        <v>4601</v>
      </c>
      <c r="AD557" s="1" t="s">
        <v>4884</v>
      </c>
      <c r="AE557" s="1" t="s">
        <v>2903</v>
      </c>
      <c r="AF557" s="1"/>
      <c r="AG557" s="1"/>
      <c r="AH557" s="1"/>
    </row>
    <row r="558" spans="1:34">
      <c r="A558" s="38" t="s">
        <v>4655</v>
      </c>
      <c r="B558" s="38" t="s">
        <v>2066</v>
      </c>
      <c r="C558" s="38" t="s">
        <v>3750</v>
      </c>
      <c r="D558" s="38" t="s">
        <v>3094</v>
      </c>
      <c r="E558" s="38" t="s">
        <v>2934</v>
      </c>
      <c r="F558" s="38" t="s">
        <v>3346</v>
      </c>
      <c r="G558" s="38" t="s">
        <v>4110</v>
      </c>
      <c r="H558" s="60"/>
      <c r="I558" s="11">
        <v>682</v>
      </c>
      <c r="J558" s="6">
        <v>729</v>
      </c>
      <c r="K558" s="53">
        <f t="shared" si="11"/>
        <v>3.3213200480531413E-3</v>
      </c>
      <c r="L558" s="7">
        <v>98.2</v>
      </c>
      <c r="M558" s="4">
        <v>98.88</v>
      </c>
      <c r="N558" s="6">
        <v>572</v>
      </c>
      <c r="O558" s="6"/>
      <c r="P558" s="7">
        <v>600</v>
      </c>
      <c r="Q558" s="5">
        <v>36851</v>
      </c>
      <c r="R558" s="8" t="s">
        <v>887</v>
      </c>
      <c r="S558" s="38" t="s">
        <v>3751</v>
      </c>
      <c r="T558" s="4" t="s">
        <v>2066</v>
      </c>
      <c r="U558" s="4" t="s">
        <v>1294</v>
      </c>
      <c r="V558" s="4" t="s">
        <v>5524</v>
      </c>
      <c r="W558" s="8" t="s">
        <v>3749</v>
      </c>
      <c r="X558" s="33">
        <v>26619</v>
      </c>
      <c r="Y558" s="4" t="s">
        <v>2933</v>
      </c>
      <c r="Z558" s="1"/>
      <c r="AA558" s="4" t="s">
        <v>3797</v>
      </c>
      <c r="AB558" s="4" t="s">
        <v>2903</v>
      </c>
      <c r="AC558" s="3" t="s">
        <v>2799</v>
      </c>
      <c r="AD558" s="1" t="s">
        <v>3748</v>
      </c>
      <c r="AE558" s="1" t="s">
        <v>3003</v>
      </c>
      <c r="AF558" s="1"/>
      <c r="AG558" s="1"/>
      <c r="AH558" s="1"/>
    </row>
    <row r="559" spans="1:34">
      <c r="A559" s="38" t="s">
        <v>4604</v>
      </c>
      <c r="B559" s="38" t="s">
        <v>2066</v>
      </c>
      <c r="C559" s="38" t="s">
        <v>4546</v>
      </c>
      <c r="D559" s="38" t="s">
        <v>3094</v>
      </c>
      <c r="E559" s="38" t="s">
        <v>3746</v>
      </c>
      <c r="F559" s="38" t="s">
        <v>3346</v>
      </c>
      <c r="G559" s="38" t="s">
        <v>4110</v>
      </c>
      <c r="H559" s="60"/>
      <c r="I559" s="7">
        <v>702</v>
      </c>
      <c r="J559" s="4">
        <v>703</v>
      </c>
      <c r="K559" s="53">
        <f t="shared" si="11"/>
        <v>7.0696359137504419E-5</v>
      </c>
      <c r="L559" s="7">
        <v>98.2</v>
      </c>
      <c r="M559" s="4">
        <v>98.8</v>
      </c>
      <c r="N559" s="6">
        <v>2967</v>
      </c>
      <c r="O559" s="6"/>
      <c r="P559" s="7" t="s">
        <v>3159</v>
      </c>
      <c r="Q559" s="5">
        <v>38183</v>
      </c>
      <c r="R559" s="8" t="s">
        <v>4859</v>
      </c>
      <c r="S559" s="38" t="s">
        <v>5176</v>
      </c>
      <c r="T559" s="4" t="s">
        <v>2066</v>
      </c>
      <c r="U559" s="4" t="s">
        <v>1294</v>
      </c>
      <c r="V559" s="4" t="s">
        <v>3694</v>
      </c>
      <c r="W559" s="8" t="s">
        <v>3203</v>
      </c>
      <c r="X559" s="33">
        <v>28376</v>
      </c>
      <c r="Y559" s="4" t="s">
        <v>4019</v>
      </c>
      <c r="Z559" s="1"/>
      <c r="AA559" s="4" t="s">
        <v>161</v>
      </c>
      <c r="AB559" s="1" t="s">
        <v>2903</v>
      </c>
      <c r="AC559" s="1" t="s">
        <v>726</v>
      </c>
      <c r="AD559" s="1" t="s">
        <v>3874</v>
      </c>
      <c r="AE559" s="1" t="s">
        <v>1494</v>
      </c>
      <c r="AF559" s="1"/>
      <c r="AG559" s="1"/>
      <c r="AH559" s="1"/>
    </row>
    <row r="560" spans="1:34">
      <c r="A560" s="38" t="s">
        <v>1367</v>
      </c>
      <c r="B560" s="38" t="s">
        <v>2066</v>
      </c>
      <c r="C560" s="38" t="s">
        <v>1368</v>
      </c>
      <c r="D560" s="38" t="s">
        <v>1372</v>
      </c>
      <c r="E560" s="38" t="s">
        <v>729</v>
      </c>
      <c r="F560" s="38" t="s">
        <v>3346</v>
      </c>
      <c r="G560" s="38"/>
      <c r="H560" s="60"/>
      <c r="I560" s="11">
        <v>554</v>
      </c>
      <c r="J560" s="6">
        <v>563</v>
      </c>
      <c r="K560" s="53">
        <f t="shared" si="11"/>
        <v>6.4949123186836975E-4</v>
      </c>
      <c r="L560" s="7">
        <v>35.4</v>
      </c>
      <c r="M560" s="4">
        <v>95.83</v>
      </c>
      <c r="N560" s="6">
        <v>46</v>
      </c>
      <c r="O560" s="11"/>
      <c r="P560" s="11"/>
      <c r="Q560" s="5">
        <v>39150</v>
      </c>
      <c r="R560" s="8"/>
      <c r="S560" s="38" t="s">
        <v>1368</v>
      </c>
      <c r="T560" s="4" t="s">
        <v>2066</v>
      </c>
      <c r="U560" s="4" t="s">
        <v>3849</v>
      </c>
      <c r="V560" s="4" t="s">
        <v>5263</v>
      </c>
      <c r="W560" s="8" t="s">
        <v>1370</v>
      </c>
      <c r="X560" s="33" t="s">
        <v>1371</v>
      </c>
      <c r="Y560" s="1" t="s">
        <v>4388</v>
      </c>
      <c r="Z560" s="1"/>
      <c r="AA560" s="4"/>
      <c r="AB560" s="4" t="s">
        <v>1369</v>
      </c>
      <c r="AC560" s="1" t="s">
        <v>4389</v>
      </c>
      <c r="AD560" s="1"/>
      <c r="AE560" s="1"/>
      <c r="AF560" s="1"/>
      <c r="AG560" s="1"/>
      <c r="AH560" s="1"/>
    </row>
    <row r="561" spans="1:34">
      <c r="A561" s="38" t="s">
        <v>2726</v>
      </c>
      <c r="B561" s="38" t="s">
        <v>2066</v>
      </c>
      <c r="C561" s="38" t="s">
        <v>3095</v>
      </c>
      <c r="D561" s="38" t="s">
        <v>3608</v>
      </c>
      <c r="E561" s="38" t="s">
        <v>1284</v>
      </c>
      <c r="F561" s="38" t="s">
        <v>2057</v>
      </c>
      <c r="G561" s="38"/>
      <c r="H561" s="60"/>
      <c r="I561" s="7">
        <v>350</v>
      </c>
      <c r="J561" s="6">
        <v>4164</v>
      </c>
      <c r="K561" s="53">
        <f t="shared" si="11"/>
        <v>0.22105019125999767</v>
      </c>
      <c r="L561" s="7">
        <v>83</v>
      </c>
      <c r="M561" s="4">
        <v>133.1</v>
      </c>
      <c r="N561" s="6">
        <v>180</v>
      </c>
      <c r="O561" s="6"/>
      <c r="P561" s="7">
        <v>50</v>
      </c>
      <c r="Q561" s="5">
        <v>35298</v>
      </c>
      <c r="R561" s="8" t="s">
        <v>5206</v>
      </c>
      <c r="S561" s="38" t="s">
        <v>3096</v>
      </c>
      <c r="T561" s="4" t="s">
        <v>2066</v>
      </c>
      <c r="U561" s="4" t="s">
        <v>1294</v>
      </c>
      <c r="V561" s="4" t="s">
        <v>3043</v>
      </c>
      <c r="W561" s="8" t="s">
        <v>3098</v>
      </c>
      <c r="X561" s="33">
        <v>24285</v>
      </c>
      <c r="Y561" s="4" t="s">
        <v>3732</v>
      </c>
      <c r="Z561" s="1"/>
      <c r="AA561" s="4" t="s">
        <v>3797</v>
      </c>
      <c r="AB561" s="4" t="s">
        <v>2903</v>
      </c>
      <c r="AC561" s="1" t="s">
        <v>5003</v>
      </c>
      <c r="AD561" s="1" t="s">
        <v>3097</v>
      </c>
      <c r="AE561" s="1" t="s">
        <v>4557</v>
      </c>
      <c r="AF561" s="1"/>
      <c r="AG561" s="1"/>
      <c r="AH561" s="1"/>
    </row>
    <row r="562" spans="1:34">
      <c r="A562" s="38" t="s">
        <v>3583</v>
      </c>
      <c r="B562" s="38" t="s">
        <v>2066</v>
      </c>
      <c r="C562" s="46" t="s">
        <v>5534</v>
      </c>
      <c r="D562" s="38" t="s">
        <v>3094</v>
      </c>
      <c r="E562" s="38" t="s">
        <v>1284</v>
      </c>
      <c r="F562" s="38" t="s">
        <v>3346</v>
      </c>
      <c r="G562" s="38"/>
      <c r="H562" s="60"/>
      <c r="I562" s="11">
        <v>542</v>
      </c>
      <c r="J562" s="11">
        <v>562</v>
      </c>
      <c r="K562" s="53">
        <f t="shared" si="11"/>
        <v>1.444669170759896E-3</v>
      </c>
      <c r="L562" s="7">
        <v>25.59</v>
      </c>
      <c r="M562" s="23">
        <v>95.69</v>
      </c>
      <c r="N562" s="6">
        <v>4303</v>
      </c>
      <c r="O562" s="6"/>
      <c r="P562" s="7"/>
      <c r="Q562" s="5">
        <v>39610</v>
      </c>
      <c r="R562" s="8"/>
      <c r="S562" s="38" t="s">
        <v>3225</v>
      </c>
      <c r="T562" s="4" t="s">
        <v>2066</v>
      </c>
      <c r="U562" s="4" t="s">
        <v>3849</v>
      </c>
      <c r="V562" s="4" t="s">
        <v>3694</v>
      </c>
      <c r="W562" s="8" t="s">
        <v>5535</v>
      </c>
      <c r="X562" s="33" t="s">
        <v>5536</v>
      </c>
      <c r="Y562" s="1" t="s">
        <v>4885</v>
      </c>
      <c r="Z562" s="1"/>
      <c r="AA562" s="4" t="s">
        <v>161</v>
      </c>
      <c r="AB562" s="1" t="s">
        <v>5537</v>
      </c>
      <c r="AC562" s="1" t="s">
        <v>5532</v>
      </c>
      <c r="AD562" s="1" t="s">
        <v>4886</v>
      </c>
      <c r="AE562" s="1"/>
      <c r="AF562" s="1"/>
      <c r="AG562" s="1"/>
      <c r="AH562" s="1"/>
    </row>
    <row r="563" spans="1:34">
      <c r="A563" s="38" t="s">
        <v>199</v>
      </c>
      <c r="B563" s="38" t="s">
        <v>2066</v>
      </c>
      <c r="C563" s="46" t="s">
        <v>2681</v>
      </c>
      <c r="D563" s="38" t="s">
        <v>5515</v>
      </c>
      <c r="E563" s="38" t="s">
        <v>1293</v>
      </c>
      <c r="F563" s="38" t="s">
        <v>1292</v>
      </c>
      <c r="G563" s="38"/>
      <c r="H563" s="60" t="s">
        <v>209</v>
      </c>
      <c r="I563" s="11">
        <v>35766</v>
      </c>
      <c r="J563" s="11">
        <v>35809</v>
      </c>
      <c r="K563" s="53">
        <f t="shared" si="11"/>
        <v>5.0999229081420867E-4</v>
      </c>
      <c r="L563" s="7">
        <v>4.9000000000000004</v>
      </c>
      <c r="M563" s="23">
        <v>1436.17</v>
      </c>
      <c r="N563" s="6">
        <v>2310</v>
      </c>
      <c r="O563" s="6">
        <v>1884</v>
      </c>
      <c r="P563" s="7"/>
      <c r="Q563" s="5">
        <v>31751</v>
      </c>
      <c r="R563" s="8" t="s">
        <v>887</v>
      </c>
      <c r="S563" s="37" t="s">
        <v>205</v>
      </c>
      <c r="T563" s="4" t="s">
        <v>2066</v>
      </c>
      <c r="U563" s="4" t="s">
        <v>3849</v>
      </c>
      <c r="V563" s="4" t="s">
        <v>198</v>
      </c>
      <c r="W563" s="8" t="s">
        <v>195</v>
      </c>
      <c r="X563" s="33" t="s">
        <v>197</v>
      </c>
      <c r="Y563" s="1" t="s">
        <v>201</v>
      </c>
      <c r="Z563" s="1"/>
      <c r="AA563" s="4" t="s">
        <v>208</v>
      </c>
      <c r="AB563" s="1" t="s">
        <v>207</v>
      </c>
      <c r="AC563" s="1" t="s">
        <v>204</v>
      </c>
      <c r="AD563" s="1"/>
      <c r="AE563" s="1" t="s">
        <v>206</v>
      </c>
      <c r="AF563" s="1"/>
      <c r="AG563" s="1"/>
      <c r="AH563" s="1"/>
    </row>
    <row r="564" spans="1:34">
      <c r="A564" s="38" t="s">
        <v>200</v>
      </c>
      <c r="B564" s="38" t="s">
        <v>2066</v>
      </c>
      <c r="C564" s="46" t="s">
        <v>2681</v>
      </c>
      <c r="D564" s="38" t="s">
        <v>5515</v>
      </c>
      <c r="E564" s="38" t="s">
        <v>1293</v>
      </c>
      <c r="F564" s="38" t="s">
        <v>1292</v>
      </c>
      <c r="G564" s="38"/>
      <c r="H564" s="60" t="s">
        <v>210</v>
      </c>
      <c r="I564" s="11">
        <v>35745</v>
      </c>
      <c r="J564" s="11">
        <v>35829</v>
      </c>
      <c r="K564" s="53">
        <f t="shared" si="11"/>
        <v>9.9627582607870568E-4</v>
      </c>
      <c r="L564" s="7">
        <v>8.9700000000000006</v>
      </c>
      <c r="M564" s="23">
        <v>1436.13</v>
      </c>
      <c r="N564" s="6">
        <v>2310</v>
      </c>
      <c r="O564" s="6">
        <v>1884</v>
      </c>
      <c r="P564" s="7"/>
      <c r="Q564" s="5">
        <v>32776</v>
      </c>
      <c r="R564" s="8" t="s">
        <v>887</v>
      </c>
      <c r="S564" s="38" t="s">
        <v>205</v>
      </c>
      <c r="T564" s="4" t="s">
        <v>2066</v>
      </c>
      <c r="U564" s="4" t="s">
        <v>3849</v>
      </c>
      <c r="V564" s="4" t="s">
        <v>198</v>
      </c>
      <c r="W564" s="8" t="s">
        <v>196</v>
      </c>
      <c r="X564" s="33" t="s">
        <v>202</v>
      </c>
      <c r="Y564" s="1" t="s">
        <v>201</v>
      </c>
      <c r="Z564" s="1"/>
      <c r="AA564" s="4" t="s">
        <v>208</v>
      </c>
      <c r="AB564" s="1" t="s">
        <v>203</v>
      </c>
      <c r="AC564" s="1" t="s">
        <v>204</v>
      </c>
      <c r="AD564" s="1" t="s">
        <v>5161</v>
      </c>
      <c r="AE564" s="1" t="s">
        <v>206</v>
      </c>
      <c r="AF564" s="1"/>
      <c r="AG564" s="1"/>
      <c r="AH564" s="1"/>
    </row>
    <row r="565" spans="1:34">
      <c r="A565" s="38" t="s">
        <v>2871</v>
      </c>
      <c r="B565" s="38" t="s">
        <v>2066</v>
      </c>
      <c r="C565" s="38" t="s">
        <v>2716</v>
      </c>
      <c r="D565" s="38" t="s">
        <v>3094</v>
      </c>
      <c r="E565" s="38" t="s">
        <v>3371</v>
      </c>
      <c r="F565" s="38" t="s">
        <v>3346</v>
      </c>
      <c r="G565" s="38" t="s">
        <v>2775</v>
      </c>
      <c r="H565" s="60"/>
      <c r="I565" s="11">
        <v>800</v>
      </c>
      <c r="J565" s="11">
        <v>833</v>
      </c>
      <c r="K565" s="53">
        <f t="shared" si="11"/>
        <v>2.2959716134418702E-3</v>
      </c>
      <c r="L565" s="7">
        <v>69.900000000000006</v>
      </c>
      <c r="M565" s="7">
        <v>101.22</v>
      </c>
      <c r="N565" s="6">
        <v>215</v>
      </c>
      <c r="O565" s="6">
        <v>41</v>
      </c>
      <c r="P565" s="7">
        <v>55</v>
      </c>
      <c r="Q565" s="5">
        <v>35671</v>
      </c>
      <c r="R565" s="8" t="s">
        <v>3345</v>
      </c>
      <c r="S565" s="38" t="s">
        <v>865</v>
      </c>
      <c r="T565" s="4" t="s">
        <v>2066</v>
      </c>
      <c r="U565" s="4" t="s">
        <v>1294</v>
      </c>
      <c r="V565" s="4" t="s">
        <v>2715</v>
      </c>
      <c r="W565" s="8" t="s">
        <v>1282</v>
      </c>
      <c r="X565" s="33" t="s">
        <v>1283</v>
      </c>
      <c r="Y565" s="4" t="s">
        <v>4505</v>
      </c>
      <c r="Z565" s="1"/>
      <c r="AA565" s="4" t="s">
        <v>3797</v>
      </c>
      <c r="AB565" s="1" t="s">
        <v>864</v>
      </c>
      <c r="AC565" s="1" t="s">
        <v>2717</v>
      </c>
      <c r="AD565" s="1" t="s">
        <v>1281</v>
      </c>
      <c r="AE565" s="1" t="s">
        <v>863</v>
      </c>
      <c r="AF565" s="1" t="s">
        <v>2903</v>
      </c>
      <c r="AG565" s="1"/>
      <c r="AH565" s="1"/>
    </row>
    <row r="566" spans="1:34">
      <c r="A566" s="38" t="s">
        <v>3711</v>
      </c>
      <c r="B566" s="38" t="s">
        <v>2066</v>
      </c>
      <c r="C566" s="38" t="s">
        <v>3434</v>
      </c>
      <c r="D566" s="38" t="s">
        <v>3862</v>
      </c>
      <c r="E566" s="38" t="s">
        <v>1293</v>
      </c>
      <c r="F566" s="38" t="s">
        <v>1292</v>
      </c>
      <c r="G566" s="38"/>
      <c r="H566" s="60" t="s">
        <v>708</v>
      </c>
      <c r="I566" s="11">
        <v>35775</v>
      </c>
      <c r="J566" s="6">
        <v>35796</v>
      </c>
      <c r="K566" s="53">
        <f t="shared" si="11"/>
        <v>2.4907781902717318E-4</v>
      </c>
      <c r="L566" s="7">
        <v>0.05</v>
      </c>
      <c r="M566" s="4">
        <v>1436.07</v>
      </c>
      <c r="N566" s="6">
        <v>1760</v>
      </c>
      <c r="O566" s="6">
        <v>800</v>
      </c>
      <c r="P566" s="4"/>
      <c r="Q566" s="5">
        <v>37720</v>
      </c>
      <c r="R566" s="8" t="s">
        <v>4575</v>
      </c>
      <c r="S566" s="38" t="s">
        <v>3042</v>
      </c>
      <c r="T566" s="4" t="s">
        <v>2066</v>
      </c>
      <c r="U566" s="4" t="s">
        <v>2670</v>
      </c>
      <c r="V566" s="4" t="s">
        <v>3847</v>
      </c>
      <c r="W566" s="8" t="s">
        <v>4837</v>
      </c>
      <c r="X566" s="33">
        <v>27715</v>
      </c>
      <c r="Y566" s="4" t="s">
        <v>5744</v>
      </c>
      <c r="Z566" s="1"/>
      <c r="AA566" s="4" t="s">
        <v>667</v>
      </c>
      <c r="AB566" s="1" t="s">
        <v>2903</v>
      </c>
      <c r="AC566" s="1" t="s">
        <v>1407</v>
      </c>
      <c r="AD566" s="1" t="s">
        <v>4836</v>
      </c>
      <c r="AE566" s="1" t="s">
        <v>4558</v>
      </c>
      <c r="AF566" s="1"/>
      <c r="AG566" s="1"/>
      <c r="AH566" s="1"/>
    </row>
    <row r="567" spans="1:34">
      <c r="A567" s="38" t="s">
        <v>4231</v>
      </c>
      <c r="B567" s="38" t="s">
        <v>2066</v>
      </c>
      <c r="C567" s="38" t="s">
        <v>3434</v>
      </c>
      <c r="D567" s="38" t="s">
        <v>3862</v>
      </c>
      <c r="E567" s="38" t="s">
        <v>1293</v>
      </c>
      <c r="F567" s="38" t="s">
        <v>1292</v>
      </c>
      <c r="G567" s="38"/>
      <c r="H567" s="60" t="s">
        <v>4092</v>
      </c>
      <c r="I567" s="11">
        <v>35776</v>
      </c>
      <c r="J567" s="6">
        <v>35795</v>
      </c>
      <c r="K567" s="53">
        <f t="shared" si="11"/>
        <v>2.2535612197696622E-4</v>
      </c>
      <c r="L567" s="7">
        <v>0.01</v>
      </c>
      <c r="M567" s="4">
        <v>1436.07</v>
      </c>
      <c r="N567" s="6">
        <v>2086</v>
      </c>
      <c r="O567" s="6"/>
      <c r="P567" s="11">
        <v>4700</v>
      </c>
      <c r="Q567" s="5">
        <v>38577</v>
      </c>
      <c r="R567" s="8" t="s">
        <v>4575</v>
      </c>
      <c r="S567" s="38" t="s">
        <v>3042</v>
      </c>
      <c r="T567" s="4" t="s">
        <v>2066</v>
      </c>
      <c r="U567" s="4" t="s">
        <v>2672</v>
      </c>
      <c r="V567" s="4" t="s">
        <v>1978</v>
      </c>
      <c r="W567" s="8" t="s">
        <v>2275</v>
      </c>
      <c r="X567" s="33" t="s">
        <v>2274</v>
      </c>
      <c r="Y567" s="4" t="s">
        <v>3658</v>
      </c>
      <c r="Z567" s="1"/>
      <c r="AA567" s="4" t="s">
        <v>667</v>
      </c>
      <c r="AB567" s="1" t="s">
        <v>2273</v>
      </c>
      <c r="AC567" s="1" t="s">
        <v>2276</v>
      </c>
      <c r="AD567" s="1" t="s">
        <v>395</v>
      </c>
      <c r="AE567" s="1" t="s">
        <v>483</v>
      </c>
      <c r="AF567" s="1" t="s">
        <v>1202</v>
      </c>
      <c r="AG567" s="1"/>
      <c r="AH567" s="1"/>
    </row>
    <row r="568" spans="1:34">
      <c r="A568" s="38" t="s">
        <v>4232</v>
      </c>
      <c r="B568" s="38" t="s">
        <v>2066</v>
      </c>
      <c r="C568" s="38" t="s">
        <v>3434</v>
      </c>
      <c r="D568" s="38" t="s">
        <v>3862</v>
      </c>
      <c r="E568" s="38" t="s">
        <v>1293</v>
      </c>
      <c r="F568" s="38" t="s">
        <v>1292</v>
      </c>
      <c r="G568" s="38"/>
      <c r="H568" s="60" t="s">
        <v>4093</v>
      </c>
      <c r="I568" s="11">
        <v>35776</v>
      </c>
      <c r="J568" s="6">
        <v>35795</v>
      </c>
      <c r="K568" s="53">
        <f t="shared" si="11"/>
        <v>2.2535612197696622E-4</v>
      </c>
      <c r="L568" s="7">
        <v>0.06</v>
      </c>
      <c r="M568" s="4">
        <v>1436.07</v>
      </c>
      <c r="N568" s="6">
        <v>2033</v>
      </c>
      <c r="O568" s="6"/>
      <c r="P568" s="11">
        <v>4700</v>
      </c>
      <c r="Q568" s="5">
        <v>38638</v>
      </c>
      <c r="R568" s="8" t="s">
        <v>4575</v>
      </c>
      <c r="S568" s="38" t="s">
        <v>3042</v>
      </c>
      <c r="T568" s="4" t="s">
        <v>2066</v>
      </c>
      <c r="U568" s="4" t="s">
        <v>2670</v>
      </c>
      <c r="V568" s="4" t="s">
        <v>3847</v>
      </c>
      <c r="W568" s="8" t="s">
        <v>393</v>
      </c>
      <c r="X568" s="33" t="s">
        <v>394</v>
      </c>
      <c r="Y568" s="4" t="s">
        <v>542</v>
      </c>
      <c r="Z568" s="1"/>
      <c r="AA568" s="4" t="s">
        <v>667</v>
      </c>
      <c r="AB568" s="1" t="s">
        <v>2273</v>
      </c>
      <c r="AC568" s="1" t="s">
        <v>392</v>
      </c>
      <c r="AD568" s="1" t="s">
        <v>395</v>
      </c>
      <c r="AE568" s="1" t="s">
        <v>2130</v>
      </c>
      <c r="AF568" s="1"/>
      <c r="AG568" s="1"/>
      <c r="AH568" s="1"/>
    </row>
    <row r="569" spans="1:34">
      <c r="A569" s="38" t="s">
        <v>98</v>
      </c>
      <c r="B569" s="38" t="s">
        <v>2066</v>
      </c>
      <c r="C569" s="38" t="s">
        <v>3434</v>
      </c>
      <c r="D569" s="38" t="s">
        <v>3862</v>
      </c>
      <c r="E569" s="38" t="s">
        <v>1293</v>
      </c>
      <c r="F569" s="38" t="s">
        <v>1292</v>
      </c>
      <c r="G569" s="38"/>
      <c r="H569" s="60" t="s">
        <v>4109</v>
      </c>
      <c r="I569" s="11">
        <v>35775</v>
      </c>
      <c r="J569" s="6">
        <v>35798</v>
      </c>
      <c r="K569" s="53">
        <f t="shared" si="11"/>
        <v>2.7279304496341013E-4</v>
      </c>
      <c r="L569" s="7">
        <v>0.01</v>
      </c>
      <c r="M569" s="4">
        <v>1436.1</v>
      </c>
      <c r="N569" s="6">
        <v>4640</v>
      </c>
      <c r="O569" s="6"/>
      <c r="P569" s="11">
        <v>10000</v>
      </c>
      <c r="Q569" s="5">
        <v>38886</v>
      </c>
      <c r="R569" s="8" t="s">
        <v>4575</v>
      </c>
      <c r="S569" s="38" t="s">
        <v>3448</v>
      </c>
      <c r="T569" s="4" t="s">
        <v>2066</v>
      </c>
      <c r="U569" s="4" t="s">
        <v>5287</v>
      </c>
      <c r="V569" s="4" t="s">
        <v>231</v>
      </c>
      <c r="W569" s="8" t="s">
        <v>3515</v>
      </c>
      <c r="X569" s="33" t="s">
        <v>3710</v>
      </c>
      <c r="Y569" s="4" t="s">
        <v>3437</v>
      </c>
      <c r="Z569" s="1"/>
      <c r="AA569" s="4" t="s">
        <v>667</v>
      </c>
      <c r="AB569" s="1" t="s">
        <v>3670</v>
      </c>
      <c r="AC569" s="1" t="s">
        <v>3671</v>
      </c>
      <c r="AD569" s="1" t="s">
        <v>3672</v>
      </c>
      <c r="AE569" s="1"/>
      <c r="AF569" s="1"/>
      <c r="AG569" s="1"/>
      <c r="AH569" s="1"/>
    </row>
    <row r="570" spans="1:34">
      <c r="A570" s="38" t="s">
        <v>2318</v>
      </c>
      <c r="B570" s="38" t="s">
        <v>2066</v>
      </c>
      <c r="C570" s="38" t="s">
        <v>3542</v>
      </c>
      <c r="D570" s="38" t="s">
        <v>3862</v>
      </c>
      <c r="E570" s="38" t="s">
        <v>1293</v>
      </c>
      <c r="F570" s="38" t="s">
        <v>1292</v>
      </c>
      <c r="G570" s="38"/>
      <c r="H570" s="60" t="s">
        <v>4295</v>
      </c>
      <c r="I570" s="11">
        <v>35774</v>
      </c>
      <c r="J570" s="6">
        <v>35799</v>
      </c>
      <c r="K570" s="53">
        <f t="shared" si="11"/>
        <v>2.9651417930805452E-4</v>
      </c>
      <c r="L570" s="7">
        <v>0.02</v>
      </c>
      <c r="M570" s="4">
        <v>1436.1</v>
      </c>
      <c r="N570" s="6">
        <v>4100</v>
      </c>
      <c r="O570" s="6"/>
      <c r="P570" s="6">
        <v>9500</v>
      </c>
      <c r="Q570" s="5">
        <v>39206</v>
      </c>
      <c r="R570" s="8" t="s">
        <v>4575</v>
      </c>
      <c r="S570" s="37" t="s">
        <v>2482</v>
      </c>
      <c r="T570" s="4" t="s">
        <v>5243</v>
      </c>
      <c r="U570" s="4" t="s">
        <v>2670</v>
      </c>
      <c r="V570" s="4" t="s">
        <v>2696</v>
      </c>
      <c r="W570" s="8" t="s">
        <v>2483</v>
      </c>
      <c r="X570" s="33" t="s">
        <v>2484</v>
      </c>
      <c r="Y570" s="4" t="s">
        <v>2504</v>
      </c>
      <c r="Z570" s="1"/>
      <c r="AA570" s="4" t="s">
        <v>667</v>
      </c>
      <c r="AB570" s="4" t="s">
        <v>2485</v>
      </c>
      <c r="AC570" s="1" t="s">
        <v>2317</v>
      </c>
      <c r="AD570" s="1"/>
      <c r="AE570" s="1"/>
      <c r="AF570" s="1"/>
      <c r="AG570" s="1"/>
      <c r="AH570" s="1"/>
    </row>
    <row r="571" spans="1:34">
      <c r="A571" s="38" t="s">
        <v>4280</v>
      </c>
      <c r="B571" s="38" t="s">
        <v>2066</v>
      </c>
      <c r="C571" s="38" t="s">
        <v>3542</v>
      </c>
      <c r="D571" s="38" t="s">
        <v>3862</v>
      </c>
      <c r="E571" s="38" t="s">
        <v>1293</v>
      </c>
      <c r="F571" s="38" t="s">
        <v>1292</v>
      </c>
      <c r="G571" s="38"/>
      <c r="H571" s="60" t="s">
        <v>3571</v>
      </c>
      <c r="I571" s="11">
        <v>35774</v>
      </c>
      <c r="J571" s="6">
        <v>35798</v>
      </c>
      <c r="K571" s="53">
        <f t="shared" si="11"/>
        <v>2.8465698832906349E-4</v>
      </c>
      <c r="L571" s="7">
        <v>0.02</v>
      </c>
      <c r="M571" s="4">
        <v>1436.1</v>
      </c>
      <c r="N571" s="6">
        <v>4642</v>
      </c>
      <c r="O571" s="6"/>
      <c r="P571" s="6"/>
      <c r="Q571" s="5">
        <v>39589</v>
      </c>
      <c r="R571" s="8" t="s">
        <v>4575</v>
      </c>
      <c r="S571" s="37" t="s">
        <v>3448</v>
      </c>
      <c r="T571" s="4" t="s">
        <v>2066</v>
      </c>
      <c r="U571" s="4" t="s">
        <v>5287</v>
      </c>
      <c r="V571" s="4" t="s">
        <v>231</v>
      </c>
      <c r="W571" s="8" t="s">
        <v>4282</v>
      </c>
      <c r="X571" s="33" t="s">
        <v>4283</v>
      </c>
      <c r="Y571" s="4" t="s">
        <v>3584</v>
      </c>
      <c r="Z571" s="1"/>
      <c r="AA571" s="4" t="s">
        <v>667</v>
      </c>
      <c r="AB571" s="1" t="s">
        <v>3585</v>
      </c>
      <c r="AC571" s="1" t="s">
        <v>3586</v>
      </c>
      <c r="AD571" s="1" t="s">
        <v>4281</v>
      </c>
      <c r="AE571" s="1"/>
      <c r="AF571" s="1"/>
      <c r="AG571" s="1"/>
      <c r="AH571" s="1"/>
    </row>
    <row r="572" spans="1:34">
      <c r="A572" s="38" t="s">
        <v>2251</v>
      </c>
      <c r="B572" s="38" t="s">
        <v>2066</v>
      </c>
      <c r="C572" s="38" t="s">
        <v>3542</v>
      </c>
      <c r="D572" s="38" t="s">
        <v>3862</v>
      </c>
      <c r="E572" s="38" t="s">
        <v>1293</v>
      </c>
      <c r="F572" s="38" t="s">
        <v>1292</v>
      </c>
      <c r="G572" s="38"/>
      <c r="H572" s="60" t="s">
        <v>3582</v>
      </c>
      <c r="I572" s="11">
        <v>35776</v>
      </c>
      <c r="J572" s="6">
        <v>35796</v>
      </c>
      <c r="K572" s="53">
        <f t="shared" si="11"/>
        <v>2.3721415694088623E-4</v>
      </c>
      <c r="L572" s="7">
        <v>0.05</v>
      </c>
      <c r="M572" s="4">
        <v>1436.1</v>
      </c>
      <c r="N572" s="6">
        <v>4690</v>
      </c>
      <c r="O572" s="6"/>
      <c r="P572" s="6"/>
      <c r="Q572" s="5">
        <v>39715</v>
      </c>
      <c r="R572" s="8" t="s">
        <v>4575</v>
      </c>
      <c r="S572" s="37" t="s">
        <v>3448</v>
      </c>
      <c r="T572" s="4" t="s">
        <v>2066</v>
      </c>
      <c r="U572" s="4" t="s">
        <v>5287</v>
      </c>
      <c r="V572" s="4" t="s">
        <v>231</v>
      </c>
      <c r="W572" s="8" t="s">
        <v>2252</v>
      </c>
      <c r="X572" s="33" t="s">
        <v>2253</v>
      </c>
      <c r="Y572" s="4" t="s">
        <v>3488</v>
      </c>
      <c r="Z572" s="1"/>
      <c r="AA572" s="4" t="s">
        <v>667</v>
      </c>
      <c r="AB572" s="1" t="s">
        <v>3489</v>
      </c>
      <c r="AC572" s="1" t="s">
        <v>3487</v>
      </c>
      <c r="AD572" s="1" t="s">
        <v>1987</v>
      </c>
      <c r="AE572" s="1"/>
      <c r="AF572" s="1"/>
      <c r="AG572" s="1"/>
      <c r="AH572" s="1"/>
    </row>
    <row r="573" spans="1:34">
      <c r="A573" s="38" t="s">
        <v>2319</v>
      </c>
      <c r="B573" s="38" t="s">
        <v>2066</v>
      </c>
      <c r="C573" s="38" t="s">
        <v>3541</v>
      </c>
      <c r="D573" s="38" t="s">
        <v>3862</v>
      </c>
      <c r="E573" s="38" t="s">
        <v>1293</v>
      </c>
      <c r="F573" s="38" t="s">
        <v>1292</v>
      </c>
      <c r="G573" s="38"/>
      <c r="H573" s="60" t="s">
        <v>1859</v>
      </c>
      <c r="I573" s="11">
        <v>35771</v>
      </c>
      <c r="J573" s="6">
        <v>35801</v>
      </c>
      <c r="K573" s="53">
        <f t="shared" si="11"/>
        <v>3.5582123541132935E-4</v>
      </c>
      <c r="L573" s="7">
        <v>0.03</v>
      </c>
      <c r="M573" s="4">
        <v>1436.08</v>
      </c>
      <c r="N573" s="6">
        <v>3515</v>
      </c>
      <c r="O573" s="6"/>
      <c r="P573" s="7"/>
      <c r="Q573" s="5">
        <v>35574</v>
      </c>
      <c r="R573" s="8" t="s">
        <v>2918</v>
      </c>
      <c r="S573" s="38" t="s">
        <v>3448</v>
      </c>
      <c r="T573" s="4" t="s">
        <v>2066</v>
      </c>
      <c r="U573" s="4" t="s">
        <v>2672</v>
      </c>
      <c r="V573" s="4" t="s">
        <v>2346</v>
      </c>
      <c r="W573" s="8" t="s">
        <v>4572</v>
      </c>
      <c r="X573" s="33">
        <v>24812</v>
      </c>
      <c r="Y573" s="12" t="s">
        <v>1935</v>
      </c>
      <c r="Z573" s="1"/>
      <c r="AA573" s="4" t="s">
        <v>667</v>
      </c>
      <c r="AB573" s="3" t="s">
        <v>76</v>
      </c>
      <c r="AC573" s="1" t="s">
        <v>5250</v>
      </c>
      <c r="AD573" s="1" t="s">
        <v>1934</v>
      </c>
      <c r="AE573" s="1" t="s">
        <v>2903</v>
      </c>
      <c r="AF573" s="1" t="s">
        <v>3172</v>
      </c>
      <c r="AG573" s="1"/>
      <c r="AH573" s="1"/>
    </row>
    <row r="574" spans="1:34">
      <c r="A574" s="38" t="s">
        <v>548</v>
      </c>
      <c r="B574" s="38" t="s">
        <v>2066</v>
      </c>
      <c r="C574" s="38" t="s">
        <v>3541</v>
      </c>
      <c r="D574" s="38" t="s">
        <v>3862</v>
      </c>
      <c r="E574" s="38" t="s">
        <v>1293</v>
      </c>
      <c r="F574" s="38" t="s">
        <v>1292</v>
      </c>
      <c r="G574" s="38"/>
      <c r="H574" s="60" t="s">
        <v>1896</v>
      </c>
      <c r="I574" s="11">
        <v>35778</v>
      </c>
      <c r="J574" s="6">
        <v>35795</v>
      </c>
      <c r="K574" s="53">
        <f t="shared" si="11"/>
        <v>2.0162964192947707E-4</v>
      </c>
      <c r="L574" s="7">
        <v>0.01</v>
      </c>
      <c r="M574" s="4">
        <v>1436.11</v>
      </c>
      <c r="N574" s="6">
        <v>3765</v>
      </c>
      <c r="O574" s="6">
        <v>1469</v>
      </c>
      <c r="P574" s="11">
        <v>8100</v>
      </c>
      <c r="Q574" s="5">
        <v>36206</v>
      </c>
      <c r="R574" s="8" t="s">
        <v>2918</v>
      </c>
      <c r="S574" s="38" t="s">
        <v>3448</v>
      </c>
      <c r="T574" s="4" t="s">
        <v>2066</v>
      </c>
      <c r="U574" s="4" t="s">
        <v>2672</v>
      </c>
      <c r="V574" s="4" t="s">
        <v>2346</v>
      </c>
      <c r="W574" s="8" t="s">
        <v>3695</v>
      </c>
      <c r="X574" s="33">
        <v>25626</v>
      </c>
      <c r="Y574" s="12" t="s">
        <v>5195</v>
      </c>
      <c r="Z574" s="1"/>
      <c r="AA574" s="4" t="s">
        <v>667</v>
      </c>
      <c r="AB574" s="3" t="s">
        <v>76</v>
      </c>
      <c r="AC574" s="1" t="s">
        <v>5250</v>
      </c>
      <c r="AD574" s="1" t="s">
        <v>1936</v>
      </c>
      <c r="AE574" s="1" t="s">
        <v>2903</v>
      </c>
      <c r="AF574" s="1" t="s">
        <v>4849</v>
      </c>
      <c r="AG574" s="1"/>
      <c r="AH574" s="1"/>
    </row>
    <row r="575" spans="1:34">
      <c r="A575" s="38" t="s">
        <v>549</v>
      </c>
      <c r="B575" s="38" t="s">
        <v>2066</v>
      </c>
      <c r="C575" s="38" t="s">
        <v>3542</v>
      </c>
      <c r="D575" s="38" t="s">
        <v>3862</v>
      </c>
      <c r="E575" s="38" t="s">
        <v>1293</v>
      </c>
      <c r="F575" s="38" t="s">
        <v>1292</v>
      </c>
      <c r="G575" s="38"/>
      <c r="H575" s="60" t="s">
        <v>1906</v>
      </c>
      <c r="I575" s="11">
        <v>35776</v>
      </c>
      <c r="J575" s="6">
        <v>35794</v>
      </c>
      <c r="K575" s="53">
        <f t="shared" si="11"/>
        <v>2.134978057169968E-4</v>
      </c>
      <c r="L575" s="7">
        <v>0</v>
      </c>
      <c r="M575" s="4">
        <v>1436.06</v>
      </c>
      <c r="N575" s="6">
        <v>3790</v>
      </c>
      <c r="O575" s="6">
        <v>1537</v>
      </c>
      <c r="P575" s="7"/>
      <c r="Q575" s="5">
        <v>36428</v>
      </c>
      <c r="R575" s="8" t="s">
        <v>2918</v>
      </c>
      <c r="S575" s="38" t="s">
        <v>3448</v>
      </c>
      <c r="T575" s="4" t="s">
        <v>2066</v>
      </c>
      <c r="U575" s="4" t="s">
        <v>2670</v>
      </c>
      <c r="V575" s="4" t="s">
        <v>5517</v>
      </c>
      <c r="W575" s="8" t="s">
        <v>2025</v>
      </c>
      <c r="X575" s="33" t="s">
        <v>2026</v>
      </c>
      <c r="Y575" s="12" t="s">
        <v>3742</v>
      </c>
      <c r="Z575" s="1"/>
      <c r="AA575" s="4" t="s">
        <v>667</v>
      </c>
      <c r="AB575" s="3" t="s">
        <v>1937</v>
      </c>
      <c r="AC575" s="1" t="s">
        <v>2762</v>
      </c>
      <c r="AD575" s="1" t="s">
        <v>4439</v>
      </c>
      <c r="AE575" s="1"/>
      <c r="AF575" s="1"/>
      <c r="AG575" s="1"/>
      <c r="AH575" s="1"/>
    </row>
    <row r="576" spans="1:34">
      <c r="A576" s="38" t="s">
        <v>2111</v>
      </c>
      <c r="B576" s="38" t="s">
        <v>2066</v>
      </c>
      <c r="C576" s="38" t="s">
        <v>3542</v>
      </c>
      <c r="D576" s="38" t="s">
        <v>3862</v>
      </c>
      <c r="E576" s="38" t="s">
        <v>1293</v>
      </c>
      <c r="F576" s="38" t="s">
        <v>1292</v>
      </c>
      <c r="G576" s="38"/>
      <c r="H576" s="60" t="s">
        <v>4089</v>
      </c>
      <c r="I576" s="11">
        <v>35775</v>
      </c>
      <c r="J576" s="6">
        <v>35798</v>
      </c>
      <c r="K576" s="53">
        <f t="shared" si="11"/>
        <v>2.7279304496341013E-4</v>
      </c>
      <c r="L576" s="7">
        <v>0.01</v>
      </c>
      <c r="M576" s="4">
        <v>1436.1</v>
      </c>
      <c r="N576" s="6">
        <v>5493</v>
      </c>
      <c r="O576" s="6"/>
      <c r="P576" s="11">
        <v>16000</v>
      </c>
      <c r="Q576" s="5">
        <v>38526</v>
      </c>
      <c r="R576" s="8" t="s">
        <v>903</v>
      </c>
      <c r="S576" s="38" t="s">
        <v>3448</v>
      </c>
      <c r="T576" s="4" t="s">
        <v>2066</v>
      </c>
      <c r="U576" s="4" t="s">
        <v>5287</v>
      </c>
      <c r="V576" s="4" t="s">
        <v>231</v>
      </c>
      <c r="W576" s="8" t="s">
        <v>897</v>
      </c>
      <c r="X576" s="33" t="s">
        <v>898</v>
      </c>
      <c r="Y576" s="12" t="s">
        <v>899</v>
      </c>
      <c r="Z576" s="1"/>
      <c r="AA576" s="4" t="s">
        <v>667</v>
      </c>
      <c r="AB576" s="3" t="s">
        <v>900</v>
      </c>
      <c r="AC576" s="1" t="s">
        <v>901</v>
      </c>
      <c r="AD576" s="1" t="s">
        <v>902</v>
      </c>
      <c r="AE576" s="1" t="s">
        <v>904</v>
      </c>
      <c r="AF576" s="1" t="s">
        <v>2132</v>
      </c>
      <c r="AG576" s="1"/>
      <c r="AH576" s="1"/>
    </row>
    <row r="577" spans="1:34">
      <c r="A577" s="38" t="s">
        <v>96</v>
      </c>
      <c r="B577" s="38" t="s">
        <v>2066</v>
      </c>
      <c r="C577" s="38" t="s">
        <v>3434</v>
      </c>
      <c r="D577" s="38" t="s">
        <v>3862</v>
      </c>
      <c r="E577" s="38" t="s">
        <v>1293</v>
      </c>
      <c r="F577" s="38" t="s">
        <v>1292</v>
      </c>
      <c r="G577" s="38"/>
      <c r="H577" s="60" t="s">
        <v>618</v>
      </c>
      <c r="I577" s="11">
        <v>35784</v>
      </c>
      <c r="J577" s="6">
        <v>35788</v>
      </c>
      <c r="K577" s="53">
        <f t="shared" si="11"/>
        <v>4.7442831388177247E-5</v>
      </c>
      <c r="L577" s="7">
        <v>0.01</v>
      </c>
      <c r="M577" s="4">
        <v>1436.11</v>
      </c>
      <c r="N577" s="6">
        <v>4860</v>
      </c>
      <c r="O577" s="6">
        <v>2873</v>
      </c>
      <c r="P577" s="11">
        <v>18000</v>
      </c>
      <c r="Q577" s="5">
        <v>37422</v>
      </c>
      <c r="R577" s="8" t="s">
        <v>4575</v>
      </c>
      <c r="S577" s="38" t="s">
        <v>2688</v>
      </c>
      <c r="T577" s="4" t="s">
        <v>2066</v>
      </c>
      <c r="U577" s="4" t="s">
        <v>5287</v>
      </c>
      <c r="V577" s="4" t="s">
        <v>231</v>
      </c>
      <c r="W577" s="32" t="s">
        <v>230</v>
      </c>
      <c r="X577" s="33">
        <v>27445</v>
      </c>
      <c r="Y577" s="4" t="s">
        <v>232</v>
      </c>
      <c r="Z577" s="1"/>
      <c r="AA577" s="4" t="s">
        <v>667</v>
      </c>
      <c r="AB577" s="1" t="s">
        <v>2903</v>
      </c>
      <c r="AC577" s="1" t="s">
        <v>3703</v>
      </c>
      <c r="AD577" s="1" t="s">
        <v>229</v>
      </c>
      <c r="AE577" s="1"/>
      <c r="AF577" s="1"/>
      <c r="AG577" s="1"/>
      <c r="AH577" s="1"/>
    </row>
    <row r="578" spans="1:34">
      <c r="A578" s="38" t="s">
        <v>4134</v>
      </c>
      <c r="B578" s="38" t="s">
        <v>2066</v>
      </c>
      <c r="C578" s="38" t="s">
        <v>3434</v>
      </c>
      <c r="D578" s="38" t="s">
        <v>3862</v>
      </c>
      <c r="E578" s="38" t="s">
        <v>1293</v>
      </c>
      <c r="F578" s="38" t="s">
        <v>1292</v>
      </c>
      <c r="G578" s="38"/>
      <c r="H578" s="60" t="s">
        <v>679</v>
      </c>
      <c r="I578" s="11">
        <v>35781</v>
      </c>
      <c r="J578" s="6">
        <v>35792</v>
      </c>
      <c r="K578" s="53">
        <f t="shared" si="11"/>
        <v>1.3046623889554398E-4</v>
      </c>
      <c r="L578" s="7">
        <v>0.28000000000000003</v>
      </c>
      <c r="M578" s="4">
        <v>1436.11</v>
      </c>
      <c r="N578" s="6">
        <v>1209</v>
      </c>
      <c r="O578" s="6">
        <v>700</v>
      </c>
      <c r="P578" s="11">
        <v>1100</v>
      </c>
      <c r="Q578" s="5">
        <v>35209</v>
      </c>
      <c r="R578" s="8" t="s">
        <v>3147</v>
      </c>
      <c r="S578" s="38" t="s">
        <v>2688</v>
      </c>
      <c r="T578" s="4" t="s">
        <v>2066</v>
      </c>
      <c r="U578" s="4" t="s">
        <v>3849</v>
      </c>
      <c r="V578" s="4" t="s">
        <v>3694</v>
      </c>
      <c r="W578" s="8" t="s">
        <v>444</v>
      </c>
      <c r="X578" s="33">
        <v>23877</v>
      </c>
      <c r="Y578" s="4" t="s">
        <v>4826</v>
      </c>
      <c r="Z578" s="1"/>
      <c r="AA578" s="4" t="s">
        <v>667</v>
      </c>
      <c r="AB578" s="1" t="s">
        <v>2903</v>
      </c>
      <c r="AC578" s="1" t="s">
        <v>3860</v>
      </c>
      <c r="AD578" s="1" t="s">
        <v>443</v>
      </c>
      <c r="AE578" s="1"/>
      <c r="AF578" s="1"/>
      <c r="AG578" s="1"/>
      <c r="AH578" s="1"/>
    </row>
    <row r="579" spans="1:34">
      <c r="A579" s="38" t="s">
        <v>2439</v>
      </c>
      <c r="B579" s="38" t="s">
        <v>2066</v>
      </c>
      <c r="C579" s="38" t="s">
        <v>3099</v>
      </c>
      <c r="D579" s="38" t="s">
        <v>3608</v>
      </c>
      <c r="E579" s="38" t="s">
        <v>4157</v>
      </c>
      <c r="F579" s="38" t="s">
        <v>3346</v>
      </c>
      <c r="G579" s="38" t="s">
        <v>2775</v>
      </c>
      <c r="H579" s="60"/>
      <c r="I579" s="7">
        <v>693</v>
      </c>
      <c r="J579" s="4">
        <v>699</v>
      </c>
      <c r="K579" s="53">
        <f t="shared" si="11"/>
        <v>4.2456835550523637E-4</v>
      </c>
      <c r="L579" s="7">
        <v>29</v>
      </c>
      <c r="M579" s="4">
        <v>98.7</v>
      </c>
      <c r="N579" s="6">
        <v>280</v>
      </c>
      <c r="O579" s="6"/>
      <c r="P579" s="7">
        <v>290</v>
      </c>
      <c r="Q579" s="5">
        <v>37739</v>
      </c>
      <c r="R579" s="8" t="s">
        <v>4537</v>
      </c>
      <c r="S579" s="38" t="s">
        <v>3042</v>
      </c>
      <c r="T579" s="4" t="s">
        <v>2066</v>
      </c>
      <c r="U579" s="4" t="s">
        <v>3849</v>
      </c>
      <c r="V579" s="4" t="s">
        <v>3043</v>
      </c>
      <c r="W579" s="8" t="s">
        <v>3101</v>
      </c>
      <c r="X579" s="33" t="s">
        <v>1841</v>
      </c>
      <c r="Y579" s="4" t="s">
        <v>4948</v>
      </c>
      <c r="Z579" s="1"/>
      <c r="AA579" s="4" t="s">
        <v>3797</v>
      </c>
      <c r="AB579" s="4" t="s">
        <v>1405</v>
      </c>
      <c r="AC579" s="1" t="s">
        <v>1407</v>
      </c>
      <c r="AD579" s="1" t="s">
        <v>3100</v>
      </c>
      <c r="AE579" s="1" t="s">
        <v>2903</v>
      </c>
      <c r="AF579" s="1"/>
      <c r="AG579" s="1"/>
      <c r="AH579" s="1"/>
    </row>
    <row r="580" spans="1:34">
      <c r="A580" s="38" t="s">
        <v>4542</v>
      </c>
      <c r="B580" s="38" t="s">
        <v>2066</v>
      </c>
      <c r="C580" s="38" t="s">
        <v>4543</v>
      </c>
      <c r="D580" s="38" t="s">
        <v>3862</v>
      </c>
      <c r="E580" s="38" t="s">
        <v>1293</v>
      </c>
      <c r="F580" s="38" t="s">
        <v>1292</v>
      </c>
      <c r="G580" s="38"/>
      <c r="H580" s="60" t="s">
        <v>4100</v>
      </c>
      <c r="I580" s="11">
        <v>35772</v>
      </c>
      <c r="J580" s="6">
        <v>35799</v>
      </c>
      <c r="K580" s="53">
        <f t="shared" si="11"/>
        <v>3.2024291017779412E-4</v>
      </c>
      <c r="L580" s="7">
        <v>0.01</v>
      </c>
      <c r="M580" s="4">
        <v>1436.1</v>
      </c>
      <c r="N580" s="6">
        <v>5000</v>
      </c>
      <c r="O580" s="6"/>
      <c r="P580" s="11">
        <v>13000</v>
      </c>
      <c r="Q580" s="5">
        <v>38715</v>
      </c>
      <c r="R580" s="8" t="s">
        <v>1614</v>
      </c>
      <c r="S580" s="38" t="s">
        <v>5239</v>
      </c>
      <c r="T580" s="4" t="s">
        <v>5243</v>
      </c>
      <c r="U580" s="4" t="s">
        <v>2672</v>
      </c>
      <c r="V580" s="4" t="s">
        <v>3299</v>
      </c>
      <c r="W580" s="8" t="s">
        <v>5167</v>
      </c>
      <c r="X580" s="33" t="s">
        <v>5168</v>
      </c>
      <c r="Y580" s="4" t="s">
        <v>1302</v>
      </c>
      <c r="Z580" s="1"/>
      <c r="AA580" s="4" t="s">
        <v>667</v>
      </c>
      <c r="AB580" s="1" t="s">
        <v>5169</v>
      </c>
      <c r="AC580" s="1" t="s">
        <v>1447</v>
      </c>
      <c r="AD580" s="1" t="s">
        <v>4544</v>
      </c>
      <c r="AE580" s="1" t="s">
        <v>4402</v>
      </c>
      <c r="AF580" s="1" t="s">
        <v>4545</v>
      </c>
      <c r="AG580" s="1"/>
      <c r="AH580" s="1"/>
    </row>
    <row r="581" spans="1:34">
      <c r="A581" s="38" t="s">
        <v>479</v>
      </c>
      <c r="B581" s="38" t="s">
        <v>2066</v>
      </c>
      <c r="C581" s="38" t="s">
        <v>480</v>
      </c>
      <c r="D581" s="38" t="s">
        <v>3094</v>
      </c>
      <c r="E581" s="38" t="s">
        <v>5178</v>
      </c>
      <c r="F581" s="38" t="s">
        <v>3346</v>
      </c>
      <c r="G581" s="38"/>
      <c r="H581" s="60"/>
      <c r="I581" s="11">
        <v>410</v>
      </c>
      <c r="J581" s="6">
        <v>410</v>
      </c>
      <c r="K581" s="53">
        <f t="shared" si="11"/>
        <v>0</v>
      </c>
      <c r="L581" s="7">
        <v>40</v>
      </c>
      <c r="M581" s="4">
        <v>92.77</v>
      </c>
      <c r="N581" s="6">
        <v>6.8</v>
      </c>
      <c r="O581" s="6">
        <v>5</v>
      </c>
      <c r="P581" s="11">
        <v>5</v>
      </c>
      <c r="Q581" s="5">
        <v>39067</v>
      </c>
      <c r="R581" s="8" t="s">
        <v>481</v>
      </c>
      <c r="S581" s="38" t="s">
        <v>480</v>
      </c>
      <c r="T581" s="4" t="s">
        <v>2066</v>
      </c>
      <c r="U581" s="4" t="s">
        <v>3411</v>
      </c>
      <c r="V581" s="4" t="s">
        <v>482</v>
      </c>
      <c r="W581" s="8" t="s">
        <v>1849</v>
      </c>
      <c r="X581" s="33" t="s">
        <v>2506</v>
      </c>
      <c r="Y581" s="4" t="s">
        <v>3012</v>
      </c>
      <c r="Z581" s="1"/>
      <c r="AA581" s="4" t="s">
        <v>161</v>
      </c>
      <c r="AB581" s="4" t="s">
        <v>1484</v>
      </c>
      <c r="AC581" s="1" t="s">
        <v>4669</v>
      </c>
      <c r="AD581" s="1" t="s">
        <v>4670</v>
      </c>
      <c r="AE581" s="1"/>
      <c r="AF581" s="1"/>
      <c r="AG581" s="1"/>
      <c r="AH581" s="1"/>
    </row>
    <row r="582" spans="1:34">
      <c r="A582" s="38" t="s">
        <v>4901</v>
      </c>
      <c r="B582" s="38" t="s">
        <v>2066</v>
      </c>
      <c r="C582" s="38" t="s">
        <v>5290</v>
      </c>
      <c r="D582" s="38" t="s">
        <v>3862</v>
      </c>
      <c r="E582" s="38" t="s">
        <v>729</v>
      </c>
      <c r="F582" s="38" t="s">
        <v>3346</v>
      </c>
      <c r="G582" s="38"/>
      <c r="H582" s="60"/>
      <c r="I582" s="11">
        <v>555</v>
      </c>
      <c r="J582" s="6">
        <v>562</v>
      </c>
      <c r="K582" s="53">
        <f t="shared" si="11"/>
        <v>5.0515984700873207E-4</v>
      </c>
      <c r="L582" s="7">
        <v>64.510000000000005</v>
      </c>
      <c r="M582" s="4">
        <v>95.83</v>
      </c>
      <c r="N582" s="6">
        <v>1360</v>
      </c>
      <c r="O582" s="6"/>
      <c r="P582" s="11"/>
      <c r="Q582" s="5">
        <v>38910</v>
      </c>
      <c r="R582" s="8" t="s">
        <v>887</v>
      </c>
      <c r="S582" s="38" t="s">
        <v>5290</v>
      </c>
      <c r="T582" s="4" t="s">
        <v>2066</v>
      </c>
      <c r="U582" s="1" t="s">
        <v>2009</v>
      </c>
      <c r="V582" s="4" t="s">
        <v>4466</v>
      </c>
      <c r="W582" s="8" t="s">
        <v>4903</v>
      </c>
      <c r="X582" s="33" t="s">
        <v>4904</v>
      </c>
      <c r="Y582" s="4" t="s">
        <v>5289</v>
      </c>
      <c r="Z582" s="1"/>
      <c r="AA582" s="4" t="s">
        <v>161</v>
      </c>
      <c r="AB582" s="4" t="s">
        <v>4902</v>
      </c>
      <c r="AC582" s="1"/>
      <c r="AD582" s="1" t="s">
        <v>2010</v>
      </c>
      <c r="AE582" s="1" t="s">
        <v>2008</v>
      </c>
      <c r="AF582" s="1"/>
      <c r="AG582" s="1"/>
      <c r="AH582" s="1"/>
    </row>
    <row r="583" spans="1:34">
      <c r="A583" s="38" t="s">
        <v>5579</v>
      </c>
      <c r="B583" s="38" t="s">
        <v>2066</v>
      </c>
      <c r="C583" s="38" t="s">
        <v>5290</v>
      </c>
      <c r="D583" s="38" t="s">
        <v>3862</v>
      </c>
      <c r="E583" s="38" t="s">
        <v>729</v>
      </c>
      <c r="F583" s="38" t="s">
        <v>3346</v>
      </c>
      <c r="G583" s="38"/>
      <c r="H583" s="60"/>
      <c r="I583" s="11">
        <v>553</v>
      </c>
      <c r="J583" s="6">
        <v>564</v>
      </c>
      <c r="K583" s="53">
        <f t="shared" si="11"/>
        <v>7.9382261672800755E-4</v>
      </c>
      <c r="L583" s="7">
        <v>64</v>
      </c>
      <c r="M583" s="4">
        <v>95.82</v>
      </c>
      <c r="N583" s="6">
        <v>1360</v>
      </c>
      <c r="O583" s="6"/>
      <c r="P583" s="11"/>
      <c r="Q583" s="5">
        <v>39261</v>
      </c>
      <c r="R583" s="8" t="s">
        <v>887</v>
      </c>
      <c r="S583" s="38" t="s">
        <v>5290</v>
      </c>
      <c r="T583" s="4" t="s">
        <v>2066</v>
      </c>
      <c r="U583" s="1" t="s">
        <v>5584</v>
      </c>
      <c r="V583" s="4" t="s">
        <v>4466</v>
      </c>
      <c r="W583" s="8" t="s">
        <v>5581</v>
      </c>
      <c r="X583" s="33" t="s">
        <v>5582</v>
      </c>
      <c r="Y583" s="4" t="s">
        <v>5583</v>
      </c>
      <c r="Z583" s="1"/>
      <c r="AA583" s="4"/>
      <c r="AB583" s="4" t="s">
        <v>5580</v>
      </c>
      <c r="AC583" s="1" t="s">
        <v>5585</v>
      </c>
      <c r="AD583" s="1"/>
      <c r="AE583" s="1"/>
      <c r="AF583" s="1"/>
      <c r="AG583" s="1"/>
      <c r="AH583" s="1"/>
    </row>
    <row r="584" spans="1:34">
      <c r="A584" s="38" t="s">
        <v>1986</v>
      </c>
      <c r="B584" s="38" t="s">
        <v>2066</v>
      </c>
      <c r="C584" s="38" t="s">
        <v>1608</v>
      </c>
      <c r="D584" s="38" t="s">
        <v>2007</v>
      </c>
      <c r="E584" s="38" t="s">
        <v>3746</v>
      </c>
      <c r="F584" s="38" t="s">
        <v>3346</v>
      </c>
      <c r="G584" s="38" t="s">
        <v>4110</v>
      </c>
      <c r="H584" s="60"/>
      <c r="I584" s="7">
        <v>669</v>
      </c>
      <c r="J584" s="4">
        <v>688</v>
      </c>
      <c r="K584" s="53">
        <f t="shared" si="11"/>
        <v>1.3478044974107966E-3</v>
      </c>
      <c r="L584" s="7">
        <v>98.13</v>
      </c>
      <c r="M584" s="4">
        <v>98.32</v>
      </c>
      <c r="N584" s="6">
        <v>1955</v>
      </c>
      <c r="O584" s="6"/>
      <c r="P584" s="4"/>
      <c r="Q584" s="5">
        <v>39697</v>
      </c>
      <c r="R584" s="8" t="s">
        <v>2243</v>
      </c>
      <c r="S584" s="38" t="s">
        <v>3225</v>
      </c>
      <c r="T584" s="4" t="s">
        <v>2066</v>
      </c>
      <c r="U584" s="4" t="s">
        <v>1294</v>
      </c>
      <c r="V584" s="4" t="s">
        <v>3694</v>
      </c>
      <c r="W584" s="8" t="s">
        <v>1610</v>
      </c>
      <c r="X584" s="33" t="s">
        <v>1611</v>
      </c>
      <c r="Y584" s="4" t="s">
        <v>1984</v>
      </c>
      <c r="Z584" s="1"/>
      <c r="AA584" s="4" t="s">
        <v>161</v>
      </c>
      <c r="AB584" s="4" t="s">
        <v>1609</v>
      </c>
      <c r="AC584" s="1" t="s">
        <v>1985</v>
      </c>
      <c r="AD584" s="1" t="s">
        <v>1987</v>
      </c>
      <c r="AE584" s="1"/>
      <c r="AF584" s="1"/>
      <c r="AG584" s="1"/>
      <c r="AH584" s="1"/>
    </row>
    <row r="585" spans="1:34">
      <c r="A585" s="38" t="s">
        <v>2441</v>
      </c>
      <c r="B585" s="38" t="s">
        <v>2066</v>
      </c>
      <c r="C585" s="38" t="s">
        <v>1071</v>
      </c>
      <c r="D585" s="38" t="s">
        <v>5515</v>
      </c>
      <c r="E585" s="38" t="s">
        <v>1293</v>
      </c>
      <c r="F585" s="38" t="s">
        <v>1292</v>
      </c>
      <c r="G585" s="38"/>
      <c r="H585" s="60"/>
      <c r="I585" s="11">
        <v>35780</v>
      </c>
      <c r="J585" s="11">
        <v>35800</v>
      </c>
      <c r="K585" s="53">
        <f t="shared" si="11"/>
        <v>2.3719165085388995E-4</v>
      </c>
      <c r="L585" s="7">
        <v>1</v>
      </c>
      <c r="M585" s="7">
        <v>1436.27</v>
      </c>
      <c r="N585" s="6">
        <v>1800</v>
      </c>
      <c r="O585" s="6">
        <v>700</v>
      </c>
      <c r="P585" s="7" t="s">
        <v>4431</v>
      </c>
      <c r="Q585" s="5">
        <v>37029</v>
      </c>
      <c r="R585" s="8" t="s">
        <v>2915</v>
      </c>
      <c r="S585" s="38" t="s">
        <v>5176</v>
      </c>
      <c r="T585" s="4" t="s">
        <v>2066</v>
      </c>
      <c r="U585" s="4" t="s">
        <v>3849</v>
      </c>
      <c r="V585" s="4" t="s">
        <v>1353</v>
      </c>
      <c r="W585" s="8" t="s">
        <v>5175</v>
      </c>
      <c r="X585" s="33">
        <v>26770</v>
      </c>
      <c r="Y585" s="4" t="s">
        <v>1354</v>
      </c>
      <c r="Z585" s="1"/>
      <c r="AA585" s="4" t="s">
        <v>3797</v>
      </c>
      <c r="AB585" s="1" t="s">
        <v>5174</v>
      </c>
      <c r="AC585" s="1" t="s">
        <v>5173</v>
      </c>
      <c r="AD585" s="1" t="s">
        <v>2903</v>
      </c>
      <c r="AE585" s="1"/>
      <c r="AF585" s="1"/>
      <c r="AG585" s="1"/>
      <c r="AH585" s="1"/>
    </row>
    <row r="586" spans="1:34">
      <c r="A586" s="38" t="s">
        <v>4353</v>
      </c>
      <c r="B586" s="38" t="s">
        <v>2066</v>
      </c>
      <c r="C586" s="38" t="s">
        <v>4419</v>
      </c>
      <c r="D586" s="38" t="s">
        <v>3862</v>
      </c>
      <c r="E586" s="38" t="s">
        <v>1293</v>
      </c>
      <c r="F586" s="38" t="s">
        <v>3346</v>
      </c>
      <c r="G586" s="38" t="s">
        <v>2775</v>
      </c>
      <c r="H586" s="60"/>
      <c r="I586" s="11">
        <v>1403</v>
      </c>
      <c r="J586" s="6">
        <v>1423</v>
      </c>
      <c r="K586" s="53">
        <f t="shared" si="11"/>
        <v>1.2848515996402416E-3</v>
      </c>
      <c r="L586" s="7">
        <v>52</v>
      </c>
      <c r="M586" s="4">
        <v>114.07</v>
      </c>
      <c r="N586" s="6">
        <v>450</v>
      </c>
      <c r="O586" s="6">
        <v>350</v>
      </c>
      <c r="P586" s="11">
        <v>1500</v>
      </c>
      <c r="Q586" s="5">
        <v>35909</v>
      </c>
      <c r="R586" s="8" t="s">
        <v>4576</v>
      </c>
      <c r="S586" s="38" t="s">
        <v>3448</v>
      </c>
      <c r="T586" s="4" t="s">
        <v>2066</v>
      </c>
      <c r="U586" s="4" t="s">
        <v>3849</v>
      </c>
      <c r="V586" s="4" t="s">
        <v>60</v>
      </c>
      <c r="W586" s="8" t="s">
        <v>2603</v>
      </c>
      <c r="X586" s="33">
        <v>25309</v>
      </c>
      <c r="Y586" s="4" t="s">
        <v>890</v>
      </c>
      <c r="Z586" s="1"/>
      <c r="AA586" s="4" t="s">
        <v>3533</v>
      </c>
      <c r="AB586" s="4" t="s">
        <v>891</v>
      </c>
      <c r="AC586" s="1" t="s">
        <v>3302</v>
      </c>
      <c r="AD586" s="1" t="s">
        <v>3734</v>
      </c>
      <c r="AE586" s="1" t="s">
        <v>4829</v>
      </c>
      <c r="AF586" s="1" t="s">
        <v>4830</v>
      </c>
      <c r="AG586" s="1" t="s">
        <v>2903</v>
      </c>
      <c r="AH586" s="1"/>
    </row>
    <row r="587" spans="1:34">
      <c r="A587" s="38" t="s">
        <v>5444</v>
      </c>
      <c r="B587" s="38" t="s">
        <v>2066</v>
      </c>
      <c r="C587" s="38" t="s">
        <v>4419</v>
      </c>
      <c r="D587" s="38" t="s">
        <v>3862</v>
      </c>
      <c r="E587" s="38" t="s">
        <v>1293</v>
      </c>
      <c r="F587" s="38" t="s">
        <v>3346</v>
      </c>
      <c r="G587" s="38" t="s">
        <v>2775</v>
      </c>
      <c r="H587" s="60"/>
      <c r="I587" s="11">
        <v>904</v>
      </c>
      <c r="J587" s="6">
        <v>943</v>
      </c>
      <c r="K587" s="53">
        <f t="shared" si="11"/>
        <v>2.6736134914650033E-3</v>
      </c>
      <c r="L587" s="7">
        <v>51.9</v>
      </c>
      <c r="M587" s="4">
        <v>103.49</v>
      </c>
      <c r="N587" s="6">
        <v>450</v>
      </c>
      <c r="O587" s="6">
        <v>350</v>
      </c>
      <c r="P587" s="11">
        <v>1500</v>
      </c>
      <c r="Q587" s="5">
        <v>36265</v>
      </c>
      <c r="R587" s="8" t="s">
        <v>4576</v>
      </c>
      <c r="S587" s="38" t="s">
        <v>3448</v>
      </c>
      <c r="T587" s="4" t="s">
        <v>2066</v>
      </c>
      <c r="U587" s="4" t="s">
        <v>2672</v>
      </c>
      <c r="V587" s="4" t="s">
        <v>61</v>
      </c>
      <c r="W587" s="8" t="s">
        <v>4662</v>
      </c>
      <c r="X587" s="33">
        <v>25676</v>
      </c>
      <c r="Y587" s="4"/>
      <c r="Z587" s="1"/>
      <c r="AA587" s="4" t="s">
        <v>3533</v>
      </c>
      <c r="AB587" s="4" t="s">
        <v>2573</v>
      </c>
      <c r="AC587" s="1" t="s">
        <v>3395</v>
      </c>
      <c r="AD587" s="1" t="s">
        <v>3734</v>
      </c>
      <c r="AE587" s="1" t="s">
        <v>4829</v>
      </c>
      <c r="AF587" s="1" t="s">
        <v>4830</v>
      </c>
      <c r="AG587" s="1" t="s">
        <v>2903</v>
      </c>
      <c r="AH587" s="1"/>
    </row>
    <row r="588" spans="1:34">
      <c r="A588" s="38" t="s">
        <v>5445</v>
      </c>
      <c r="B588" s="38" t="s">
        <v>2066</v>
      </c>
      <c r="C588" s="38" t="s">
        <v>4419</v>
      </c>
      <c r="D588" s="38" t="s">
        <v>3862</v>
      </c>
      <c r="E588" s="38" t="s">
        <v>1293</v>
      </c>
      <c r="F588" s="38" t="s">
        <v>3346</v>
      </c>
      <c r="G588" s="38" t="s">
        <v>2775</v>
      </c>
      <c r="H588" s="60"/>
      <c r="I588" s="11">
        <v>1412</v>
      </c>
      <c r="J588" s="6">
        <v>1414</v>
      </c>
      <c r="K588" s="53">
        <f t="shared" ref="K588:K619" si="12">(J588-I588)/(J588+I588+12740)</f>
        <v>1.2848515996402416E-4</v>
      </c>
      <c r="L588" s="7">
        <v>52</v>
      </c>
      <c r="M588" s="4">
        <v>114.07</v>
      </c>
      <c r="N588" s="6">
        <v>450</v>
      </c>
      <c r="O588" s="6">
        <v>350</v>
      </c>
      <c r="P588" s="11">
        <v>1500</v>
      </c>
      <c r="Q588" s="5">
        <v>36234</v>
      </c>
      <c r="R588" s="8" t="s">
        <v>4576</v>
      </c>
      <c r="S588" s="38" t="s">
        <v>3448</v>
      </c>
      <c r="T588" s="4" t="s">
        <v>2066</v>
      </c>
      <c r="U588" s="4" t="s">
        <v>2672</v>
      </c>
      <c r="V588" s="4" t="s">
        <v>61</v>
      </c>
      <c r="W588" s="8" t="s">
        <v>4658</v>
      </c>
      <c r="X588" s="33">
        <v>25649</v>
      </c>
      <c r="Y588" s="4"/>
      <c r="Z588" s="1"/>
      <c r="AA588" s="4" t="s">
        <v>3533</v>
      </c>
      <c r="AB588" s="4" t="s">
        <v>2573</v>
      </c>
      <c r="AC588" s="1" t="s">
        <v>1850</v>
      </c>
      <c r="AD588" s="1" t="s">
        <v>3734</v>
      </c>
      <c r="AE588" s="1" t="s">
        <v>4829</v>
      </c>
      <c r="AF588" s="1" t="s">
        <v>4830</v>
      </c>
      <c r="AG588" s="1" t="s">
        <v>2903</v>
      </c>
      <c r="AH588" s="1"/>
    </row>
    <row r="589" spans="1:34">
      <c r="A589" s="38" t="s">
        <v>5446</v>
      </c>
      <c r="B589" s="38" t="s">
        <v>2066</v>
      </c>
      <c r="C589" s="38" t="s">
        <v>4419</v>
      </c>
      <c r="D589" s="38" t="s">
        <v>3862</v>
      </c>
      <c r="E589" s="38" t="s">
        <v>1293</v>
      </c>
      <c r="F589" s="38" t="s">
        <v>3346</v>
      </c>
      <c r="G589" s="38" t="s">
        <v>2775</v>
      </c>
      <c r="H589" s="60"/>
      <c r="I589" s="11">
        <v>1388</v>
      </c>
      <c r="J589" s="6">
        <v>1401</v>
      </c>
      <c r="K589" s="53">
        <f t="shared" si="12"/>
        <v>8.3714340910554452E-4</v>
      </c>
      <c r="L589" s="7">
        <v>51.9</v>
      </c>
      <c r="M589" s="4">
        <v>113.66</v>
      </c>
      <c r="N589" s="6">
        <v>450</v>
      </c>
      <c r="O589" s="6">
        <v>350</v>
      </c>
      <c r="P589" s="11">
        <v>1500</v>
      </c>
      <c r="Q589" s="5">
        <v>36200</v>
      </c>
      <c r="R589" s="8" t="s">
        <v>4576</v>
      </c>
      <c r="S589" s="38" t="s">
        <v>3448</v>
      </c>
      <c r="T589" s="4" t="s">
        <v>2066</v>
      </c>
      <c r="U589" s="4" t="s">
        <v>2672</v>
      </c>
      <c r="V589" s="4" t="s">
        <v>61</v>
      </c>
      <c r="W589" s="8" t="s">
        <v>5005</v>
      </c>
      <c r="X589" s="33">
        <v>25622</v>
      </c>
      <c r="Y589" s="4"/>
      <c r="Z589" s="1"/>
      <c r="AA589" s="4" t="s">
        <v>3533</v>
      </c>
      <c r="AB589" s="4" t="s">
        <v>2573</v>
      </c>
      <c r="AC589" s="1"/>
      <c r="AD589" s="1" t="s">
        <v>3734</v>
      </c>
      <c r="AE589" s="1" t="s">
        <v>4829</v>
      </c>
      <c r="AF589" s="1" t="s">
        <v>4830</v>
      </c>
      <c r="AG589" s="1" t="s">
        <v>2903</v>
      </c>
      <c r="AH589" s="1"/>
    </row>
    <row r="590" spans="1:34">
      <c r="A590" s="38" t="s">
        <v>2727</v>
      </c>
      <c r="B590" s="38" t="s">
        <v>2066</v>
      </c>
      <c r="C590" s="38" t="s">
        <v>4419</v>
      </c>
      <c r="D590" s="38" t="s">
        <v>3862</v>
      </c>
      <c r="E590" s="38" t="s">
        <v>1293</v>
      </c>
      <c r="F590" s="38" t="s">
        <v>3346</v>
      </c>
      <c r="G590" s="38" t="s">
        <v>2775</v>
      </c>
      <c r="H590" s="60"/>
      <c r="I590" s="11">
        <v>1249</v>
      </c>
      <c r="J590" s="6">
        <v>1260</v>
      </c>
      <c r="K590" s="53">
        <f t="shared" si="12"/>
        <v>7.2135877762476229E-4</v>
      </c>
      <c r="L590" s="7">
        <v>52</v>
      </c>
      <c r="M590" s="4">
        <v>110.6</v>
      </c>
      <c r="N590" s="6">
        <v>450</v>
      </c>
      <c r="O590" s="6">
        <v>350</v>
      </c>
      <c r="P590" s="11">
        <v>1500</v>
      </c>
      <c r="Q590" s="5">
        <v>35840</v>
      </c>
      <c r="R590" s="8" t="s">
        <v>4576</v>
      </c>
      <c r="S590" s="38" t="s">
        <v>3448</v>
      </c>
      <c r="T590" s="4" t="s">
        <v>2066</v>
      </c>
      <c r="U590" s="4" t="s">
        <v>3849</v>
      </c>
      <c r="V590" s="4" t="s">
        <v>60</v>
      </c>
      <c r="W590" s="8" t="s">
        <v>2601</v>
      </c>
      <c r="X590" s="33" t="s">
        <v>911</v>
      </c>
      <c r="Y590" s="4"/>
      <c r="Z590" s="1"/>
      <c r="AA590" s="4" t="s">
        <v>3533</v>
      </c>
      <c r="AB590" s="4" t="s">
        <v>2573</v>
      </c>
      <c r="AC590" s="1" t="s">
        <v>3394</v>
      </c>
      <c r="AD590" s="1" t="s">
        <v>3734</v>
      </c>
      <c r="AE590" s="1" t="s">
        <v>4829</v>
      </c>
      <c r="AF590" s="1" t="s">
        <v>4830</v>
      </c>
      <c r="AG590" s="1" t="s">
        <v>2903</v>
      </c>
      <c r="AH590" s="1"/>
    </row>
    <row r="591" spans="1:34">
      <c r="A591" s="38" t="s">
        <v>2728</v>
      </c>
      <c r="B591" s="38" t="s">
        <v>2066</v>
      </c>
      <c r="C591" s="38" t="s">
        <v>4419</v>
      </c>
      <c r="D591" s="38" t="s">
        <v>3862</v>
      </c>
      <c r="E591" s="38" t="s">
        <v>1293</v>
      </c>
      <c r="F591" s="38" t="s">
        <v>3346</v>
      </c>
      <c r="G591" s="38" t="s">
        <v>2775</v>
      </c>
      <c r="H591" s="60"/>
      <c r="I591" s="11">
        <v>1405</v>
      </c>
      <c r="J591" s="6">
        <v>1410</v>
      </c>
      <c r="K591" s="53">
        <f t="shared" si="12"/>
        <v>3.214400514304082E-4</v>
      </c>
      <c r="L591" s="7">
        <v>52</v>
      </c>
      <c r="M591" s="4">
        <v>113.95</v>
      </c>
      <c r="N591" s="6">
        <v>450</v>
      </c>
      <c r="O591" s="6">
        <v>350</v>
      </c>
      <c r="P591" s="11">
        <v>1500</v>
      </c>
      <c r="Q591" s="5">
        <v>36200</v>
      </c>
      <c r="R591" s="8" t="s">
        <v>4576</v>
      </c>
      <c r="S591" s="38" t="s">
        <v>3448</v>
      </c>
      <c r="T591" s="4" t="s">
        <v>2066</v>
      </c>
      <c r="U591" s="4" t="s">
        <v>2672</v>
      </c>
      <c r="V591" s="4" t="s">
        <v>61</v>
      </c>
      <c r="W591" s="8" t="s">
        <v>5004</v>
      </c>
      <c r="X591" s="33">
        <v>25621</v>
      </c>
      <c r="Y591" s="4"/>
      <c r="Z591" s="1"/>
      <c r="AA591" s="4" t="s">
        <v>3533</v>
      </c>
      <c r="AB591" s="4" t="s">
        <v>2573</v>
      </c>
      <c r="AC591" s="1"/>
      <c r="AD591" s="1" t="s">
        <v>3734</v>
      </c>
      <c r="AE591" s="1" t="s">
        <v>4829</v>
      </c>
      <c r="AF591" s="1" t="s">
        <v>4830</v>
      </c>
      <c r="AG591" s="1" t="s">
        <v>2903</v>
      </c>
      <c r="AH591" s="1"/>
    </row>
    <row r="592" spans="1:34">
      <c r="A592" s="38" t="s">
        <v>2729</v>
      </c>
      <c r="B592" s="38" t="s">
        <v>2066</v>
      </c>
      <c r="C592" s="38" t="s">
        <v>4419</v>
      </c>
      <c r="D592" s="38" t="s">
        <v>3862</v>
      </c>
      <c r="E592" s="38" t="s">
        <v>1293</v>
      </c>
      <c r="F592" s="38" t="s">
        <v>3346</v>
      </c>
      <c r="G592" s="38" t="s">
        <v>2775</v>
      </c>
      <c r="H592" s="60"/>
      <c r="I592" s="11">
        <v>1410</v>
      </c>
      <c r="J592" s="6">
        <v>1412</v>
      </c>
      <c r="K592" s="53">
        <f t="shared" si="12"/>
        <v>1.2851818532322323E-4</v>
      </c>
      <c r="L592" s="7">
        <v>52</v>
      </c>
      <c r="M592" s="4">
        <v>114.02</v>
      </c>
      <c r="N592" s="6">
        <v>450</v>
      </c>
      <c r="O592" s="6">
        <v>350</v>
      </c>
      <c r="P592" s="11">
        <v>1500</v>
      </c>
      <c r="Q592" s="5">
        <v>36234</v>
      </c>
      <c r="R592" s="8" t="s">
        <v>4576</v>
      </c>
      <c r="S592" s="38" t="s">
        <v>3448</v>
      </c>
      <c r="T592" s="4" t="s">
        <v>2066</v>
      </c>
      <c r="U592" s="4" t="s">
        <v>2672</v>
      </c>
      <c r="V592" s="4" t="s">
        <v>61</v>
      </c>
      <c r="W592" s="8" t="s">
        <v>4661</v>
      </c>
      <c r="X592" s="33">
        <v>25652</v>
      </c>
      <c r="Y592" s="4"/>
      <c r="Z592" s="1"/>
      <c r="AA592" s="4" t="s">
        <v>3533</v>
      </c>
      <c r="AB592" s="4" t="s">
        <v>2573</v>
      </c>
      <c r="AC592" s="1" t="s">
        <v>1850</v>
      </c>
      <c r="AD592" s="1" t="s">
        <v>3734</v>
      </c>
      <c r="AE592" s="1" t="s">
        <v>4829</v>
      </c>
      <c r="AF592" s="1" t="s">
        <v>4830</v>
      </c>
      <c r="AG592" s="1" t="s">
        <v>2903</v>
      </c>
      <c r="AH592" s="1"/>
    </row>
    <row r="593" spans="1:34">
      <c r="A593" s="38" t="s">
        <v>4214</v>
      </c>
      <c r="B593" s="38" t="s">
        <v>2066</v>
      </c>
      <c r="C593" s="38" t="s">
        <v>4419</v>
      </c>
      <c r="D593" s="38" t="s">
        <v>3862</v>
      </c>
      <c r="E593" s="38" t="s">
        <v>1293</v>
      </c>
      <c r="F593" s="38" t="s">
        <v>3346</v>
      </c>
      <c r="G593" s="38" t="s">
        <v>2775</v>
      </c>
      <c r="H593" s="60"/>
      <c r="I593" s="11">
        <v>1410</v>
      </c>
      <c r="J593" s="6">
        <v>1416</v>
      </c>
      <c r="K593" s="53">
        <f t="shared" si="12"/>
        <v>3.8545547989207247E-4</v>
      </c>
      <c r="L593" s="7">
        <v>52</v>
      </c>
      <c r="M593" s="4">
        <v>114.07</v>
      </c>
      <c r="N593" s="6">
        <v>450</v>
      </c>
      <c r="O593" s="6">
        <v>350</v>
      </c>
      <c r="P593" s="11">
        <v>1500</v>
      </c>
      <c r="Q593" s="5">
        <v>36200</v>
      </c>
      <c r="R593" s="8" t="s">
        <v>4576</v>
      </c>
      <c r="S593" s="38" t="s">
        <v>3448</v>
      </c>
      <c r="T593" s="4" t="s">
        <v>2066</v>
      </c>
      <c r="U593" s="4" t="s">
        <v>2672</v>
      </c>
      <c r="V593" s="4" t="s">
        <v>61</v>
      </c>
      <c r="W593" s="8" t="s">
        <v>5006</v>
      </c>
      <c r="X593" s="33">
        <v>25623</v>
      </c>
      <c r="Y593" s="4"/>
      <c r="Z593" s="1"/>
      <c r="AA593" s="4" t="s">
        <v>3533</v>
      </c>
      <c r="AB593" s="4" t="s">
        <v>2573</v>
      </c>
      <c r="AC593" s="1"/>
      <c r="AD593" s="1" t="s">
        <v>3734</v>
      </c>
      <c r="AE593" s="1" t="s">
        <v>4829</v>
      </c>
      <c r="AF593" s="1" t="s">
        <v>4830</v>
      </c>
      <c r="AG593" s="1" t="s">
        <v>2903</v>
      </c>
      <c r="AH593" s="1"/>
    </row>
    <row r="594" spans="1:34">
      <c r="A594" s="38" t="s">
        <v>4215</v>
      </c>
      <c r="B594" s="38" t="s">
        <v>2066</v>
      </c>
      <c r="C594" s="38" t="s">
        <v>4419</v>
      </c>
      <c r="D594" s="38" t="s">
        <v>3862</v>
      </c>
      <c r="E594" s="38" t="s">
        <v>1293</v>
      </c>
      <c r="F594" s="38" t="s">
        <v>3346</v>
      </c>
      <c r="G594" s="38" t="s">
        <v>2775</v>
      </c>
      <c r="H594" s="60"/>
      <c r="I594" s="11">
        <v>1248</v>
      </c>
      <c r="J594" s="6">
        <v>1262</v>
      </c>
      <c r="K594" s="53">
        <f t="shared" si="12"/>
        <v>9.1803278688524592E-4</v>
      </c>
      <c r="L594" s="7">
        <v>51.9</v>
      </c>
      <c r="M594" s="4">
        <v>110.62</v>
      </c>
      <c r="N594" s="6">
        <v>450</v>
      </c>
      <c r="O594" s="6">
        <v>350</v>
      </c>
      <c r="P594" s="11">
        <v>1500</v>
      </c>
      <c r="Q594" s="5">
        <v>35840</v>
      </c>
      <c r="R594" s="8" t="s">
        <v>4576</v>
      </c>
      <c r="S594" s="38" t="s">
        <v>3448</v>
      </c>
      <c r="T594" s="4" t="s">
        <v>2066</v>
      </c>
      <c r="U594" s="4" t="s">
        <v>3849</v>
      </c>
      <c r="V594" s="4" t="s">
        <v>60</v>
      </c>
      <c r="W594" s="8" t="s">
        <v>2600</v>
      </c>
      <c r="X594" s="33" t="s">
        <v>912</v>
      </c>
      <c r="Y594" s="4"/>
      <c r="Z594" s="1"/>
      <c r="AA594" s="4" t="s">
        <v>3533</v>
      </c>
      <c r="AB594" s="4" t="s">
        <v>2573</v>
      </c>
      <c r="AC594" s="1" t="s">
        <v>3394</v>
      </c>
      <c r="AD594" s="1" t="s">
        <v>3734</v>
      </c>
      <c r="AE594" s="1" t="s">
        <v>4829</v>
      </c>
      <c r="AF594" s="1" t="s">
        <v>4830</v>
      </c>
      <c r="AG594" s="1" t="s">
        <v>2903</v>
      </c>
      <c r="AH594" s="1"/>
    </row>
    <row r="595" spans="1:34">
      <c r="A595" s="38" t="s">
        <v>4216</v>
      </c>
      <c r="B595" s="38" t="s">
        <v>2066</v>
      </c>
      <c r="C595" s="38" t="s">
        <v>4419</v>
      </c>
      <c r="D595" s="38" t="s">
        <v>3862</v>
      </c>
      <c r="E595" s="38" t="s">
        <v>1293</v>
      </c>
      <c r="F595" s="38" t="s">
        <v>3346</v>
      </c>
      <c r="G595" s="38" t="s">
        <v>2775</v>
      </c>
      <c r="H595" s="60"/>
      <c r="I595" s="11">
        <v>1412</v>
      </c>
      <c r="J595" s="6">
        <v>1414</v>
      </c>
      <c r="K595" s="53">
        <f t="shared" si="12"/>
        <v>1.2848515996402416E-4</v>
      </c>
      <c r="L595" s="7">
        <v>52</v>
      </c>
      <c r="M595" s="4">
        <v>114.07</v>
      </c>
      <c r="N595" s="6">
        <v>450</v>
      </c>
      <c r="O595" s="6">
        <v>350</v>
      </c>
      <c r="P595" s="11">
        <v>1500</v>
      </c>
      <c r="Q595" s="5">
        <v>36200</v>
      </c>
      <c r="R595" s="8" t="s">
        <v>4576</v>
      </c>
      <c r="S595" s="38" t="s">
        <v>3448</v>
      </c>
      <c r="T595" s="4" t="s">
        <v>2066</v>
      </c>
      <c r="U595" s="4" t="s">
        <v>2672</v>
      </c>
      <c r="V595" s="4" t="s">
        <v>61</v>
      </c>
      <c r="W595" s="8" t="s">
        <v>4657</v>
      </c>
      <c r="X595" s="33">
        <v>25624</v>
      </c>
      <c r="Y595" s="4"/>
      <c r="Z595" s="1"/>
      <c r="AA595" s="4" t="s">
        <v>3533</v>
      </c>
      <c r="AB595" s="4" t="s">
        <v>2573</v>
      </c>
      <c r="AC595" s="1"/>
      <c r="AD595" s="1" t="s">
        <v>3734</v>
      </c>
      <c r="AE595" s="1" t="s">
        <v>4829</v>
      </c>
      <c r="AF595" s="1" t="s">
        <v>4830</v>
      </c>
      <c r="AG595" s="1" t="s">
        <v>2903</v>
      </c>
      <c r="AH595" s="1"/>
    </row>
    <row r="596" spans="1:34">
      <c r="A596" s="38" t="s">
        <v>4217</v>
      </c>
      <c r="B596" s="38" t="s">
        <v>2066</v>
      </c>
      <c r="C596" s="38" t="s">
        <v>4419</v>
      </c>
      <c r="D596" s="38" t="s">
        <v>3862</v>
      </c>
      <c r="E596" s="38" t="s">
        <v>1293</v>
      </c>
      <c r="F596" s="38" t="s">
        <v>3346</v>
      </c>
      <c r="G596" s="38" t="s">
        <v>2775</v>
      </c>
      <c r="H596" s="60"/>
      <c r="I596" s="11">
        <v>1411</v>
      </c>
      <c r="J596" s="6">
        <v>1415</v>
      </c>
      <c r="K596" s="53">
        <f t="shared" si="12"/>
        <v>2.5697031992804833E-4</v>
      </c>
      <c r="L596" s="7">
        <v>52</v>
      </c>
      <c r="M596" s="4">
        <v>114.07</v>
      </c>
      <c r="N596" s="6">
        <v>450</v>
      </c>
      <c r="O596" s="6">
        <v>350</v>
      </c>
      <c r="P596" s="11">
        <v>1500</v>
      </c>
      <c r="Q596" s="5">
        <v>36234</v>
      </c>
      <c r="R596" s="8" t="s">
        <v>4576</v>
      </c>
      <c r="S596" s="38" t="s">
        <v>3448</v>
      </c>
      <c r="T596" s="4" t="s">
        <v>2066</v>
      </c>
      <c r="U596" s="4" t="s">
        <v>2672</v>
      </c>
      <c r="V596" s="4" t="s">
        <v>61</v>
      </c>
      <c r="W596" s="8" t="s">
        <v>4659</v>
      </c>
      <c r="X596" s="33">
        <v>25650</v>
      </c>
      <c r="Y596" s="4"/>
      <c r="Z596" s="1"/>
      <c r="AA596" s="4" t="s">
        <v>3533</v>
      </c>
      <c r="AB596" s="4" t="s">
        <v>2573</v>
      </c>
      <c r="AC596" s="1" t="s">
        <v>1850</v>
      </c>
      <c r="AD596" s="1" t="s">
        <v>3734</v>
      </c>
      <c r="AE596" s="1" t="s">
        <v>4829</v>
      </c>
      <c r="AF596" s="1" t="s">
        <v>4830</v>
      </c>
      <c r="AG596" s="1" t="s">
        <v>2903</v>
      </c>
      <c r="AH596" s="1"/>
    </row>
    <row r="597" spans="1:34">
      <c r="A597" s="38" t="s">
        <v>4218</v>
      </c>
      <c r="B597" s="38" t="s">
        <v>2066</v>
      </c>
      <c r="C597" s="38" t="s">
        <v>4419</v>
      </c>
      <c r="D597" s="38" t="s">
        <v>3862</v>
      </c>
      <c r="E597" s="38" t="s">
        <v>1293</v>
      </c>
      <c r="F597" s="38" t="s">
        <v>3346</v>
      </c>
      <c r="G597" s="38" t="s">
        <v>2775</v>
      </c>
      <c r="H597" s="60"/>
      <c r="I597" s="11">
        <v>905</v>
      </c>
      <c r="J597" s="6">
        <v>944</v>
      </c>
      <c r="K597" s="53">
        <f t="shared" si="12"/>
        <v>2.6732469668928646E-3</v>
      </c>
      <c r="L597" s="7">
        <v>51.9</v>
      </c>
      <c r="M597" s="4">
        <v>103.51</v>
      </c>
      <c r="N597" s="6">
        <v>450</v>
      </c>
      <c r="O597" s="6">
        <v>350</v>
      </c>
      <c r="P597" s="11">
        <v>1500</v>
      </c>
      <c r="Q597" s="5">
        <v>36265</v>
      </c>
      <c r="R597" s="8" t="s">
        <v>4576</v>
      </c>
      <c r="S597" s="38" t="s">
        <v>3448</v>
      </c>
      <c r="T597" s="4" t="s">
        <v>2066</v>
      </c>
      <c r="U597" s="4" t="s">
        <v>2672</v>
      </c>
      <c r="V597" s="4" t="s">
        <v>61</v>
      </c>
      <c r="W597" s="8" t="s">
        <v>4663</v>
      </c>
      <c r="X597" s="33">
        <v>25677</v>
      </c>
      <c r="Y597" s="4"/>
      <c r="Z597" s="1"/>
      <c r="AA597" s="4" t="s">
        <v>3533</v>
      </c>
      <c r="AB597" s="4" t="s">
        <v>2573</v>
      </c>
      <c r="AC597" s="1" t="s">
        <v>3395</v>
      </c>
      <c r="AD597" s="1" t="s">
        <v>3734</v>
      </c>
      <c r="AE597" s="1" t="s">
        <v>4829</v>
      </c>
      <c r="AF597" s="1" t="s">
        <v>4830</v>
      </c>
      <c r="AG597" s="1" t="s">
        <v>2903</v>
      </c>
      <c r="AH597" s="1"/>
    </row>
    <row r="598" spans="1:34">
      <c r="A598" s="38" t="s">
        <v>4219</v>
      </c>
      <c r="B598" s="38" t="s">
        <v>2066</v>
      </c>
      <c r="C598" s="38" t="s">
        <v>4419</v>
      </c>
      <c r="D598" s="38" t="s">
        <v>3862</v>
      </c>
      <c r="E598" s="38" t="s">
        <v>1293</v>
      </c>
      <c r="F598" s="38" t="s">
        <v>3346</v>
      </c>
      <c r="G598" s="38" t="s">
        <v>2775</v>
      </c>
      <c r="H598" s="60"/>
      <c r="I598" s="11">
        <v>930</v>
      </c>
      <c r="J598" s="6">
        <v>977</v>
      </c>
      <c r="K598" s="53">
        <f t="shared" si="12"/>
        <v>3.2088482283061377E-3</v>
      </c>
      <c r="L598" s="7" t="s">
        <v>2602</v>
      </c>
      <c r="M598" s="4">
        <v>104.13</v>
      </c>
      <c r="N598" s="6">
        <v>450</v>
      </c>
      <c r="O598" s="6">
        <v>350</v>
      </c>
      <c r="P598" s="11">
        <v>1500</v>
      </c>
      <c r="Q598" s="5">
        <v>36265</v>
      </c>
      <c r="R598" s="8" t="s">
        <v>4576</v>
      </c>
      <c r="S598" s="38" t="s">
        <v>3448</v>
      </c>
      <c r="T598" s="4" t="s">
        <v>2066</v>
      </c>
      <c r="U598" s="4" t="s">
        <v>2672</v>
      </c>
      <c r="V598" s="4" t="s">
        <v>61</v>
      </c>
      <c r="W598" s="8" t="s">
        <v>4664</v>
      </c>
      <c r="X598" s="33">
        <v>25678</v>
      </c>
      <c r="Y598" s="4"/>
      <c r="Z598" s="1"/>
      <c r="AA598" s="4" t="s">
        <v>3533</v>
      </c>
      <c r="AB598" s="4" t="s">
        <v>2573</v>
      </c>
      <c r="AC598" s="1" t="s">
        <v>3395</v>
      </c>
      <c r="AD598" s="1" t="s">
        <v>3734</v>
      </c>
      <c r="AE598" s="1" t="s">
        <v>4829</v>
      </c>
      <c r="AF598" s="1" t="s">
        <v>4830</v>
      </c>
      <c r="AG598" s="1" t="s">
        <v>2903</v>
      </c>
      <c r="AH598" s="1"/>
    </row>
    <row r="599" spans="1:34">
      <c r="A599" s="38" t="s">
        <v>4220</v>
      </c>
      <c r="B599" s="38" t="s">
        <v>2066</v>
      </c>
      <c r="C599" s="38" t="s">
        <v>4419</v>
      </c>
      <c r="D599" s="38" t="s">
        <v>3862</v>
      </c>
      <c r="E599" s="38" t="s">
        <v>1293</v>
      </c>
      <c r="F599" s="38" t="s">
        <v>3346</v>
      </c>
      <c r="G599" s="38" t="s">
        <v>2775</v>
      </c>
      <c r="H599" s="60"/>
      <c r="I599" s="11">
        <v>1412</v>
      </c>
      <c r="J599" s="6">
        <v>1414</v>
      </c>
      <c r="K599" s="53">
        <f t="shared" si="12"/>
        <v>1.2848515996402416E-4</v>
      </c>
      <c r="L599" s="7">
        <v>52</v>
      </c>
      <c r="M599" s="4">
        <v>114.07</v>
      </c>
      <c r="N599" s="6">
        <v>450</v>
      </c>
      <c r="O599" s="6">
        <v>350</v>
      </c>
      <c r="P599" s="11">
        <v>1500</v>
      </c>
      <c r="Q599" s="5">
        <v>36265</v>
      </c>
      <c r="R599" s="8" t="s">
        <v>4576</v>
      </c>
      <c r="S599" s="38" t="s">
        <v>3448</v>
      </c>
      <c r="T599" s="4" t="s">
        <v>2066</v>
      </c>
      <c r="U599" s="4" t="s">
        <v>2672</v>
      </c>
      <c r="V599" s="4" t="s">
        <v>61</v>
      </c>
      <c r="W599" s="8" t="s">
        <v>3396</v>
      </c>
      <c r="X599" s="33">
        <v>25679</v>
      </c>
      <c r="Y599" s="4"/>
      <c r="Z599" s="1"/>
      <c r="AA599" s="4" t="s">
        <v>3533</v>
      </c>
      <c r="AB599" s="4" t="s">
        <v>2573</v>
      </c>
      <c r="AC599" s="1" t="s">
        <v>3395</v>
      </c>
      <c r="AD599" s="1" t="s">
        <v>3734</v>
      </c>
      <c r="AE599" s="1" t="s">
        <v>4829</v>
      </c>
      <c r="AF599" s="1" t="s">
        <v>4830</v>
      </c>
      <c r="AG599" s="1" t="s">
        <v>2903</v>
      </c>
      <c r="AH599" s="1"/>
    </row>
    <row r="600" spans="1:34">
      <c r="A600" s="38" t="s">
        <v>4221</v>
      </c>
      <c r="B600" s="38" t="s">
        <v>2066</v>
      </c>
      <c r="C600" s="38" t="s">
        <v>4419</v>
      </c>
      <c r="D600" s="38" t="s">
        <v>3862</v>
      </c>
      <c r="E600" s="38" t="s">
        <v>1293</v>
      </c>
      <c r="F600" s="38" t="s">
        <v>3346</v>
      </c>
      <c r="G600" s="38" t="s">
        <v>2775</v>
      </c>
      <c r="H600" s="60"/>
      <c r="I600" s="11">
        <v>1411</v>
      </c>
      <c r="J600" s="6">
        <v>1415</v>
      </c>
      <c r="K600" s="53">
        <f t="shared" si="12"/>
        <v>2.5697031992804833E-4</v>
      </c>
      <c r="L600" s="7">
        <v>52</v>
      </c>
      <c r="M600" s="4">
        <v>114.07</v>
      </c>
      <c r="N600" s="6">
        <v>450</v>
      </c>
      <c r="O600" s="6">
        <v>350</v>
      </c>
      <c r="P600" s="11">
        <v>1500</v>
      </c>
      <c r="Q600" s="5">
        <v>36234</v>
      </c>
      <c r="R600" s="8" t="s">
        <v>4576</v>
      </c>
      <c r="S600" s="38" t="s">
        <v>3448</v>
      </c>
      <c r="T600" s="4" t="s">
        <v>2066</v>
      </c>
      <c r="U600" s="4" t="s">
        <v>2672</v>
      </c>
      <c r="V600" s="4" t="s">
        <v>61</v>
      </c>
      <c r="W600" s="8" t="s">
        <v>4660</v>
      </c>
      <c r="X600" s="33">
        <v>25651</v>
      </c>
      <c r="Y600" s="4"/>
      <c r="Z600" s="1"/>
      <c r="AA600" s="4" t="s">
        <v>3533</v>
      </c>
      <c r="AB600" s="4" t="s">
        <v>2573</v>
      </c>
      <c r="AC600" s="1" t="s">
        <v>1850</v>
      </c>
      <c r="AD600" s="1" t="s">
        <v>3734</v>
      </c>
      <c r="AE600" s="1" t="s">
        <v>4829</v>
      </c>
      <c r="AF600" s="1" t="s">
        <v>4830</v>
      </c>
      <c r="AG600" s="1" t="s">
        <v>2903</v>
      </c>
      <c r="AH600" s="1"/>
    </row>
    <row r="601" spans="1:34">
      <c r="A601" s="38" t="s">
        <v>1743</v>
      </c>
      <c r="B601" s="38" t="s">
        <v>2066</v>
      </c>
      <c r="C601" s="38" t="s">
        <v>2497</v>
      </c>
      <c r="D601" s="38" t="s">
        <v>3862</v>
      </c>
      <c r="E601" s="38" t="s">
        <v>1293</v>
      </c>
      <c r="F601" s="38" t="s">
        <v>3346</v>
      </c>
      <c r="G601" s="38" t="s">
        <v>2775</v>
      </c>
      <c r="H601" s="60"/>
      <c r="I601" s="11">
        <v>1414</v>
      </c>
      <c r="J601" s="6">
        <v>1415</v>
      </c>
      <c r="K601" s="53">
        <f t="shared" si="12"/>
        <v>6.4230201040529263E-5</v>
      </c>
      <c r="L601" s="7">
        <v>52</v>
      </c>
      <c r="M601" s="4">
        <v>114.1</v>
      </c>
      <c r="N601" s="6">
        <v>450</v>
      </c>
      <c r="O601" s="6">
        <v>350</v>
      </c>
      <c r="P601" s="11">
        <v>1500</v>
      </c>
      <c r="Q601" s="5">
        <v>39231</v>
      </c>
      <c r="R601" s="8" t="s">
        <v>4576</v>
      </c>
      <c r="S601" s="38" t="s">
        <v>2518</v>
      </c>
      <c r="T601" s="4" t="s">
        <v>1751</v>
      </c>
      <c r="U601" s="4" t="s">
        <v>2672</v>
      </c>
      <c r="V601" s="4" t="s">
        <v>1978</v>
      </c>
      <c r="W601" s="8" t="s">
        <v>2498</v>
      </c>
      <c r="X601" s="33" t="s">
        <v>2499</v>
      </c>
      <c r="Y601" s="4"/>
      <c r="Z601" s="1"/>
      <c r="AA601" s="4"/>
      <c r="AB601" s="4" t="s">
        <v>2496</v>
      </c>
      <c r="AC601" s="1" t="s">
        <v>5187</v>
      </c>
      <c r="AD601" s="1"/>
      <c r="AE601" s="1"/>
      <c r="AF601" s="1"/>
      <c r="AG601" s="1"/>
      <c r="AH601" s="1"/>
    </row>
    <row r="602" spans="1:34">
      <c r="A602" s="38" t="s">
        <v>1744</v>
      </c>
      <c r="B602" s="38" t="s">
        <v>2066</v>
      </c>
      <c r="C602" s="38" t="s">
        <v>2497</v>
      </c>
      <c r="D602" s="38" t="s">
        <v>3862</v>
      </c>
      <c r="E602" s="38" t="s">
        <v>1293</v>
      </c>
      <c r="F602" s="38" t="s">
        <v>3346</v>
      </c>
      <c r="G602" s="38" t="s">
        <v>2775</v>
      </c>
      <c r="H602" s="60"/>
      <c r="I602" s="11">
        <v>1413</v>
      </c>
      <c r="J602" s="6">
        <v>1415</v>
      </c>
      <c r="K602" s="53">
        <f t="shared" si="12"/>
        <v>1.2846865364850977E-4</v>
      </c>
      <c r="L602" s="7">
        <v>52</v>
      </c>
      <c r="M602" s="4">
        <v>114.08</v>
      </c>
      <c r="N602" s="6">
        <v>450</v>
      </c>
      <c r="O602" s="6">
        <v>350</v>
      </c>
      <c r="P602" s="11">
        <v>1500</v>
      </c>
      <c r="Q602" s="5">
        <v>39231</v>
      </c>
      <c r="R602" s="8" t="s">
        <v>4576</v>
      </c>
      <c r="S602" s="38" t="s">
        <v>2518</v>
      </c>
      <c r="T602" s="4" t="s">
        <v>1751</v>
      </c>
      <c r="U602" s="4" t="s">
        <v>2672</v>
      </c>
      <c r="V602" s="4" t="s">
        <v>1978</v>
      </c>
      <c r="W602" s="8" t="s">
        <v>2500</v>
      </c>
      <c r="X602" s="33" t="s">
        <v>2501</v>
      </c>
      <c r="Y602" s="4"/>
      <c r="Z602" s="1"/>
      <c r="AA602" s="4"/>
      <c r="AB602" s="4" t="s">
        <v>2496</v>
      </c>
      <c r="AC602" s="1" t="s">
        <v>5188</v>
      </c>
      <c r="AD602" s="1"/>
      <c r="AE602" s="1"/>
      <c r="AF602" s="1"/>
      <c r="AG602" s="1"/>
      <c r="AH602" s="1"/>
    </row>
    <row r="603" spans="1:34">
      <c r="A603" s="38" t="s">
        <v>1745</v>
      </c>
      <c r="B603" s="38" t="s">
        <v>2066</v>
      </c>
      <c r="C603" s="38" t="s">
        <v>2497</v>
      </c>
      <c r="D603" s="38" t="s">
        <v>3862</v>
      </c>
      <c r="E603" s="38" t="s">
        <v>1293</v>
      </c>
      <c r="F603" s="38" t="s">
        <v>3346</v>
      </c>
      <c r="G603" s="38" t="s">
        <v>2775</v>
      </c>
      <c r="H603" s="60"/>
      <c r="I603" s="11">
        <v>1413</v>
      </c>
      <c r="J603" s="6">
        <v>1415</v>
      </c>
      <c r="K603" s="53">
        <f t="shared" si="12"/>
        <v>1.2846865364850977E-4</v>
      </c>
      <c r="L603" s="7">
        <v>52</v>
      </c>
      <c r="M603" s="4">
        <v>114.08</v>
      </c>
      <c r="N603" s="6">
        <v>450</v>
      </c>
      <c r="O603" s="6">
        <v>350</v>
      </c>
      <c r="P603" s="6">
        <v>1500</v>
      </c>
      <c r="Q603" s="5">
        <v>39231</v>
      </c>
      <c r="R603" s="8" t="s">
        <v>4576</v>
      </c>
      <c r="S603" s="38" t="s">
        <v>2518</v>
      </c>
      <c r="T603" s="4" t="s">
        <v>1751</v>
      </c>
      <c r="U603" s="4" t="s">
        <v>2672</v>
      </c>
      <c r="V603" s="4" t="s">
        <v>2943</v>
      </c>
      <c r="W603" s="8" t="s">
        <v>2313</v>
      </c>
      <c r="X603" s="33" t="s">
        <v>2314</v>
      </c>
      <c r="Y603" s="4"/>
      <c r="Z603" s="1"/>
      <c r="AA603" s="4"/>
      <c r="AB603" s="4" t="s">
        <v>2496</v>
      </c>
      <c r="AC603" s="1" t="s">
        <v>5189</v>
      </c>
      <c r="AD603" s="1"/>
      <c r="AE603" s="1"/>
      <c r="AF603" s="1"/>
      <c r="AG603" s="1"/>
      <c r="AH603" s="1"/>
    </row>
    <row r="604" spans="1:34">
      <c r="A604" s="38" t="s">
        <v>1746</v>
      </c>
      <c r="B604" s="38" t="s">
        <v>2066</v>
      </c>
      <c r="C604" s="38" t="s">
        <v>2497</v>
      </c>
      <c r="D604" s="38" t="s">
        <v>3862</v>
      </c>
      <c r="E604" s="38" t="s">
        <v>1293</v>
      </c>
      <c r="F604" s="38" t="s">
        <v>3346</v>
      </c>
      <c r="G604" s="38" t="s">
        <v>2775</v>
      </c>
      <c r="H604" s="60"/>
      <c r="I604" s="11">
        <v>1413</v>
      </c>
      <c r="J604" s="6">
        <v>1414</v>
      </c>
      <c r="K604" s="53">
        <f t="shared" si="12"/>
        <v>6.4238453138048437E-5</v>
      </c>
      <c r="L604" s="7">
        <v>52</v>
      </c>
      <c r="M604" s="4">
        <v>114.08</v>
      </c>
      <c r="N604" s="6">
        <v>450</v>
      </c>
      <c r="O604" s="6">
        <v>350</v>
      </c>
      <c r="P604" s="6">
        <v>1500</v>
      </c>
      <c r="Q604" s="5">
        <v>39231</v>
      </c>
      <c r="R604" s="8" t="s">
        <v>4576</v>
      </c>
      <c r="S604" s="38" t="s">
        <v>2518</v>
      </c>
      <c r="T604" s="4" t="s">
        <v>1751</v>
      </c>
      <c r="U604" s="4" t="s">
        <v>2672</v>
      </c>
      <c r="V604" s="4" t="s">
        <v>2943</v>
      </c>
      <c r="W604" s="8" t="s">
        <v>2315</v>
      </c>
      <c r="X604" s="33" t="s">
        <v>2316</v>
      </c>
      <c r="Y604" s="4"/>
      <c r="Z604" s="1"/>
      <c r="AA604" s="4"/>
      <c r="AB604" s="4" t="s">
        <v>2496</v>
      </c>
      <c r="AC604" s="1" t="s">
        <v>5190</v>
      </c>
      <c r="AD604" s="1"/>
      <c r="AE604" s="1"/>
      <c r="AF604" s="1"/>
      <c r="AG604" s="1"/>
      <c r="AH604" s="1"/>
    </row>
    <row r="605" spans="1:34">
      <c r="A605" s="38" t="s">
        <v>4222</v>
      </c>
      <c r="B605" s="38" t="s">
        <v>2066</v>
      </c>
      <c r="C605" s="38" t="s">
        <v>4419</v>
      </c>
      <c r="D605" s="38" t="s">
        <v>3862</v>
      </c>
      <c r="E605" s="38" t="s">
        <v>1293</v>
      </c>
      <c r="F605" s="38" t="s">
        <v>3346</v>
      </c>
      <c r="G605" s="38" t="s">
        <v>2775</v>
      </c>
      <c r="H605" s="60"/>
      <c r="I605" s="11">
        <v>1396</v>
      </c>
      <c r="J605" s="6">
        <v>1426</v>
      </c>
      <c r="K605" s="53">
        <f t="shared" si="12"/>
        <v>1.9277727798483486E-3</v>
      </c>
      <c r="L605" s="7">
        <v>52</v>
      </c>
      <c r="M605" s="4">
        <v>114.02</v>
      </c>
      <c r="N605" s="6">
        <v>450</v>
      </c>
      <c r="O605" s="6">
        <v>350</v>
      </c>
      <c r="P605" s="11">
        <v>1500</v>
      </c>
      <c r="Q605" s="5">
        <v>35909</v>
      </c>
      <c r="R605" s="8" t="s">
        <v>4576</v>
      </c>
      <c r="S605" s="38" t="s">
        <v>3448</v>
      </c>
      <c r="T605" s="4" t="s">
        <v>2066</v>
      </c>
      <c r="U605" s="4" t="s">
        <v>3849</v>
      </c>
      <c r="V605" s="4" t="s">
        <v>60</v>
      </c>
      <c r="W605" s="8" t="s">
        <v>4897</v>
      </c>
      <c r="X605" s="33">
        <v>25307</v>
      </c>
      <c r="Y605" s="4"/>
      <c r="Z605" s="1"/>
      <c r="AA605" s="4" t="s">
        <v>3533</v>
      </c>
      <c r="AB605" s="4" t="s">
        <v>2573</v>
      </c>
      <c r="AC605" s="1" t="s">
        <v>3302</v>
      </c>
      <c r="AD605" s="1" t="s">
        <v>3734</v>
      </c>
      <c r="AE605" s="1" t="s">
        <v>4829</v>
      </c>
      <c r="AF605" s="1" t="s">
        <v>4830</v>
      </c>
      <c r="AG605" s="1" t="s">
        <v>2903</v>
      </c>
      <c r="AH605" s="1"/>
    </row>
    <row r="606" spans="1:34">
      <c r="A606" s="38" t="s">
        <v>4223</v>
      </c>
      <c r="B606" s="38" t="s">
        <v>2066</v>
      </c>
      <c r="C606" s="38" t="s">
        <v>4419</v>
      </c>
      <c r="D606" s="38" t="s">
        <v>3862</v>
      </c>
      <c r="E606" s="38" t="s">
        <v>1293</v>
      </c>
      <c r="F606" s="38" t="s">
        <v>3346</v>
      </c>
      <c r="G606" s="38" t="s">
        <v>2775</v>
      </c>
      <c r="H606" s="60"/>
      <c r="I606" s="11">
        <v>1412</v>
      </c>
      <c r="J606" s="6">
        <v>1414</v>
      </c>
      <c r="K606" s="53">
        <f t="shared" si="12"/>
        <v>1.2848515996402416E-4</v>
      </c>
      <c r="L606" s="7">
        <v>52</v>
      </c>
      <c r="M606" s="4">
        <v>114.07</v>
      </c>
      <c r="N606" s="6">
        <v>450</v>
      </c>
      <c r="O606" s="6">
        <v>350</v>
      </c>
      <c r="P606" s="11">
        <v>1500</v>
      </c>
      <c r="Q606" s="5">
        <v>36389</v>
      </c>
      <c r="R606" s="8" t="s">
        <v>4576</v>
      </c>
      <c r="S606" s="38" t="s">
        <v>3448</v>
      </c>
      <c r="T606" s="4" t="s">
        <v>2066</v>
      </c>
      <c r="U606" s="4" t="s">
        <v>3849</v>
      </c>
      <c r="V606" s="4" t="s">
        <v>60</v>
      </c>
      <c r="W606" s="8" t="s">
        <v>4146</v>
      </c>
      <c r="X606" s="33">
        <v>25883</v>
      </c>
      <c r="Y606" s="4"/>
      <c r="Z606" s="1"/>
      <c r="AA606" s="4" t="s">
        <v>3533</v>
      </c>
      <c r="AB606" s="4" t="s">
        <v>2573</v>
      </c>
      <c r="AC606" s="1" t="s">
        <v>4567</v>
      </c>
      <c r="AD606" s="1" t="s">
        <v>3734</v>
      </c>
      <c r="AE606" s="1" t="s">
        <v>4829</v>
      </c>
      <c r="AF606" s="1" t="s">
        <v>4830</v>
      </c>
      <c r="AG606" s="1" t="s">
        <v>2903</v>
      </c>
      <c r="AH606" s="1"/>
    </row>
    <row r="607" spans="1:34">
      <c r="A607" s="38" t="s">
        <v>4224</v>
      </c>
      <c r="B607" s="38" t="s">
        <v>2066</v>
      </c>
      <c r="C607" s="38" t="s">
        <v>4419</v>
      </c>
      <c r="D607" s="38" t="s">
        <v>3862</v>
      </c>
      <c r="E607" s="38" t="s">
        <v>1293</v>
      </c>
      <c r="F607" s="38" t="s">
        <v>3346</v>
      </c>
      <c r="G607" s="38" t="s">
        <v>2775</v>
      </c>
      <c r="H607" s="60"/>
      <c r="I607" s="11">
        <v>1413</v>
      </c>
      <c r="J607" s="6">
        <v>1414</v>
      </c>
      <c r="K607" s="53">
        <f t="shared" si="12"/>
        <v>6.4238453138048437E-5</v>
      </c>
      <c r="L607" s="7">
        <v>52</v>
      </c>
      <c r="M607" s="4">
        <v>114.08</v>
      </c>
      <c r="N607" s="6">
        <v>450</v>
      </c>
      <c r="O607" s="6">
        <v>350</v>
      </c>
      <c r="P607" s="11">
        <v>1500</v>
      </c>
      <c r="Q607" s="5">
        <v>36321</v>
      </c>
      <c r="R607" s="8" t="s">
        <v>4576</v>
      </c>
      <c r="S607" s="38" t="s">
        <v>3448</v>
      </c>
      <c r="T607" s="4" t="s">
        <v>2066</v>
      </c>
      <c r="U607" s="4" t="s">
        <v>3849</v>
      </c>
      <c r="V607" s="4" t="s">
        <v>60</v>
      </c>
      <c r="W607" s="8" t="s">
        <v>4667</v>
      </c>
      <c r="X607" s="33">
        <v>25772</v>
      </c>
      <c r="Y607" s="4"/>
      <c r="Z607" s="1"/>
      <c r="AA607" s="4" t="s">
        <v>3533</v>
      </c>
      <c r="AB607" s="4" t="s">
        <v>2573</v>
      </c>
      <c r="AC607" s="1" t="s">
        <v>3912</v>
      </c>
      <c r="AD607" s="1" t="s">
        <v>3734</v>
      </c>
      <c r="AE607" s="1" t="s">
        <v>4829</v>
      </c>
      <c r="AF607" s="1" t="s">
        <v>4830</v>
      </c>
      <c r="AG607" s="1" t="s">
        <v>2903</v>
      </c>
      <c r="AH607" s="1"/>
    </row>
    <row r="608" spans="1:34">
      <c r="A608" s="38" t="s">
        <v>4225</v>
      </c>
      <c r="B608" s="38" t="s">
        <v>2066</v>
      </c>
      <c r="C608" s="38" t="s">
        <v>4419</v>
      </c>
      <c r="D608" s="38" t="s">
        <v>3862</v>
      </c>
      <c r="E608" s="38" t="s">
        <v>1293</v>
      </c>
      <c r="F608" s="38" t="s">
        <v>3346</v>
      </c>
      <c r="G608" s="38" t="s">
        <v>2775</v>
      </c>
      <c r="H608" s="60"/>
      <c r="I608" s="11">
        <v>1412</v>
      </c>
      <c r="J608" s="6">
        <v>1414</v>
      </c>
      <c r="K608" s="53">
        <f t="shared" si="12"/>
        <v>1.2848515996402416E-4</v>
      </c>
      <c r="L608" s="7">
        <v>52</v>
      </c>
      <c r="M608" s="4">
        <v>114.07</v>
      </c>
      <c r="N608" s="6">
        <v>450</v>
      </c>
      <c r="O608" s="6">
        <v>350</v>
      </c>
      <c r="P608" s="11">
        <v>1500</v>
      </c>
      <c r="Q608" s="5">
        <v>36366</v>
      </c>
      <c r="R608" s="8" t="s">
        <v>4576</v>
      </c>
      <c r="S608" s="38" t="s">
        <v>3448</v>
      </c>
      <c r="T608" s="4" t="s">
        <v>2066</v>
      </c>
      <c r="U608" s="4" t="s">
        <v>3849</v>
      </c>
      <c r="V608" s="4" t="s">
        <v>60</v>
      </c>
      <c r="W608" s="8" t="s">
        <v>5156</v>
      </c>
      <c r="X608" s="33">
        <v>25872</v>
      </c>
      <c r="Y608" s="4"/>
      <c r="Z608" s="1"/>
      <c r="AA608" s="4" t="s">
        <v>3533</v>
      </c>
      <c r="AB608" s="4" t="s">
        <v>2573</v>
      </c>
      <c r="AC608" s="1" t="s">
        <v>2930</v>
      </c>
      <c r="AD608" s="1" t="s">
        <v>3734</v>
      </c>
      <c r="AE608" s="1" t="s">
        <v>4829</v>
      </c>
      <c r="AF608" s="1" t="s">
        <v>4830</v>
      </c>
      <c r="AG608" s="1" t="s">
        <v>2903</v>
      </c>
      <c r="AH608" s="1"/>
    </row>
    <row r="609" spans="1:34">
      <c r="A609" s="38" t="s">
        <v>2733</v>
      </c>
      <c r="B609" s="38" t="s">
        <v>2066</v>
      </c>
      <c r="C609" s="38" t="s">
        <v>4419</v>
      </c>
      <c r="D609" s="38" t="s">
        <v>3862</v>
      </c>
      <c r="E609" s="38" t="s">
        <v>1293</v>
      </c>
      <c r="F609" s="38" t="s">
        <v>3346</v>
      </c>
      <c r="G609" s="38" t="s">
        <v>2775</v>
      </c>
      <c r="H609" s="60"/>
      <c r="I609" s="11">
        <v>1412</v>
      </c>
      <c r="J609" s="6">
        <v>1414</v>
      </c>
      <c r="K609" s="53">
        <f t="shared" si="12"/>
        <v>1.2848515996402416E-4</v>
      </c>
      <c r="L609" s="7">
        <v>52</v>
      </c>
      <c r="M609" s="4">
        <v>114.07</v>
      </c>
      <c r="N609" s="6">
        <v>450</v>
      </c>
      <c r="O609" s="6">
        <v>350</v>
      </c>
      <c r="P609" s="11">
        <v>1500</v>
      </c>
      <c r="Q609" s="5">
        <v>36389</v>
      </c>
      <c r="R609" s="8" t="s">
        <v>4576</v>
      </c>
      <c r="S609" s="38" t="s">
        <v>3448</v>
      </c>
      <c r="T609" s="4" t="s">
        <v>2066</v>
      </c>
      <c r="U609" s="4" t="s">
        <v>3849</v>
      </c>
      <c r="V609" s="4" t="s">
        <v>60</v>
      </c>
      <c r="W609" s="8" t="s">
        <v>3520</v>
      </c>
      <c r="X609" s="33">
        <v>25884</v>
      </c>
      <c r="Y609" s="4"/>
      <c r="Z609" s="1"/>
      <c r="AA609" s="4" t="s">
        <v>3533</v>
      </c>
      <c r="AB609" s="4" t="s">
        <v>2573</v>
      </c>
      <c r="AC609" s="1" t="s">
        <v>4567</v>
      </c>
      <c r="AD609" s="1" t="s">
        <v>3734</v>
      </c>
      <c r="AE609" s="1" t="s">
        <v>4829</v>
      </c>
      <c r="AF609" s="1" t="s">
        <v>4830</v>
      </c>
      <c r="AG609" s="1" t="s">
        <v>2903</v>
      </c>
      <c r="AH609" s="1"/>
    </row>
    <row r="610" spans="1:34">
      <c r="A610" s="38" t="s">
        <v>2734</v>
      </c>
      <c r="B610" s="38" t="s">
        <v>2066</v>
      </c>
      <c r="C610" s="38" t="s">
        <v>4419</v>
      </c>
      <c r="D610" s="38" t="s">
        <v>3862</v>
      </c>
      <c r="E610" s="38" t="s">
        <v>1293</v>
      </c>
      <c r="F610" s="38" t="s">
        <v>3346</v>
      </c>
      <c r="G610" s="38" t="s">
        <v>2775</v>
      </c>
      <c r="H610" s="60"/>
      <c r="I610" s="11">
        <v>1413</v>
      </c>
      <c r="J610" s="6">
        <v>1413</v>
      </c>
      <c r="K610" s="53">
        <f t="shared" si="12"/>
        <v>0</v>
      </c>
      <c r="L610" s="7">
        <v>52</v>
      </c>
      <c r="M610" s="4">
        <v>114.07</v>
      </c>
      <c r="N610" s="6">
        <v>450</v>
      </c>
      <c r="O610" s="6">
        <v>350</v>
      </c>
      <c r="P610" s="11">
        <v>1500</v>
      </c>
      <c r="Q610" s="5">
        <v>36366</v>
      </c>
      <c r="R610" s="8" t="s">
        <v>4576</v>
      </c>
      <c r="S610" s="38" t="s">
        <v>3448</v>
      </c>
      <c r="T610" s="4" t="s">
        <v>2066</v>
      </c>
      <c r="U610" s="4" t="s">
        <v>3849</v>
      </c>
      <c r="V610" s="4" t="s">
        <v>60</v>
      </c>
      <c r="W610" s="8" t="s">
        <v>5157</v>
      </c>
      <c r="X610" s="33">
        <v>25873</v>
      </c>
      <c r="Y610" s="4"/>
      <c r="Z610" s="1"/>
      <c r="AA610" s="4" t="s">
        <v>3533</v>
      </c>
      <c r="AB610" s="4" t="s">
        <v>2573</v>
      </c>
      <c r="AC610" s="1" t="s">
        <v>2930</v>
      </c>
      <c r="AD610" s="1" t="s">
        <v>3734</v>
      </c>
      <c r="AE610" s="1" t="s">
        <v>4829</v>
      </c>
      <c r="AF610" s="1" t="s">
        <v>4830</v>
      </c>
      <c r="AG610" s="1" t="s">
        <v>2903</v>
      </c>
      <c r="AH610" s="1"/>
    </row>
    <row r="611" spans="1:34">
      <c r="A611" s="38" t="s">
        <v>2735</v>
      </c>
      <c r="B611" s="38" t="s">
        <v>2066</v>
      </c>
      <c r="C611" s="38" t="s">
        <v>4419</v>
      </c>
      <c r="D611" s="38" t="s">
        <v>3862</v>
      </c>
      <c r="E611" s="38" t="s">
        <v>1293</v>
      </c>
      <c r="F611" s="38" t="s">
        <v>3346</v>
      </c>
      <c r="G611" s="38" t="s">
        <v>2775</v>
      </c>
      <c r="H611" s="60"/>
      <c r="I611" s="11">
        <v>897</v>
      </c>
      <c r="J611" s="6">
        <v>941</v>
      </c>
      <c r="K611" s="53">
        <f t="shared" si="12"/>
        <v>3.0182466730690081E-3</v>
      </c>
      <c r="L611" s="7">
        <v>51.9</v>
      </c>
      <c r="M611" s="4">
        <v>103.39</v>
      </c>
      <c r="N611" s="6">
        <v>450</v>
      </c>
      <c r="O611" s="6">
        <v>350</v>
      </c>
      <c r="P611" s="11">
        <v>1500</v>
      </c>
      <c r="Q611" s="5">
        <v>36486</v>
      </c>
      <c r="R611" s="8" t="s">
        <v>4576</v>
      </c>
      <c r="S611" s="38" t="s">
        <v>3448</v>
      </c>
      <c r="T611" s="4" t="s">
        <v>2066</v>
      </c>
      <c r="U611" s="4" t="s">
        <v>2672</v>
      </c>
      <c r="V611" s="4" t="s">
        <v>61</v>
      </c>
      <c r="W611" s="8" t="s">
        <v>4497</v>
      </c>
      <c r="X611" s="33">
        <v>25961</v>
      </c>
      <c r="Y611" s="4"/>
      <c r="Z611" s="1"/>
      <c r="AA611" s="4" t="s">
        <v>3533</v>
      </c>
      <c r="AB611" s="4" t="s">
        <v>2573</v>
      </c>
      <c r="AC611" s="1" t="s">
        <v>3820</v>
      </c>
      <c r="AD611" s="1" t="s">
        <v>3734</v>
      </c>
      <c r="AE611" s="1" t="s">
        <v>4829</v>
      </c>
      <c r="AF611" s="1" t="s">
        <v>4830</v>
      </c>
      <c r="AG611" s="1" t="s">
        <v>2903</v>
      </c>
      <c r="AH611" s="1"/>
    </row>
    <row r="612" spans="1:34">
      <c r="A612" s="38" t="s">
        <v>4233</v>
      </c>
      <c r="B612" s="38" t="s">
        <v>2066</v>
      </c>
      <c r="C612" s="38" t="s">
        <v>4419</v>
      </c>
      <c r="D612" s="38" t="s">
        <v>3862</v>
      </c>
      <c r="E612" s="38" t="s">
        <v>1293</v>
      </c>
      <c r="F612" s="38" t="s">
        <v>3346</v>
      </c>
      <c r="G612" s="38" t="s">
        <v>2775</v>
      </c>
      <c r="H612" s="60"/>
      <c r="I612" s="11">
        <v>1413</v>
      </c>
      <c r="J612" s="6">
        <v>1413</v>
      </c>
      <c r="K612" s="53">
        <f t="shared" si="12"/>
        <v>0</v>
      </c>
      <c r="L612" s="7">
        <v>52</v>
      </c>
      <c r="M612" s="4">
        <v>114.07</v>
      </c>
      <c r="N612" s="6">
        <v>450</v>
      </c>
      <c r="O612" s="6">
        <v>350</v>
      </c>
      <c r="P612" s="11">
        <v>1500</v>
      </c>
      <c r="Q612" s="5">
        <v>36351</v>
      </c>
      <c r="R612" s="8" t="s">
        <v>4576</v>
      </c>
      <c r="S612" s="38" t="s">
        <v>3448</v>
      </c>
      <c r="T612" s="4" t="s">
        <v>2066</v>
      </c>
      <c r="U612" s="4" t="s">
        <v>3849</v>
      </c>
      <c r="V612" s="4" t="s">
        <v>60</v>
      </c>
      <c r="W612" s="8" t="s">
        <v>5154</v>
      </c>
      <c r="X612" s="33">
        <v>25852</v>
      </c>
      <c r="Y612" s="4"/>
      <c r="Z612" s="1"/>
      <c r="AA612" s="4" t="s">
        <v>3533</v>
      </c>
      <c r="AB612" s="4" t="s">
        <v>2573</v>
      </c>
      <c r="AC612" s="1" t="s">
        <v>2930</v>
      </c>
      <c r="AD612" s="1" t="s">
        <v>3734</v>
      </c>
      <c r="AE612" s="1" t="s">
        <v>4829</v>
      </c>
      <c r="AF612" s="1" t="s">
        <v>4830</v>
      </c>
      <c r="AG612" s="1" t="s">
        <v>2903</v>
      </c>
      <c r="AH612" s="1"/>
    </row>
    <row r="613" spans="1:34">
      <c r="A613" s="38" t="s">
        <v>5072</v>
      </c>
      <c r="B613" s="38" t="s">
        <v>2066</v>
      </c>
      <c r="C613" s="38" t="s">
        <v>4419</v>
      </c>
      <c r="D613" s="38" t="s">
        <v>3862</v>
      </c>
      <c r="E613" s="38" t="s">
        <v>1293</v>
      </c>
      <c r="F613" s="38" t="s">
        <v>3346</v>
      </c>
      <c r="G613" s="38" t="s">
        <v>2775</v>
      </c>
      <c r="H613" s="60"/>
      <c r="I613" s="11">
        <v>1411</v>
      </c>
      <c r="J613" s="6">
        <v>1415</v>
      </c>
      <c r="K613" s="53">
        <f t="shared" si="12"/>
        <v>2.5697031992804833E-4</v>
      </c>
      <c r="L613" s="7">
        <v>52</v>
      </c>
      <c r="M613" s="4">
        <v>114.07</v>
      </c>
      <c r="N613" s="6">
        <v>450</v>
      </c>
      <c r="O613" s="6">
        <v>350</v>
      </c>
      <c r="P613" s="11">
        <v>1500</v>
      </c>
      <c r="Q613" s="5">
        <v>36451</v>
      </c>
      <c r="R613" s="8" t="s">
        <v>4576</v>
      </c>
      <c r="S613" s="38" t="s">
        <v>3448</v>
      </c>
      <c r="T613" s="4" t="s">
        <v>2066</v>
      </c>
      <c r="U613" s="4" t="s">
        <v>2672</v>
      </c>
      <c r="V613" s="4" t="s">
        <v>61</v>
      </c>
      <c r="W613" s="8" t="s">
        <v>4493</v>
      </c>
      <c r="X613" s="33">
        <v>25943</v>
      </c>
      <c r="Y613" s="4"/>
      <c r="Z613" s="1"/>
      <c r="AA613" s="4" t="s">
        <v>3533</v>
      </c>
      <c r="AB613" s="4" t="s">
        <v>2573</v>
      </c>
      <c r="AC613" s="1" t="s">
        <v>1694</v>
      </c>
      <c r="AD613" s="1" t="s">
        <v>3734</v>
      </c>
      <c r="AE613" s="1" t="s">
        <v>4829</v>
      </c>
      <c r="AF613" s="1" t="s">
        <v>4830</v>
      </c>
      <c r="AG613" s="1" t="s">
        <v>2903</v>
      </c>
      <c r="AH613" s="1"/>
    </row>
    <row r="614" spans="1:34">
      <c r="A614" s="38" t="s">
        <v>5073</v>
      </c>
      <c r="B614" s="38" t="s">
        <v>2066</v>
      </c>
      <c r="C614" s="38" t="s">
        <v>4419</v>
      </c>
      <c r="D614" s="38" t="s">
        <v>3862</v>
      </c>
      <c r="E614" s="38" t="s">
        <v>1293</v>
      </c>
      <c r="F614" s="38" t="s">
        <v>3346</v>
      </c>
      <c r="G614" s="38" t="s">
        <v>2775</v>
      </c>
      <c r="H614" s="60"/>
      <c r="I614" s="11">
        <v>901</v>
      </c>
      <c r="J614" s="6">
        <v>956</v>
      </c>
      <c r="K614" s="53">
        <f t="shared" si="12"/>
        <v>3.7678975131876413E-3</v>
      </c>
      <c r="L614" s="7">
        <v>51.9</v>
      </c>
      <c r="M614" s="4">
        <v>103.59</v>
      </c>
      <c r="N614" s="6">
        <v>450</v>
      </c>
      <c r="O614" s="6">
        <v>350</v>
      </c>
      <c r="P614" s="11">
        <v>1500</v>
      </c>
      <c r="Q614" s="5">
        <v>36425</v>
      </c>
      <c r="R614" s="8" t="s">
        <v>4576</v>
      </c>
      <c r="S614" s="38" t="s">
        <v>3448</v>
      </c>
      <c r="T614" s="4" t="s">
        <v>2066</v>
      </c>
      <c r="U614" s="4" t="s">
        <v>2672</v>
      </c>
      <c r="V614" s="4" t="s">
        <v>61</v>
      </c>
      <c r="W614" s="8" t="s">
        <v>3522</v>
      </c>
      <c r="X614" s="33">
        <v>25907</v>
      </c>
      <c r="Y614" s="4"/>
      <c r="Z614" s="1"/>
      <c r="AA614" s="4" t="s">
        <v>3533</v>
      </c>
      <c r="AB614" s="4" t="s">
        <v>2573</v>
      </c>
      <c r="AC614" s="1" t="s">
        <v>1937</v>
      </c>
      <c r="AD614" s="1" t="s">
        <v>3734</v>
      </c>
      <c r="AE614" s="1" t="s">
        <v>4829</v>
      </c>
      <c r="AF614" s="1" t="s">
        <v>4830</v>
      </c>
      <c r="AG614" s="1" t="s">
        <v>2903</v>
      </c>
      <c r="AH614" s="1"/>
    </row>
    <row r="615" spans="1:34">
      <c r="A615" s="38" t="s">
        <v>3830</v>
      </c>
      <c r="B615" s="38" t="s">
        <v>2066</v>
      </c>
      <c r="C615" s="38" t="s">
        <v>4419</v>
      </c>
      <c r="D615" s="38" t="s">
        <v>3862</v>
      </c>
      <c r="E615" s="38" t="s">
        <v>1293</v>
      </c>
      <c r="F615" s="38" t="s">
        <v>3346</v>
      </c>
      <c r="G615" s="38" t="s">
        <v>2775</v>
      </c>
      <c r="H615" s="60"/>
      <c r="I615" s="11">
        <v>1412</v>
      </c>
      <c r="J615" s="6">
        <v>1414</v>
      </c>
      <c r="K615" s="53">
        <f t="shared" si="12"/>
        <v>1.2848515996402416E-4</v>
      </c>
      <c r="L615" s="7">
        <v>51.9</v>
      </c>
      <c r="M615" s="4">
        <v>114.07</v>
      </c>
      <c r="N615" s="6">
        <v>450</v>
      </c>
      <c r="O615" s="6">
        <v>350</v>
      </c>
      <c r="P615" s="11">
        <v>1500</v>
      </c>
      <c r="Q615" s="5">
        <v>36486</v>
      </c>
      <c r="R615" s="8" t="s">
        <v>4576</v>
      </c>
      <c r="S615" s="38" t="s">
        <v>3448</v>
      </c>
      <c r="T615" s="4" t="s">
        <v>2066</v>
      </c>
      <c r="U615" s="4" t="s">
        <v>2672</v>
      </c>
      <c r="V615" s="4" t="s">
        <v>61</v>
      </c>
      <c r="W615" s="8" t="s">
        <v>4498</v>
      </c>
      <c r="X615" s="33">
        <v>25962</v>
      </c>
      <c r="Y615" s="4"/>
      <c r="Z615" s="1"/>
      <c r="AA615" s="4" t="s">
        <v>3533</v>
      </c>
      <c r="AB615" s="4" t="s">
        <v>2573</v>
      </c>
      <c r="AC615" s="1" t="s">
        <v>3820</v>
      </c>
      <c r="AD615" s="1" t="s">
        <v>3734</v>
      </c>
      <c r="AE615" s="1" t="s">
        <v>4829</v>
      </c>
      <c r="AF615" s="1" t="s">
        <v>4830</v>
      </c>
      <c r="AG615" s="1" t="s">
        <v>2903</v>
      </c>
      <c r="AH615" s="1"/>
    </row>
    <row r="616" spans="1:34">
      <c r="A616" s="38" t="s">
        <v>4128</v>
      </c>
      <c r="B616" s="38" t="s">
        <v>2066</v>
      </c>
      <c r="C616" s="38" t="s">
        <v>4419</v>
      </c>
      <c r="D616" s="38" t="s">
        <v>3862</v>
      </c>
      <c r="E616" s="38" t="s">
        <v>1293</v>
      </c>
      <c r="F616" s="38" t="s">
        <v>3346</v>
      </c>
      <c r="G616" s="38" t="s">
        <v>2775</v>
      </c>
      <c r="H616" s="60"/>
      <c r="I616" s="11">
        <v>900</v>
      </c>
      <c r="J616" s="6">
        <v>942</v>
      </c>
      <c r="K616" s="53">
        <f t="shared" si="12"/>
        <v>2.8802633383623647E-3</v>
      </c>
      <c r="L616" s="7">
        <v>51.9</v>
      </c>
      <c r="M616" s="4">
        <v>103.44</v>
      </c>
      <c r="N616" s="6">
        <v>450</v>
      </c>
      <c r="O616" s="6">
        <v>350</v>
      </c>
      <c r="P616" s="11">
        <v>1500</v>
      </c>
      <c r="Q616" s="5">
        <v>36486</v>
      </c>
      <c r="R616" s="8" t="s">
        <v>4576</v>
      </c>
      <c r="S616" s="38" t="s">
        <v>3448</v>
      </c>
      <c r="T616" s="4" t="s">
        <v>2066</v>
      </c>
      <c r="U616" s="4" t="s">
        <v>2672</v>
      </c>
      <c r="V616" s="4" t="s">
        <v>61</v>
      </c>
      <c r="W616" s="8" t="s">
        <v>4499</v>
      </c>
      <c r="X616" s="33">
        <v>25963</v>
      </c>
      <c r="Y616" s="4"/>
      <c r="Z616" s="1"/>
      <c r="AA616" s="4" t="s">
        <v>3533</v>
      </c>
      <c r="AB616" s="4" t="s">
        <v>2573</v>
      </c>
      <c r="AC616" s="1" t="s">
        <v>3820</v>
      </c>
      <c r="AD616" s="1" t="s">
        <v>3734</v>
      </c>
      <c r="AE616" s="1" t="s">
        <v>4829</v>
      </c>
      <c r="AF616" s="1" t="s">
        <v>4830</v>
      </c>
      <c r="AG616" s="1" t="s">
        <v>2903</v>
      </c>
      <c r="AH616" s="1"/>
    </row>
    <row r="617" spans="1:34">
      <c r="A617" s="38" t="s">
        <v>4129</v>
      </c>
      <c r="B617" s="38" t="s">
        <v>2066</v>
      </c>
      <c r="C617" s="38" t="s">
        <v>4419</v>
      </c>
      <c r="D617" s="38" t="s">
        <v>3862</v>
      </c>
      <c r="E617" s="38" t="s">
        <v>1293</v>
      </c>
      <c r="F617" s="38" t="s">
        <v>3346</v>
      </c>
      <c r="G617" s="38" t="s">
        <v>2775</v>
      </c>
      <c r="H617" s="60"/>
      <c r="I617" s="11">
        <v>1413</v>
      </c>
      <c r="J617" s="6">
        <v>1413</v>
      </c>
      <c r="K617" s="53">
        <f t="shared" si="12"/>
        <v>0</v>
      </c>
      <c r="L617" s="7">
        <v>52</v>
      </c>
      <c r="M617" s="4">
        <v>114.07</v>
      </c>
      <c r="N617" s="6">
        <v>450</v>
      </c>
      <c r="O617" s="6">
        <v>350</v>
      </c>
      <c r="P617" s="11">
        <v>1500</v>
      </c>
      <c r="Q617" s="5">
        <v>36366</v>
      </c>
      <c r="R617" s="8" t="s">
        <v>4576</v>
      </c>
      <c r="S617" s="38" t="s">
        <v>3448</v>
      </c>
      <c r="T617" s="4" t="s">
        <v>2066</v>
      </c>
      <c r="U617" s="4" t="s">
        <v>3849</v>
      </c>
      <c r="V617" s="4" t="s">
        <v>60</v>
      </c>
      <c r="W617" s="8" t="s">
        <v>5159</v>
      </c>
      <c r="X617" s="33">
        <v>25874</v>
      </c>
      <c r="Y617" s="4"/>
      <c r="Z617" s="1"/>
      <c r="AA617" s="4" t="s">
        <v>3533</v>
      </c>
      <c r="AB617" s="4" t="s">
        <v>2573</v>
      </c>
      <c r="AC617" s="1" t="s">
        <v>2930</v>
      </c>
      <c r="AD617" s="1" t="s">
        <v>3734</v>
      </c>
      <c r="AE617" s="1" t="s">
        <v>4829</v>
      </c>
      <c r="AF617" s="1" t="s">
        <v>4830</v>
      </c>
      <c r="AG617" s="1" t="s">
        <v>2903</v>
      </c>
      <c r="AH617" s="1"/>
    </row>
    <row r="618" spans="1:34">
      <c r="A618" s="38" t="s">
        <v>4130</v>
      </c>
      <c r="B618" s="38" t="s">
        <v>2066</v>
      </c>
      <c r="C618" s="38" t="s">
        <v>4419</v>
      </c>
      <c r="D618" s="38" t="s">
        <v>3862</v>
      </c>
      <c r="E618" s="38" t="s">
        <v>1293</v>
      </c>
      <c r="F618" s="38" t="s">
        <v>3346</v>
      </c>
      <c r="G618" s="38" t="s">
        <v>2775</v>
      </c>
      <c r="H618" s="60"/>
      <c r="I618" s="11">
        <v>1412</v>
      </c>
      <c r="J618" s="6">
        <v>1414</v>
      </c>
      <c r="K618" s="53">
        <f t="shared" si="12"/>
        <v>1.2848515996402416E-4</v>
      </c>
      <c r="L618" s="7">
        <v>51.9</v>
      </c>
      <c r="M618" s="4">
        <v>114.07</v>
      </c>
      <c r="N618" s="6">
        <v>450</v>
      </c>
      <c r="O618" s="6">
        <v>350</v>
      </c>
      <c r="P618" s="11">
        <v>1500</v>
      </c>
      <c r="Q618" s="5">
        <v>36321</v>
      </c>
      <c r="R618" s="8" t="s">
        <v>4576</v>
      </c>
      <c r="S618" s="38" t="s">
        <v>3448</v>
      </c>
      <c r="T618" s="4" t="s">
        <v>2066</v>
      </c>
      <c r="U618" s="4" t="s">
        <v>3849</v>
      </c>
      <c r="V618" s="4" t="s">
        <v>60</v>
      </c>
      <c r="W618" s="8" t="s">
        <v>4668</v>
      </c>
      <c r="X618" s="33">
        <v>25773</v>
      </c>
      <c r="Y618" s="4"/>
      <c r="Z618" s="1"/>
      <c r="AA618" s="4" t="s">
        <v>3533</v>
      </c>
      <c r="AB618" s="4" t="s">
        <v>2573</v>
      </c>
      <c r="AC618" s="1" t="s">
        <v>3912</v>
      </c>
      <c r="AD618" s="1" t="s">
        <v>3734</v>
      </c>
      <c r="AE618" s="1" t="s">
        <v>4829</v>
      </c>
      <c r="AF618" s="1" t="s">
        <v>4830</v>
      </c>
      <c r="AG618" s="1" t="s">
        <v>2903</v>
      </c>
      <c r="AH618" s="1"/>
    </row>
    <row r="619" spans="1:34">
      <c r="A619" s="38" t="s">
        <v>4131</v>
      </c>
      <c r="B619" s="38" t="s">
        <v>2066</v>
      </c>
      <c r="C619" s="38" t="s">
        <v>4419</v>
      </c>
      <c r="D619" s="38" t="s">
        <v>3862</v>
      </c>
      <c r="E619" s="38" t="s">
        <v>1293</v>
      </c>
      <c r="F619" s="38" t="s">
        <v>3346</v>
      </c>
      <c r="G619" s="38" t="s">
        <v>2775</v>
      </c>
      <c r="H619" s="60"/>
      <c r="I619" s="11">
        <v>1412</v>
      </c>
      <c r="J619" s="6">
        <v>1414</v>
      </c>
      <c r="K619" s="53">
        <f t="shared" si="12"/>
        <v>1.2848515996402416E-4</v>
      </c>
      <c r="L619" s="7">
        <v>52</v>
      </c>
      <c r="M619" s="4">
        <v>114.07</v>
      </c>
      <c r="N619" s="6">
        <v>450</v>
      </c>
      <c r="O619" s="6">
        <v>350</v>
      </c>
      <c r="P619" s="11">
        <v>1500</v>
      </c>
      <c r="Q619" s="5">
        <v>36366</v>
      </c>
      <c r="R619" s="8" t="s">
        <v>4576</v>
      </c>
      <c r="S619" s="38" t="s">
        <v>3448</v>
      </c>
      <c r="T619" s="4" t="s">
        <v>2066</v>
      </c>
      <c r="U619" s="4" t="s">
        <v>3849</v>
      </c>
      <c r="V619" s="4" t="s">
        <v>60</v>
      </c>
      <c r="W619" s="8" t="s">
        <v>5158</v>
      </c>
      <c r="X619" s="33">
        <v>25875</v>
      </c>
      <c r="Y619" s="4"/>
      <c r="Z619" s="1"/>
      <c r="AA619" s="4" t="s">
        <v>3533</v>
      </c>
      <c r="AB619" s="4" t="s">
        <v>2573</v>
      </c>
      <c r="AC619" s="1" t="s">
        <v>2930</v>
      </c>
      <c r="AD619" s="1" t="s">
        <v>3734</v>
      </c>
      <c r="AE619" s="1" t="s">
        <v>4829</v>
      </c>
      <c r="AF619" s="1" t="s">
        <v>4830</v>
      </c>
      <c r="AG619" s="1" t="s">
        <v>2903</v>
      </c>
      <c r="AH619" s="1"/>
    </row>
    <row r="620" spans="1:34">
      <c r="A620" s="38" t="s">
        <v>4132</v>
      </c>
      <c r="B620" s="38" t="s">
        <v>2066</v>
      </c>
      <c r="C620" s="38" t="s">
        <v>4419</v>
      </c>
      <c r="D620" s="38" t="s">
        <v>3862</v>
      </c>
      <c r="E620" s="38" t="s">
        <v>1293</v>
      </c>
      <c r="F620" s="38" t="s">
        <v>3346</v>
      </c>
      <c r="G620" s="38" t="s">
        <v>2775</v>
      </c>
      <c r="H620" s="60"/>
      <c r="I620" s="11">
        <v>1412</v>
      </c>
      <c r="J620" s="6">
        <v>1414</v>
      </c>
      <c r="K620" s="53">
        <f t="shared" ref="K620:K651" si="13">(J620-I620)/(J620+I620+12740)</f>
        <v>1.2848515996402416E-4</v>
      </c>
      <c r="L620" s="7">
        <v>52</v>
      </c>
      <c r="M620" s="4">
        <v>114.07</v>
      </c>
      <c r="N620" s="6">
        <v>450</v>
      </c>
      <c r="O620" s="6">
        <v>350</v>
      </c>
      <c r="P620" s="11">
        <v>1500</v>
      </c>
      <c r="Q620" s="5">
        <v>36321</v>
      </c>
      <c r="R620" s="8" t="s">
        <v>4576</v>
      </c>
      <c r="S620" s="38" t="s">
        <v>3448</v>
      </c>
      <c r="T620" s="4" t="s">
        <v>2066</v>
      </c>
      <c r="U620" s="4" t="s">
        <v>3849</v>
      </c>
      <c r="V620" s="4" t="s">
        <v>60</v>
      </c>
      <c r="W620" s="8" t="s">
        <v>4666</v>
      </c>
      <c r="X620" s="33">
        <v>25771</v>
      </c>
      <c r="Y620" s="4"/>
      <c r="Z620" s="1"/>
      <c r="AA620" s="4" t="s">
        <v>3533</v>
      </c>
      <c r="AB620" s="4" t="s">
        <v>2573</v>
      </c>
      <c r="AC620" s="1" t="s">
        <v>3912</v>
      </c>
      <c r="AD620" s="1" t="s">
        <v>3734</v>
      </c>
      <c r="AE620" s="1" t="s">
        <v>4829</v>
      </c>
      <c r="AF620" s="1" t="s">
        <v>4830</v>
      </c>
      <c r="AG620" s="1" t="s">
        <v>2903</v>
      </c>
      <c r="AH620" s="1"/>
    </row>
    <row r="621" spans="1:34">
      <c r="A621" s="38" t="s">
        <v>4133</v>
      </c>
      <c r="B621" s="38" t="s">
        <v>2066</v>
      </c>
      <c r="C621" s="38" t="s">
        <v>4419</v>
      </c>
      <c r="D621" s="38" t="s">
        <v>3862</v>
      </c>
      <c r="E621" s="38" t="s">
        <v>1293</v>
      </c>
      <c r="F621" s="38" t="s">
        <v>3346</v>
      </c>
      <c r="G621" s="38" t="s">
        <v>2775</v>
      </c>
      <c r="H621" s="60"/>
      <c r="I621" s="11">
        <v>1412</v>
      </c>
      <c r="J621" s="6">
        <v>1414</v>
      </c>
      <c r="K621" s="53">
        <f t="shared" si="13"/>
        <v>1.2848515996402416E-4</v>
      </c>
      <c r="L621" s="7">
        <v>52</v>
      </c>
      <c r="M621" s="4">
        <v>114.07</v>
      </c>
      <c r="N621" s="6">
        <v>450</v>
      </c>
      <c r="O621" s="6">
        <v>350</v>
      </c>
      <c r="P621" s="11">
        <v>1500</v>
      </c>
      <c r="Q621" s="5">
        <v>36425</v>
      </c>
      <c r="R621" s="8" t="s">
        <v>4576</v>
      </c>
      <c r="S621" s="38" t="s">
        <v>3448</v>
      </c>
      <c r="T621" s="4" t="s">
        <v>2066</v>
      </c>
      <c r="U621" s="4" t="s">
        <v>2672</v>
      </c>
      <c r="V621" s="4" t="s">
        <v>61</v>
      </c>
      <c r="W621" s="8" t="s">
        <v>3523</v>
      </c>
      <c r="X621" s="33">
        <v>25908</v>
      </c>
      <c r="Y621" s="4"/>
      <c r="Z621" s="1"/>
      <c r="AA621" s="4" t="s">
        <v>3533</v>
      </c>
      <c r="AB621" s="4" t="s">
        <v>2573</v>
      </c>
      <c r="AC621" s="1" t="s">
        <v>1937</v>
      </c>
      <c r="AD621" s="1" t="s">
        <v>3734</v>
      </c>
      <c r="AE621" s="1" t="s">
        <v>4829</v>
      </c>
      <c r="AF621" s="1" t="s">
        <v>4830</v>
      </c>
      <c r="AG621" s="1" t="s">
        <v>2903</v>
      </c>
      <c r="AH621" s="1"/>
    </row>
    <row r="622" spans="1:34">
      <c r="A622" s="38" t="s">
        <v>5650</v>
      </c>
      <c r="B622" s="38" t="s">
        <v>2066</v>
      </c>
      <c r="C622" s="38" t="s">
        <v>4419</v>
      </c>
      <c r="D622" s="38" t="s">
        <v>3862</v>
      </c>
      <c r="E622" s="38" t="s">
        <v>1293</v>
      </c>
      <c r="F622" s="38" t="s">
        <v>3346</v>
      </c>
      <c r="G622" s="38" t="s">
        <v>2775</v>
      </c>
      <c r="H622" s="60"/>
      <c r="I622" s="11">
        <v>1413</v>
      </c>
      <c r="J622" s="6">
        <v>1413</v>
      </c>
      <c r="K622" s="53">
        <f t="shared" si="13"/>
        <v>0</v>
      </c>
      <c r="L622" s="7">
        <v>52</v>
      </c>
      <c r="M622" s="4">
        <v>114.07</v>
      </c>
      <c r="N622" s="6">
        <v>450</v>
      </c>
      <c r="O622" s="6">
        <v>350</v>
      </c>
      <c r="P622" s="11">
        <v>1500</v>
      </c>
      <c r="Q622" s="5">
        <v>36351</v>
      </c>
      <c r="R622" s="8" t="s">
        <v>4576</v>
      </c>
      <c r="S622" s="38" t="s">
        <v>3448</v>
      </c>
      <c r="T622" s="4" t="s">
        <v>2066</v>
      </c>
      <c r="U622" s="4" t="s">
        <v>3849</v>
      </c>
      <c r="V622" s="4" t="s">
        <v>60</v>
      </c>
      <c r="W622" s="8" t="s">
        <v>5155</v>
      </c>
      <c r="X622" s="33">
        <v>25854</v>
      </c>
      <c r="Y622" s="4"/>
      <c r="Z622" s="1"/>
      <c r="AA622" s="4" t="s">
        <v>3533</v>
      </c>
      <c r="AB622" s="4" t="s">
        <v>2573</v>
      </c>
      <c r="AC622" s="1"/>
      <c r="AD622" s="1" t="s">
        <v>3734</v>
      </c>
      <c r="AE622" s="1" t="s">
        <v>4829</v>
      </c>
      <c r="AF622" s="1" t="s">
        <v>4830</v>
      </c>
      <c r="AG622" s="1" t="s">
        <v>2903</v>
      </c>
      <c r="AH622" s="1"/>
    </row>
    <row r="623" spans="1:34">
      <c r="A623" s="38" t="s">
        <v>5651</v>
      </c>
      <c r="B623" s="38" t="s">
        <v>2066</v>
      </c>
      <c r="C623" s="38" t="s">
        <v>4419</v>
      </c>
      <c r="D623" s="38" t="s">
        <v>3862</v>
      </c>
      <c r="E623" s="38" t="s">
        <v>1293</v>
      </c>
      <c r="F623" s="38" t="s">
        <v>3346</v>
      </c>
      <c r="G623" s="38" t="s">
        <v>2775</v>
      </c>
      <c r="H623" s="60"/>
      <c r="I623" s="11">
        <v>1413</v>
      </c>
      <c r="J623" s="6">
        <v>1413</v>
      </c>
      <c r="K623" s="53">
        <f t="shared" si="13"/>
        <v>0</v>
      </c>
      <c r="L623" s="7">
        <v>52</v>
      </c>
      <c r="M623" s="4">
        <v>114.07</v>
      </c>
      <c r="N623" s="6">
        <v>450</v>
      </c>
      <c r="O623" s="6">
        <v>350</v>
      </c>
      <c r="P623" s="11">
        <v>1500</v>
      </c>
      <c r="Q623" s="5">
        <v>36321</v>
      </c>
      <c r="R623" s="8" t="s">
        <v>4576</v>
      </c>
      <c r="S623" s="38" t="s">
        <v>3448</v>
      </c>
      <c r="T623" s="4" t="s">
        <v>2066</v>
      </c>
      <c r="U623" s="4" t="s">
        <v>3849</v>
      </c>
      <c r="V623" s="4" t="s">
        <v>60</v>
      </c>
      <c r="W623" s="8" t="s">
        <v>4665</v>
      </c>
      <c r="X623" s="33">
        <v>25770</v>
      </c>
      <c r="Y623" s="4"/>
      <c r="Z623" s="1"/>
      <c r="AA623" s="4" t="s">
        <v>3533</v>
      </c>
      <c r="AB623" s="4" t="s">
        <v>2573</v>
      </c>
      <c r="AC623" s="1" t="s">
        <v>3912</v>
      </c>
      <c r="AD623" s="1" t="s">
        <v>3734</v>
      </c>
      <c r="AE623" s="1" t="s">
        <v>4829</v>
      </c>
      <c r="AF623" s="1" t="s">
        <v>4830</v>
      </c>
      <c r="AG623" s="1" t="s">
        <v>2903</v>
      </c>
      <c r="AH623" s="1"/>
    </row>
    <row r="624" spans="1:34">
      <c r="A624" s="38" t="s">
        <v>5652</v>
      </c>
      <c r="B624" s="38" t="s">
        <v>2066</v>
      </c>
      <c r="C624" s="38" t="s">
        <v>4419</v>
      </c>
      <c r="D624" s="38" t="s">
        <v>3862</v>
      </c>
      <c r="E624" s="38" t="s">
        <v>1293</v>
      </c>
      <c r="F624" s="38" t="s">
        <v>3346</v>
      </c>
      <c r="G624" s="38" t="s">
        <v>2775</v>
      </c>
      <c r="H624" s="60"/>
      <c r="I624" s="11">
        <v>1412</v>
      </c>
      <c r="J624" s="6">
        <v>1414</v>
      </c>
      <c r="K624" s="53">
        <f t="shared" si="13"/>
        <v>1.2848515996402416E-4</v>
      </c>
      <c r="L624" s="7">
        <v>52</v>
      </c>
      <c r="M624" s="4">
        <v>114.07</v>
      </c>
      <c r="N624" s="6">
        <v>450</v>
      </c>
      <c r="O624" s="6">
        <v>350</v>
      </c>
      <c r="P624" s="11">
        <v>1500</v>
      </c>
      <c r="Q624" s="5">
        <v>36389</v>
      </c>
      <c r="R624" s="8" t="s">
        <v>4576</v>
      </c>
      <c r="S624" s="38" t="s">
        <v>3448</v>
      </c>
      <c r="T624" s="4" t="s">
        <v>2066</v>
      </c>
      <c r="U624" s="4" t="s">
        <v>3849</v>
      </c>
      <c r="V624" s="4" t="s">
        <v>60</v>
      </c>
      <c r="W624" s="8" t="s">
        <v>3521</v>
      </c>
      <c r="X624" s="33">
        <v>25886</v>
      </c>
      <c r="Y624" s="4"/>
      <c r="Z624" s="1"/>
      <c r="AA624" s="4" t="s">
        <v>3533</v>
      </c>
      <c r="AB624" s="4" t="s">
        <v>2573</v>
      </c>
      <c r="AC624" s="1" t="s">
        <v>4567</v>
      </c>
      <c r="AD624" s="1" t="s">
        <v>3734</v>
      </c>
      <c r="AE624" s="1" t="s">
        <v>4829</v>
      </c>
      <c r="AF624" s="1" t="s">
        <v>4830</v>
      </c>
      <c r="AG624" s="1" t="s">
        <v>2903</v>
      </c>
      <c r="AH624" s="1"/>
    </row>
    <row r="625" spans="1:34">
      <c r="A625" s="38" t="s">
        <v>5653</v>
      </c>
      <c r="B625" s="38" t="s">
        <v>2066</v>
      </c>
      <c r="C625" s="38" t="s">
        <v>4419</v>
      </c>
      <c r="D625" s="38" t="s">
        <v>3862</v>
      </c>
      <c r="E625" s="38" t="s">
        <v>1293</v>
      </c>
      <c r="F625" s="38" t="s">
        <v>3346</v>
      </c>
      <c r="G625" s="38" t="s">
        <v>2775</v>
      </c>
      <c r="H625" s="60"/>
      <c r="I625" s="11">
        <v>899</v>
      </c>
      <c r="J625" s="6">
        <v>956</v>
      </c>
      <c r="K625" s="53">
        <f t="shared" si="13"/>
        <v>3.9054470709146967E-3</v>
      </c>
      <c r="L625" s="7">
        <v>51.9</v>
      </c>
      <c r="M625" s="4">
        <v>103.57</v>
      </c>
      <c r="N625" s="6">
        <v>450</v>
      </c>
      <c r="O625" s="6">
        <v>350</v>
      </c>
      <c r="P625" s="11">
        <v>1500</v>
      </c>
      <c r="Q625" s="5">
        <v>36425</v>
      </c>
      <c r="R625" s="8" t="s">
        <v>4576</v>
      </c>
      <c r="S625" s="38" t="s">
        <v>3448</v>
      </c>
      <c r="T625" s="4" t="s">
        <v>2066</v>
      </c>
      <c r="U625" s="4" t="s">
        <v>2672</v>
      </c>
      <c r="V625" s="4" t="s">
        <v>61</v>
      </c>
      <c r="W625" s="8" t="s">
        <v>3524</v>
      </c>
      <c r="X625" s="33">
        <v>25909</v>
      </c>
      <c r="Y625" s="4"/>
      <c r="Z625" s="1"/>
      <c r="AA625" s="4" t="s">
        <v>3533</v>
      </c>
      <c r="AB625" s="4" t="s">
        <v>2573</v>
      </c>
      <c r="AC625" s="1" t="s">
        <v>1937</v>
      </c>
      <c r="AD625" s="1" t="s">
        <v>3734</v>
      </c>
      <c r="AE625" s="1" t="s">
        <v>4829</v>
      </c>
      <c r="AF625" s="1" t="s">
        <v>4830</v>
      </c>
      <c r="AG625" s="1" t="s">
        <v>2903</v>
      </c>
      <c r="AH625" s="1"/>
    </row>
    <row r="626" spans="1:34">
      <c r="A626" s="38" t="s">
        <v>3165</v>
      </c>
      <c r="B626" s="38" t="s">
        <v>2066</v>
      </c>
      <c r="C626" s="38" t="s">
        <v>4419</v>
      </c>
      <c r="D626" s="38" t="s">
        <v>3862</v>
      </c>
      <c r="E626" s="38" t="s">
        <v>1293</v>
      </c>
      <c r="F626" s="38" t="s">
        <v>3346</v>
      </c>
      <c r="G626" s="38" t="s">
        <v>2775</v>
      </c>
      <c r="H626" s="60"/>
      <c r="I626" s="11">
        <v>1412</v>
      </c>
      <c r="J626" s="6">
        <v>1414</v>
      </c>
      <c r="K626" s="53">
        <f t="shared" si="13"/>
        <v>1.2848515996402416E-4</v>
      </c>
      <c r="L626" s="7">
        <v>52</v>
      </c>
      <c r="M626" s="4">
        <v>114.07</v>
      </c>
      <c r="N626" s="6">
        <v>450</v>
      </c>
      <c r="O626" s="6">
        <v>350</v>
      </c>
      <c r="P626" s="11">
        <v>1500</v>
      </c>
      <c r="Q626" s="5">
        <v>36451</v>
      </c>
      <c r="R626" s="8" t="s">
        <v>4576</v>
      </c>
      <c r="S626" s="38" t="s">
        <v>3448</v>
      </c>
      <c r="T626" s="4" t="s">
        <v>2066</v>
      </c>
      <c r="U626" s="4" t="s">
        <v>2672</v>
      </c>
      <c r="V626" s="4" t="s">
        <v>61</v>
      </c>
      <c r="W626" s="8" t="s">
        <v>4494</v>
      </c>
      <c r="X626" s="33">
        <v>25944</v>
      </c>
      <c r="Y626" s="4"/>
      <c r="Z626" s="1"/>
      <c r="AA626" s="4" t="s">
        <v>3533</v>
      </c>
      <c r="AB626" s="4" t="s">
        <v>2573</v>
      </c>
      <c r="AC626" s="1" t="s">
        <v>1694</v>
      </c>
      <c r="AD626" s="1" t="s">
        <v>3734</v>
      </c>
      <c r="AE626" s="1" t="s">
        <v>4829</v>
      </c>
      <c r="AF626" s="1" t="s">
        <v>4830</v>
      </c>
      <c r="AG626" s="1" t="s">
        <v>2903</v>
      </c>
      <c r="AH626" s="1"/>
    </row>
    <row r="627" spans="1:34">
      <c r="A627" s="38" t="s">
        <v>3166</v>
      </c>
      <c r="B627" s="38" t="s">
        <v>2066</v>
      </c>
      <c r="C627" s="38" t="s">
        <v>4419</v>
      </c>
      <c r="D627" s="38" t="s">
        <v>3862</v>
      </c>
      <c r="E627" s="38" t="s">
        <v>1293</v>
      </c>
      <c r="F627" s="38" t="s">
        <v>3346</v>
      </c>
      <c r="G627" s="38" t="s">
        <v>2775</v>
      </c>
      <c r="H627" s="60"/>
      <c r="I627" s="11">
        <v>897</v>
      </c>
      <c r="J627" s="6">
        <v>948</v>
      </c>
      <c r="K627" s="53">
        <f t="shared" si="13"/>
        <v>3.4967432293452178E-3</v>
      </c>
      <c r="L627" s="7">
        <v>51.9</v>
      </c>
      <c r="M627" s="4">
        <v>103.47</v>
      </c>
      <c r="N627" s="6">
        <v>450</v>
      </c>
      <c r="O627" s="6">
        <v>350</v>
      </c>
      <c r="P627" s="11">
        <v>1500</v>
      </c>
      <c r="Q627" s="5">
        <v>36451</v>
      </c>
      <c r="R627" s="8" t="s">
        <v>4576</v>
      </c>
      <c r="S627" s="38" t="s">
        <v>3448</v>
      </c>
      <c r="T627" s="4" t="s">
        <v>2066</v>
      </c>
      <c r="U627" s="4" t="s">
        <v>2672</v>
      </c>
      <c r="V627" s="4" t="s">
        <v>61</v>
      </c>
      <c r="W627" s="8" t="s">
        <v>4495</v>
      </c>
      <c r="X627" s="33">
        <v>25945</v>
      </c>
      <c r="Y627" s="4"/>
      <c r="Z627" s="1"/>
      <c r="AA627" s="4" t="s">
        <v>3533</v>
      </c>
      <c r="AB627" s="4" t="s">
        <v>2573</v>
      </c>
      <c r="AC627" s="1" t="s">
        <v>1694</v>
      </c>
      <c r="AD627" s="1" t="s">
        <v>3734</v>
      </c>
      <c r="AE627" s="1" t="s">
        <v>4829</v>
      </c>
      <c r="AF627" s="1" t="s">
        <v>4830</v>
      </c>
      <c r="AG627" s="1" t="s">
        <v>2903</v>
      </c>
      <c r="AH627" s="1"/>
    </row>
    <row r="628" spans="1:34">
      <c r="A628" s="38" t="s">
        <v>3167</v>
      </c>
      <c r="B628" s="38" t="s">
        <v>2066</v>
      </c>
      <c r="C628" s="38" t="s">
        <v>4419</v>
      </c>
      <c r="D628" s="38" t="s">
        <v>3862</v>
      </c>
      <c r="E628" s="38" t="s">
        <v>1293</v>
      </c>
      <c r="F628" s="38" t="s">
        <v>3346</v>
      </c>
      <c r="G628" s="38" t="s">
        <v>2775</v>
      </c>
      <c r="H628" s="60"/>
      <c r="I628" s="11">
        <v>1412</v>
      </c>
      <c r="J628" s="6">
        <v>1415</v>
      </c>
      <c r="K628" s="53">
        <f t="shared" si="13"/>
        <v>1.927153594141453E-4</v>
      </c>
      <c r="L628" s="7">
        <v>52</v>
      </c>
      <c r="M628" s="4">
        <v>114.08</v>
      </c>
      <c r="N628" s="6">
        <v>450</v>
      </c>
      <c r="O628" s="6">
        <v>350</v>
      </c>
      <c r="P628" s="11">
        <v>1500</v>
      </c>
      <c r="Q628" s="5">
        <v>36425</v>
      </c>
      <c r="R628" s="8" t="s">
        <v>4576</v>
      </c>
      <c r="S628" s="38" t="s">
        <v>3448</v>
      </c>
      <c r="T628" s="4" t="s">
        <v>2066</v>
      </c>
      <c r="U628" s="4" t="s">
        <v>2672</v>
      </c>
      <c r="V628" s="4" t="s">
        <v>61</v>
      </c>
      <c r="W628" s="8" t="s">
        <v>4492</v>
      </c>
      <c r="X628" s="33">
        <v>25910</v>
      </c>
      <c r="Y628" s="4"/>
      <c r="Z628" s="1"/>
      <c r="AA628" s="4" t="s">
        <v>3533</v>
      </c>
      <c r="AB628" s="4" t="s">
        <v>2573</v>
      </c>
      <c r="AC628" s="1" t="s">
        <v>1937</v>
      </c>
      <c r="AD628" s="1" t="s">
        <v>3734</v>
      </c>
      <c r="AE628" s="1" t="s">
        <v>4829</v>
      </c>
      <c r="AF628" s="1" t="s">
        <v>4830</v>
      </c>
      <c r="AG628" s="1" t="s">
        <v>2903</v>
      </c>
      <c r="AH628" s="1"/>
    </row>
    <row r="629" spans="1:34">
      <c r="A629" s="38" t="s">
        <v>3168</v>
      </c>
      <c r="B629" s="38" t="s">
        <v>2066</v>
      </c>
      <c r="C629" s="38" t="s">
        <v>4419</v>
      </c>
      <c r="D629" s="38" t="s">
        <v>3862</v>
      </c>
      <c r="E629" s="38" t="s">
        <v>1293</v>
      </c>
      <c r="F629" s="38" t="s">
        <v>3346</v>
      </c>
      <c r="G629" s="38" t="s">
        <v>2775</v>
      </c>
      <c r="H629" s="60"/>
      <c r="I629" s="11">
        <v>892</v>
      </c>
      <c r="J629" s="6">
        <v>948</v>
      </c>
      <c r="K629" s="53">
        <f t="shared" si="13"/>
        <v>3.8408779149519891E-3</v>
      </c>
      <c r="L629" s="7">
        <v>51.9</v>
      </c>
      <c r="M629" s="4">
        <v>103.41</v>
      </c>
      <c r="N629" s="6">
        <v>450</v>
      </c>
      <c r="O629" s="6">
        <v>350</v>
      </c>
      <c r="P629" s="11">
        <v>1500</v>
      </c>
      <c r="Q629" s="5">
        <v>36451</v>
      </c>
      <c r="R629" s="8" t="s">
        <v>4576</v>
      </c>
      <c r="S629" s="38" t="s">
        <v>3448</v>
      </c>
      <c r="T629" s="4" t="s">
        <v>2066</v>
      </c>
      <c r="U629" s="4" t="s">
        <v>2672</v>
      </c>
      <c r="V629" s="4" t="s">
        <v>61</v>
      </c>
      <c r="W629" s="8" t="s">
        <v>4496</v>
      </c>
      <c r="X629" s="33">
        <v>25946</v>
      </c>
      <c r="Y629" s="4"/>
      <c r="Z629" s="1"/>
      <c r="AA629" s="4" t="s">
        <v>3533</v>
      </c>
      <c r="AB629" s="4" t="s">
        <v>2573</v>
      </c>
      <c r="AC629" s="1" t="s">
        <v>1694</v>
      </c>
      <c r="AD629" s="1" t="s">
        <v>3734</v>
      </c>
      <c r="AE629" s="1" t="s">
        <v>4829</v>
      </c>
      <c r="AF629" s="1" t="s">
        <v>4830</v>
      </c>
      <c r="AG629" s="1" t="s">
        <v>2903</v>
      </c>
      <c r="AH629" s="1"/>
    </row>
    <row r="630" spans="1:34">
      <c r="A630" s="38" t="s">
        <v>2875</v>
      </c>
      <c r="B630" s="38" t="s">
        <v>2066</v>
      </c>
      <c r="C630" s="38" t="s">
        <v>4420</v>
      </c>
      <c r="D630" s="38" t="s">
        <v>3862</v>
      </c>
      <c r="E630" s="38" t="s">
        <v>1293</v>
      </c>
      <c r="F630" s="38" t="s">
        <v>3346</v>
      </c>
      <c r="G630" s="38" t="s">
        <v>2775</v>
      </c>
      <c r="H630" s="60"/>
      <c r="I630" s="11">
        <v>913</v>
      </c>
      <c r="J630" s="6">
        <v>931</v>
      </c>
      <c r="K630" s="53">
        <f t="shared" si="13"/>
        <v>1.2342292923752057E-3</v>
      </c>
      <c r="L630" s="7">
        <v>52</v>
      </c>
      <c r="M630" s="4">
        <v>103.46</v>
      </c>
      <c r="N630" s="6">
        <v>450</v>
      </c>
      <c r="O630" s="6">
        <v>350</v>
      </c>
      <c r="P630" s="11">
        <v>1500</v>
      </c>
      <c r="Q630" s="5">
        <v>36564</v>
      </c>
      <c r="R630" s="8" t="s">
        <v>4576</v>
      </c>
      <c r="S630" s="38" t="s">
        <v>3448</v>
      </c>
      <c r="T630" s="4" t="s">
        <v>2066</v>
      </c>
      <c r="U630" s="4" t="s">
        <v>3849</v>
      </c>
      <c r="V630" s="4" t="s">
        <v>60</v>
      </c>
      <c r="W630" s="8" t="s">
        <v>4500</v>
      </c>
      <c r="X630" s="33">
        <v>26081</v>
      </c>
      <c r="Y630" s="4" t="s">
        <v>4702</v>
      </c>
      <c r="Z630" s="1"/>
      <c r="AA630" s="4" t="s">
        <v>3533</v>
      </c>
      <c r="AB630" s="4" t="s">
        <v>2573</v>
      </c>
      <c r="AC630" s="1" t="s">
        <v>3820</v>
      </c>
      <c r="AD630" s="1" t="s">
        <v>3734</v>
      </c>
      <c r="AE630" s="1" t="s">
        <v>4829</v>
      </c>
      <c r="AF630" s="1" t="s">
        <v>4830</v>
      </c>
      <c r="AG630" s="1" t="s">
        <v>2903</v>
      </c>
      <c r="AH630" s="1"/>
    </row>
    <row r="631" spans="1:34">
      <c r="A631" s="38" t="s">
        <v>2876</v>
      </c>
      <c r="B631" s="38" t="s">
        <v>2066</v>
      </c>
      <c r="C631" s="38" t="s">
        <v>4419</v>
      </c>
      <c r="D631" s="38" t="s">
        <v>3862</v>
      </c>
      <c r="E631" s="38" t="s">
        <v>1293</v>
      </c>
      <c r="F631" s="38" t="s">
        <v>3346</v>
      </c>
      <c r="G631" s="38" t="s">
        <v>2775</v>
      </c>
      <c r="H631" s="60"/>
      <c r="I631" s="11">
        <v>1412</v>
      </c>
      <c r="J631" s="6">
        <v>1414</v>
      </c>
      <c r="K631" s="53">
        <f t="shared" si="13"/>
        <v>1.2848515996402416E-4</v>
      </c>
      <c r="L631" s="7">
        <v>52</v>
      </c>
      <c r="M631" s="4">
        <v>114.07</v>
      </c>
      <c r="N631" s="6">
        <v>450</v>
      </c>
      <c r="O631" s="6">
        <v>350</v>
      </c>
      <c r="P631" s="11">
        <v>1500</v>
      </c>
      <c r="Q631" s="5">
        <v>36564</v>
      </c>
      <c r="R631" s="8" t="s">
        <v>4576</v>
      </c>
      <c r="S631" s="38" t="s">
        <v>3448</v>
      </c>
      <c r="T631" s="4" t="s">
        <v>2066</v>
      </c>
      <c r="U631" s="4" t="s">
        <v>3849</v>
      </c>
      <c r="V631" s="4" t="s">
        <v>60</v>
      </c>
      <c r="W631" s="8" t="s">
        <v>4501</v>
      </c>
      <c r="X631" s="33">
        <v>26082</v>
      </c>
      <c r="Y631" s="4"/>
      <c r="Z631" s="1"/>
      <c r="AA631" s="4" t="s">
        <v>3533</v>
      </c>
      <c r="AB631" s="4" t="s">
        <v>2573</v>
      </c>
      <c r="AC631" s="1" t="s">
        <v>3820</v>
      </c>
      <c r="AD631" s="1" t="s">
        <v>3734</v>
      </c>
      <c r="AE631" s="1" t="s">
        <v>4829</v>
      </c>
      <c r="AF631" s="1" t="s">
        <v>4830</v>
      </c>
      <c r="AG631" s="1" t="s">
        <v>2903</v>
      </c>
      <c r="AH631" s="1"/>
    </row>
    <row r="632" spans="1:34">
      <c r="A632" s="38" t="s">
        <v>2877</v>
      </c>
      <c r="B632" s="38" t="s">
        <v>2066</v>
      </c>
      <c r="C632" s="38" t="s">
        <v>4419</v>
      </c>
      <c r="D632" s="38" t="s">
        <v>3862</v>
      </c>
      <c r="E632" s="38" t="s">
        <v>1293</v>
      </c>
      <c r="F632" s="38" t="s">
        <v>3346</v>
      </c>
      <c r="G632" s="38" t="s">
        <v>2775</v>
      </c>
      <c r="H632" s="60"/>
      <c r="I632" s="11">
        <v>923</v>
      </c>
      <c r="J632" s="6">
        <v>931</v>
      </c>
      <c r="K632" s="53">
        <f t="shared" si="13"/>
        <v>5.4817048101959704E-4</v>
      </c>
      <c r="L632" s="7">
        <v>52</v>
      </c>
      <c r="M632" s="4">
        <v>103.56</v>
      </c>
      <c r="N632" s="6">
        <v>450</v>
      </c>
      <c r="O632" s="6">
        <v>350</v>
      </c>
      <c r="P632" s="11">
        <v>1500</v>
      </c>
      <c r="Q632" s="5">
        <v>36564</v>
      </c>
      <c r="R632" s="8" t="s">
        <v>4576</v>
      </c>
      <c r="S632" s="38" t="s">
        <v>3448</v>
      </c>
      <c r="T632" s="4" t="s">
        <v>2066</v>
      </c>
      <c r="U632" s="4" t="s">
        <v>3849</v>
      </c>
      <c r="V632" s="4" t="s">
        <v>60</v>
      </c>
      <c r="W632" s="8" t="s">
        <v>4502</v>
      </c>
      <c r="X632" s="33">
        <v>26083</v>
      </c>
      <c r="Y632" s="4"/>
      <c r="Z632" s="1"/>
      <c r="AA632" s="4" t="s">
        <v>3533</v>
      </c>
      <c r="AB632" s="4" t="s">
        <v>2573</v>
      </c>
      <c r="AC632" s="1" t="s">
        <v>3820</v>
      </c>
      <c r="AD632" s="1" t="s">
        <v>3734</v>
      </c>
      <c r="AE632" s="1" t="s">
        <v>4829</v>
      </c>
      <c r="AF632" s="1" t="s">
        <v>4830</v>
      </c>
      <c r="AG632" s="1" t="s">
        <v>2903</v>
      </c>
      <c r="AH632" s="1"/>
    </row>
    <row r="633" spans="1:34">
      <c r="A633" s="38" t="s">
        <v>1749</v>
      </c>
      <c r="B633" s="38" t="s">
        <v>2066</v>
      </c>
      <c r="C633" s="38" t="s">
        <v>2497</v>
      </c>
      <c r="D633" s="38" t="s">
        <v>3862</v>
      </c>
      <c r="E633" s="38" t="s">
        <v>1293</v>
      </c>
      <c r="F633" s="38" t="s">
        <v>3346</v>
      </c>
      <c r="G633" s="38" t="s">
        <v>2775</v>
      </c>
      <c r="H633" s="60"/>
      <c r="I633" s="11">
        <v>917</v>
      </c>
      <c r="J633" s="6">
        <v>935</v>
      </c>
      <c r="K633" s="53">
        <f t="shared" si="13"/>
        <v>1.2335526315789473E-3</v>
      </c>
      <c r="L633" s="7">
        <v>51.98</v>
      </c>
      <c r="M633" s="4">
        <v>103.53</v>
      </c>
      <c r="N633" s="6">
        <v>450</v>
      </c>
      <c r="O633" s="6">
        <v>350</v>
      </c>
      <c r="P633" s="11">
        <v>1500</v>
      </c>
      <c r="Q633" s="5">
        <v>39375</v>
      </c>
      <c r="R633" s="8" t="s">
        <v>4576</v>
      </c>
      <c r="S633" s="38" t="s">
        <v>2518</v>
      </c>
      <c r="T633" s="4" t="s">
        <v>1751</v>
      </c>
      <c r="U633" s="4" t="s">
        <v>2672</v>
      </c>
      <c r="V633" s="4" t="s">
        <v>2943</v>
      </c>
      <c r="W633" s="8" t="s">
        <v>1757</v>
      </c>
      <c r="X633" s="33" t="s">
        <v>1758</v>
      </c>
      <c r="Y633" s="4"/>
      <c r="Z633" s="1"/>
      <c r="AA633" s="4"/>
      <c r="AB633" s="4" t="s">
        <v>1762</v>
      </c>
      <c r="AC633" s="1"/>
      <c r="AD633" s="1"/>
      <c r="AE633" s="1"/>
      <c r="AF633" s="1"/>
      <c r="AG633" s="1"/>
      <c r="AH633" s="1"/>
    </row>
    <row r="634" spans="1:34">
      <c r="A634" s="38" t="s">
        <v>1747</v>
      </c>
      <c r="B634" s="38" t="s">
        <v>2066</v>
      </c>
      <c r="C634" s="38" t="s">
        <v>2497</v>
      </c>
      <c r="D634" s="38" t="s">
        <v>3862</v>
      </c>
      <c r="E634" s="38" t="s">
        <v>1293</v>
      </c>
      <c r="F634" s="38" t="s">
        <v>3346</v>
      </c>
      <c r="G634" s="38" t="s">
        <v>2775</v>
      </c>
      <c r="H634" s="60"/>
      <c r="I634" s="11">
        <v>919</v>
      </c>
      <c r="J634" s="6">
        <v>934</v>
      </c>
      <c r="K634" s="53">
        <f t="shared" si="13"/>
        <v>1.0278900842869869E-3</v>
      </c>
      <c r="L634" s="7">
        <v>51.98</v>
      </c>
      <c r="M634" s="4">
        <v>103.55</v>
      </c>
      <c r="N634" s="6">
        <v>450</v>
      </c>
      <c r="O634" s="6">
        <v>350</v>
      </c>
      <c r="P634" s="11">
        <v>1500</v>
      </c>
      <c r="Q634" s="5">
        <v>39375</v>
      </c>
      <c r="R634" s="8" t="s">
        <v>4576</v>
      </c>
      <c r="S634" s="38" t="s">
        <v>2518</v>
      </c>
      <c r="T634" s="4" t="s">
        <v>1751</v>
      </c>
      <c r="U634" s="4" t="s">
        <v>2672</v>
      </c>
      <c r="V634" s="4" t="s">
        <v>2943</v>
      </c>
      <c r="W634" s="8" t="s">
        <v>1753</v>
      </c>
      <c r="X634" s="33" t="s">
        <v>1754</v>
      </c>
      <c r="Y634" s="4"/>
      <c r="Z634" s="1"/>
      <c r="AA634" s="4"/>
      <c r="AB634" s="1" t="s">
        <v>1763</v>
      </c>
      <c r="AC634" s="1"/>
      <c r="AD634" s="1"/>
      <c r="AE634" s="1"/>
      <c r="AF634" s="1"/>
      <c r="AG634" s="1"/>
      <c r="AH634" s="1"/>
    </row>
    <row r="635" spans="1:34">
      <c r="A635" s="38" t="s">
        <v>1750</v>
      </c>
      <c r="B635" s="38" t="s">
        <v>2066</v>
      </c>
      <c r="C635" s="38" t="s">
        <v>2497</v>
      </c>
      <c r="D635" s="38" t="s">
        <v>3862</v>
      </c>
      <c r="E635" s="38" t="s">
        <v>1293</v>
      </c>
      <c r="F635" s="38" t="s">
        <v>3346</v>
      </c>
      <c r="G635" s="38" t="s">
        <v>2775</v>
      </c>
      <c r="H635" s="60"/>
      <c r="I635" s="11">
        <v>914</v>
      </c>
      <c r="J635" s="6">
        <v>937</v>
      </c>
      <c r="K635" s="53">
        <f t="shared" si="13"/>
        <v>1.5763141662668769E-3</v>
      </c>
      <c r="L635" s="7">
        <v>51.98</v>
      </c>
      <c r="M635" s="4">
        <v>103.53</v>
      </c>
      <c r="N635" s="6">
        <v>450</v>
      </c>
      <c r="O635" s="6">
        <v>350</v>
      </c>
      <c r="P635" s="11">
        <v>1500</v>
      </c>
      <c r="Q635" s="5">
        <v>39375</v>
      </c>
      <c r="R635" s="8" t="s">
        <v>4576</v>
      </c>
      <c r="S635" s="38" t="s">
        <v>2518</v>
      </c>
      <c r="T635" s="4" t="s">
        <v>1751</v>
      </c>
      <c r="U635" s="4" t="s">
        <v>2672</v>
      </c>
      <c r="V635" s="4" t="s">
        <v>1752</v>
      </c>
      <c r="W635" s="8" t="s">
        <v>1759</v>
      </c>
      <c r="X635" s="33" t="s">
        <v>1760</v>
      </c>
      <c r="Y635" s="4"/>
      <c r="Z635" s="1"/>
      <c r="AA635" s="4"/>
      <c r="AB635" s="4" t="s">
        <v>1761</v>
      </c>
      <c r="AC635" s="1"/>
      <c r="AD635" s="1"/>
      <c r="AE635" s="1"/>
      <c r="AF635" s="1"/>
      <c r="AG635" s="1"/>
      <c r="AH635" s="1"/>
    </row>
    <row r="636" spans="1:34">
      <c r="A636" s="38" t="s">
        <v>1748</v>
      </c>
      <c r="B636" s="38" t="s">
        <v>2066</v>
      </c>
      <c r="C636" s="38" t="s">
        <v>2497</v>
      </c>
      <c r="D636" s="38" t="s">
        <v>3862</v>
      </c>
      <c r="E636" s="38" t="s">
        <v>1293</v>
      </c>
      <c r="F636" s="38" t="s">
        <v>3346</v>
      </c>
      <c r="G636" s="38" t="s">
        <v>2775</v>
      </c>
      <c r="H636" s="60"/>
      <c r="I636" s="11">
        <v>1413</v>
      </c>
      <c r="J636" s="6">
        <v>1415</v>
      </c>
      <c r="K636" s="53">
        <f t="shared" si="13"/>
        <v>1.2846865364850977E-4</v>
      </c>
      <c r="L636" s="7">
        <v>51.98</v>
      </c>
      <c r="M636" s="4">
        <v>114.09</v>
      </c>
      <c r="N636" s="6">
        <v>450</v>
      </c>
      <c r="O636" s="6">
        <v>350</v>
      </c>
      <c r="P636" s="11">
        <v>1500</v>
      </c>
      <c r="Q636" s="5">
        <v>39375</v>
      </c>
      <c r="R636" s="8" t="s">
        <v>4576</v>
      </c>
      <c r="S636" s="38" t="s">
        <v>2518</v>
      </c>
      <c r="T636" s="4" t="s">
        <v>1751</v>
      </c>
      <c r="U636" s="4" t="s">
        <v>2672</v>
      </c>
      <c r="V636" s="4" t="s">
        <v>2943</v>
      </c>
      <c r="W636" s="8" t="s">
        <v>1755</v>
      </c>
      <c r="X636" s="33" t="s">
        <v>1756</v>
      </c>
      <c r="Y636" s="4"/>
      <c r="Z636" s="1"/>
      <c r="AA636" s="4"/>
      <c r="AB636" s="1" t="s">
        <v>1764</v>
      </c>
      <c r="AC636" s="1"/>
      <c r="AD636" s="1"/>
      <c r="AE636" s="1"/>
      <c r="AF636" s="1"/>
      <c r="AG636" s="1"/>
      <c r="AH636" s="1"/>
    </row>
    <row r="637" spans="1:34">
      <c r="A637" s="38" t="s">
        <v>2800</v>
      </c>
      <c r="B637" s="38" t="s">
        <v>2066</v>
      </c>
      <c r="C637" s="38" t="s">
        <v>4974</v>
      </c>
      <c r="D637" s="38" t="s">
        <v>3094</v>
      </c>
      <c r="E637" s="38" t="s">
        <v>998</v>
      </c>
      <c r="F637" s="38" t="s">
        <v>1292</v>
      </c>
      <c r="G637" s="38"/>
      <c r="H637" s="60" t="s">
        <v>177</v>
      </c>
      <c r="I637" s="11">
        <v>35761</v>
      </c>
      <c r="J637" s="6">
        <v>35811</v>
      </c>
      <c r="K637" s="53">
        <f t="shared" si="13"/>
        <v>5.9303539235221561E-4</v>
      </c>
      <c r="L637" s="7">
        <v>0.06</v>
      </c>
      <c r="M637" s="4">
        <v>1436.11</v>
      </c>
      <c r="N637" s="6">
        <v>2105</v>
      </c>
      <c r="O637" s="6">
        <v>977</v>
      </c>
      <c r="P637" s="7"/>
      <c r="Q637" s="5">
        <v>36649</v>
      </c>
      <c r="R637" s="8" t="s">
        <v>887</v>
      </c>
      <c r="S637" s="38" t="s">
        <v>2065</v>
      </c>
      <c r="T637" s="4" t="s">
        <v>2066</v>
      </c>
      <c r="U637" s="4" t="s">
        <v>3849</v>
      </c>
      <c r="V637" s="4" t="s">
        <v>3850</v>
      </c>
      <c r="W637" s="8" t="s">
        <v>2394</v>
      </c>
      <c r="X637" s="33">
        <v>26352</v>
      </c>
      <c r="Y637" s="4" t="s">
        <v>2197</v>
      </c>
      <c r="Z637" s="1"/>
      <c r="AA637" s="4" t="s">
        <v>667</v>
      </c>
      <c r="AB637" s="1" t="s">
        <v>3851</v>
      </c>
      <c r="AC637" s="1" t="s">
        <v>2938</v>
      </c>
      <c r="AD637" s="1" t="s">
        <v>2227</v>
      </c>
      <c r="AE637" s="1"/>
      <c r="AF637" s="1"/>
      <c r="AG637" s="1"/>
      <c r="AH637" s="1"/>
    </row>
    <row r="638" spans="1:34">
      <c r="A638" s="38" t="s">
        <v>5204</v>
      </c>
      <c r="B638" s="38" t="s">
        <v>2066</v>
      </c>
      <c r="C638" s="38" t="s">
        <v>4974</v>
      </c>
      <c r="D638" s="38" t="s">
        <v>3094</v>
      </c>
      <c r="E638" s="38" t="s">
        <v>998</v>
      </c>
      <c r="F638" s="38" t="s">
        <v>1292</v>
      </c>
      <c r="G638" s="38"/>
      <c r="H638" s="60" t="s">
        <v>602</v>
      </c>
      <c r="I638" s="11">
        <v>35782</v>
      </c>
      <c r="J638" s="6">
        <v>35791</v>
      </c>
      <c r="K638" s="53">
        <f t="shared" si="13"/>
        <v>1.0674510455089963E-4</v>
      </c>
      <c r="L638" s="7">
        <v>0.42</v>
      </c>
      <c r="M638" s="4">
        <v>1436.09</v>
      </c>
      <c r="N638" s="6">
        <v>2105</v>
      </c>
      <c r="O638" s="6">
        <v>977</v>
      </c>
      <c r="P638" s="7"/>
      <c r="Q638" s="5">
        <v>37095</v>
      </c>
      <c r="R638" s="8" t="s">
        <v>887</v>
      </c>
      <c r="S638" s="38" t="s">
        <v>2065</v>
      </c>
      <c r="T638" s="4" t="s">
        <v>2066</v>
      </c>
      <c r="U638" s="4" t="s">
        <v>3849</v>
      </c>
      <c r="V638" s="4" t="s">
        <v>3850</v>
      </c>
      <c r="W638" s="8" t="s">
        <v>2228</v>
      </c>
      <c r="X638" s="33">
        <v>26871</v>
      </c>
      <c r="Y638" s="4" t="s">
        <v>4975</v>
      </c>
      <c r="Z638" s="1"/>
      <c r="AA638" s="4" t="s">
        <v>667</v>
      </c>
      <c r="AB638" s="1" t="s">
        <v>3851</v>
      </c>
      <c r="AC638" s="1" t="s">
        <v>2938</v>
      </c>
      <c r="AD638" s="1" t="s">
        <v>1463</v>
      </c>
      <c r="AE638" s="1"/>
      <c r="AF638" s="1"/>
      <c r="AG638" s="1"/>
      <c r="AH638" s="1"/>
    </row>
    <row r="639" spans="1:34">
      <c r="A639" s="38" t="s">
        <v>2690</v>
      </c>
      <c r="B639" s="38" t="s">
        <v>2066</v>
      </c>
      <c r="C639" s="38" t="s">
        <v>4974</v>
      </c>
      <c r="D639" s="38" t="s">
        <v>3094</v>
      </c>
      <c r="E639" s="38" t="s">
        <v>998</v>
      </c>
      <c r="F639" s="38" t="s">
        <v>1292</v>
      </c>
      <c r="G639" s="38"/>
      <c r="H639" s="60" t="s">
        <v>4106</v>
      </c>
      <c r="I639" s="11">
        <v>35768</v>
      </c>
      <c r="J639" s="6">
        <v>35801</v>
      </c>
      <c r="K639" s="53">
        <f t="shared" si="13"/>
        <v>3.914172864107035E-4</v>
      </c>
      <c r="L639" s="7">
        <v>0.28000000000000003</v>
      </c>
      <c r="M639" s="4">
        <v>1436</v>
      </c>
      <c r="N639" s="6">
        <v>3200</v>
      </c>
      <c r="O639" s="6">
        <v>1533</v>
      </c>
      <c r="P639" s="11">
        <v>2300</v>
      </c>
      <c r="Q639" s="5">
        <v>38861</v>
      </c>
      <c r="R639" s="8" t="s">
        <v>538</v>
      </c>
      <c r="S639" s="38" t="s">
        <v>2688</v>
      </c>
      <c r="T639" s="4" t="s">
        <v>2066</v>
      </c>
      <c r="U639" s="4" t="s">
        <v>3849</v>
      </c>
      <c r="V639" s="4" t="s">
        <v>2312</v>
      </c>
      <c r="W639" s="8" t="s">
        <v>2691</v>
      </c>
      <c r="X639" s="33" t="s">
        <v>2692</v>
      </c>
      <c r="Y639" s="55" t="s">
        <v>2693</v>
      </c>
      <c r="Z639" s="1"/>
      <c r="AA639" s="4" t="s">
        <v>667</v>
      </c>
      <c r="AB639" s="1" t="s">
        <v>4177</v>
      </c>
      <c r="AC639" s="1" t="s">
        <v>1227</v>
      </c>
      <c r="AD639" s="1"/>
      <c r="AE639" s="1"/>
      <c r="AF639" s="1"/>
      <c r="AG639" s="1"/>
      <c r="AH639" s="1"/>
    </row>
    <row r="640" spans="1:34">
      <c r="A640" s="38" t="s">
        <v>3779</v>
      </c>
      <c r="B640" s="38" t="s">
        <v>2066</v>
      </c>
      <c r="C640" s="38" t="s">
        <v>4974</v>
      </c>
      <c r="D640" s="38" t="s">
        <v>3094</v>
      </c>
      <c r="E640" s="38" t="s">
        <v>998</v>
      </c>
      <c r="F640" s="38" t="s">
        <v>1292</v>
      </c>
      <c r="G640" s="38"/>
      <c r="H640" s="60" t="s">
        <v>3780</v>
      </c>
      <c r="I640" s="11">
        <v>35170</v>
      </c>
      <c r="J640" s="6">
        <v>35170</v>
      </c>
      <c r="K640" s="53">
        <f t="shared" si="13"/>
        <v>0</v>
      </c>
      <c r="L640" s="7">
        <v>0</v>
      </c>
      <c r="M640" s="4">
        <v>1436</v>
      </c>
      <c r="N640" s="6">
        <v>3200</v>
      </c>
      <c r="O640" s="6">
        <v>1533</v>
      </c>
      <c r="P640" s="11">
        <v>2300</v>
      </c>
      <c r="Q640" s="5">
        <v>39991</v>
      </c>
      <c r="R640" s="8" t="s">
        <v>4576</v>
      </c>
      <c r="S640" s="38" t="s">
        <v>2688</v>
      </c>
      <c r="T640" s="4" t="s">
        <v>2066</v>
      </c>
      <c r="U640" s="4" t="s">
        <v>3849</v>
      </c>
      <c r="V640" s="4" t="s">
        <v>2312</v>
      </c>
      <c r="W640" s="8" t="s">
        <v>3781</v>
      </c>
      <c r="X640" s="33" t="s">
        <v>3782</v>
      </c>
      <c r="Y640" s="55" t="s">
        <v>3783</v>
      </c>
      <c r="Z640" s="1"/>
      <c r="AA640" s="4" t="s">
        <v>161</v>
      </c>
      <c r="AB640" s="1" t="s">
        <v>3785</v>
      </c>
      <c r="AC640" s="1"/>
      <c r="AD640" s="1" t="s">
        <v>3784</v>
      </c>
      <c r="AE640" s="1"/>
      <c r="AF640" s="1"/>
      <c r="AG640" s="1"/>
      <c r="AH640" s="1"/>
    </row>
    <row r="641" spans="1:34">
      <c r="A641" s="38" t="s">
        <v>578</v>
      </c>
      <c r="B641" s="38" t="s">
        <v>2066</v>
      </c>
      <c r="C641" s="38" t="s">
        <v>579</v>
      </c>
      <c r="D641" s="38" t="s">
        <v>4891</v>
      </c>
      <c r="E641" s="38" t="s">
        <v>1293</v>
      </c>
      <c r="F641" s="38" t="s">
        <v>1292</v>
      </c>
      <c r="G641" s="38"/>
      <c r="H641" s="60" t="s">
        <v>4114</v>
      </c>
      <c r="I641" s="11">
        <v>35772</v>
      </c>
      <c r="J641" s="6">
        <v>35800</v>
      </c>
      <c r="K641" s="53">
        <f t="shared" si="13"/>
        <v>3.3209981971724073E-4</v>
      </c>
      <c r="L641" s="7">
        <v>14.3</v>
      </c>
      <c r="M641" s="4">
        <v>1436.08</v>
      </c>
      <c r="N641" s="6">
        <v>627</v>
      </c>
      <c r="O641" s="6"/>
      <c r="P641" s="11"/>
      <c r="Q641" s="5">
        <v>28657</v>
      </c>
      <c r="R641" s="8" t="s">
        <v>538</v>
      </c>
      <c r="S641" s="38" t="s">
        <v>3351</v>
      </c>
      <c r="T641" s="4" t="s">
        <v>2066</v>
      </c>
      <c r="U641" s="4" t="s">
        <v>3849</v>
      </c>
      <c r="V641" s="4" t="s">
        <v>4242</v>
      </c>
      <c r="W641" s="8" t="s">
        <v>2508</v>
      </c>
      <c r="X641" s="33" t="s">
        <v>2507</v>
      </c>
      <c r="Y641" s="55" t="s">
        <v>1260</v>
      </c>
      <c r="Z641" s="1"/>
      <c r="AA641" s="4" t="s">
        <v>667</v>
      </c>
      <c r="AB641" s="1" t="s">
        <v>580</v>
      </c>
      <c r="AC641" s="1" t="s">
        <v>1261</v>
      </c>
      <c r="AD641" s="1"/>
      <c r="AE641" s="1"/>
      <c r="AF641" s="1"/>
      <c r="AG641" s="1"/>
      <c r="AH641" s="1"/>
    </row>
    <row r="642" spans="1:34">
      <c r="A642" s="38" t="s">
        <v>4322</v>
      </c>
      <c r="B642" s="38" t="s">
        <v>2066</v>
      </c>
      <c r="C642" s="38" t="s">
        <v>4323</v>
      </c>
      <c r="D642" s="38" t="s">
        <v>4891</v>
      </c>
      <c r="E642" s="38" t="s">
        <v>729</v>
      </c>
      <c r="F642" s="38" t="s">
        <v>3346</v>
      </c>
      <c r="G642" s="38"/>
      <c r="H642" s="60"/>
      <c r="I642" s="7">
        <v>427</v>
      </c>
      <c r="J642" s="6">
        <v>467</v>
      </c>
      <c r="K642" s="53">
        <f t="shared" si="13"/>
        <v>2.9338418659234267E-3</v>
      </c>
      <c r="L642" s="7">
        <v>40.47</v>
      </c>
      <c r="M642" s="4">
        <v>93.52</v>
      </c>
      <c r="N642" s="6">
        <v>1</v>
      </c>
      <c r="O642" s="6"/>
      <c r="P642" s="7"/>
      <c r="Q642" s="5">
        <v>39952</v>
      </c>
      <c r="R642" s="8"/>
      <c r="S642" s="38" t="s">
        <v>4325</v>
      </c>
      <c r="T642" s="4" t="s">
        <v>2066</v>
      </c>
      <c r="U642" s="4" t="s">
        <v>3411</v>
      </c>
      <c r="V642" s="4" t="s">
        <v>482</v>
      </c>
      <c r="W642" s="8" t="s">
        <v>4326</v>
      </c>
      <c r="X642" s="33" t="s">
        <v>4327</v>
      </c>
      <c r="Y642" s="4" t="s">
        <v>4328</v>
      </c>
      <c r="Z642" s="1"/>
      <c r="AA642" s="4" t="s">
        <v>161</v>
      </c>
      <c r="AB642" s="1" t="s">
        <v>4329</v>
      </c>
      <c r="AC642" s="1"/>
      <c r="AD642" s="1"/>
      <c r="AE642" s="1" t="s">
        <v>4324</v>
      </c>
      <c r="AF642" s="1"/>
      <c r="AG642" s="1"/>
      <c r="AH642" s="1"/>
    </row>
    <row r="643" spans="1:34">
      <c r="A643" s="38" t="s">
        <v>3812</v>
      </c>
      <c r="B643" s="38" t="s">
        <v>2066</v>
      </c>
      <c r="C643" s="38" t="s">
        <v>3104</v>
      </c>
      <c r="D643" s="38" t="s">
        <v>3608</v>
      </c>
      <c r="E643" s="38" t="s">
        <v>1284</v>
      </c>
      <c r="F643" s="38" t="s">
        <v>3346</v>
      </c>
      <c r="G643" s="38" t="s">
        <v>2775</v>
      </c>
      <c r="H643" s="60"/>
      <c r="I643" s="7">
        <v>588</v>
      </c>
      <c r="J643" s="4">
        <v>609</v>
      </c>
      <c r="K643" s="53">
        <f t="shared" si="13"/>
        <v>1.5067805123053742E-3</v>
      </c>
      <c r="L643" s="7">
        <v>38</v>
      </c>
      <c r="M643" s="4">
        <v>96.65</v>
      </c>
      <c r="N643" s="6">
        <v>293</v>
      </c>
      <c r="O643" s="6"/>
      <c r="P643" s="7">
        <v>414</v>
      </c>
      <c r="Q643" s="5">
        <v>37292</v>
      </c>
      <c r="R643" s="8" t="s">
        <v>3345</v>
      </c>
      <c r="S643" s="38" t="s">
        <v>3103</v>
      </c>
      <c r="T643" s="4" t="s">
        <v>2066</v>
      </c>
      <c r="U643" s="4" t="s">
        <v>3849</v>
      </c>
      <c r="V643" s="4" t="s">
        <v>3043</v>
      </c>
      <c r="W643" s="8" t="s">
        <v>4857</v>
      </c>
      <c r="X643" s="33">
        <v>27370</v>
      </c>
      <c r="Y643" s="4" t="s">
        <v>3102</v>
      </c>
      <c r="Z643" s="1"/>
      <c r="AA643" s="4" t="s">
        <v>3797</v>
      </c>
      <c r="AB643" s="4" t="s">
        <v>4508</v>
      </c>
      <c r="AC643" s="1" t="s">
        <v>4856</v>
      </c>
      <c r="AD643" s="1" t="s">
        <v>3105</v>
      </c>
      <c r="AE643" s="1"/>
      <c r="AF643" s="1"/>
      <c r="AG643" s="1"/>
      <c r="AH643" s="1"/>
    </row>
    <row r="644" spans="1:34">
      <c r="A644" s="38" t="s">
        <v>2626</v>
      </c>
      <c r="B644" s="38" t="s">
        <v>2066</v>
      </c>
      <c r="C644" s="38" t="s">
        <v>1259</v>
      </c>
      <c r="D644" s="38" t="s">
        <v>3608</v>
      </c>
      <c r="E644" s="38" t="s">
        <v>3347</v>
      </c>
      <c r="F644" s="38" t="s">
        <v>3346</v>
      </c>
      <c r="G644" s="38" t="s">
        <v>2777</v>
      </c>
      <c r="H644" s="60"/>
      <c r="I644" s="11">
        <v>585</v>
      </c>
      <c r="J644" s="6">
        <v>601</v>
      </c>
      <c r="K644" s="53">
        <f t="shared" si="13"/>
        <v>1.1489300588826655E-3</v>
      </c>
      <c r="L644" s="7">
        <v>94</v>
      </c>
      <c r="M644" s="4">
        <v>96.55</v>
      </c>
      <c r="N644" s="6">
        <v>1270</v>
      </c>
      <c r="O644" s="6">
        <v>970</v>
      </c>
      <c r="P644" s="7">
        <v>350</v>
      </c>
      <c r="Q644" s="5">
        <v>37633</v>
      </c>
      <c r="R644" s="8" t="s">
        <v>887</v>
      </c>
      <c r="S644" s="38" t="s">
        <v>4798</v>
      </c>
      <c r="T644" s="4" t="s">
        <v>2066</v>
      </c>
      <c r="U644" s="4" t="s">
        <v>1294</v>
      </c>
      <c r="V644" s="4" t="s">
        <v>3694</v>
      </c>
      <c r="W644" s="8" t="s">
        <v>1454</v>
      </c>
      <c r="X644" s="33">
        <v>27642</v>
      </c>
      <c r="Y644" s="4" t="s">
        <v>3550</v>
      </c>
      <c r="Z644" s="1"/>
      <c r="AA644" s="4" t="s">
        <v>3797</v>
      </c>
      <c r="AB644" s="4" t="s">
        <v>1453</v>
      </c>
      <c r="AC644" s="1" t="s">
        <v>2798</v>
      </c>
      <c r="AD644" s="1" t="s">
        <v>3549</v>
      </c>
      <c r="AE644" s="1" t="s">
        <v>2903</v>
      </c>
      <c r="AF644" s="1"/>
      <c r="AG644" s="1"/>
      <c r="AH644" s="1"/>
    </row>
    <row r="645" spans="1:34">
      <c r="A645" s="38" t="s">
        <v>1639</v>
      </c>
      <c r="B645" s="38" t="s">
        <v>2066</v>
      </c>
      <c r="C645" s="38" t="s">
        <v>4787</v>
      </c>
      <c r="D645" s="38" t="s">
        <v>3862</v>
      </c>
      <c r="E645" s="38" t="s">
        <v>1293</v>
      </c>
      <c r="F645" s="38" t="s">
        <v>1292</v>
      </c>
      <c r="G645" s="38"/>
      <c r="H645" s="60" t="s">
        <v>4317</v>
      </c>
      <c r="I645" s="11">
        <v>35773</v>
      </c>
      <c r="J645" s="6">
        <v>35799</v>
      </c>
      <c r="K645" s="53">
        <f t="shared" si="13"/>
        <v>3.0837840402315211E-4</v>
      </c>
      <c r="L645" s="7">
        <v>5.73</v>
      </c>
      <c r="M645" s="4">
        <v>1436.1</v>
      </c>
      <c r="N645" s="6">
        <v>6600</v>
      </c>
      <c r="O645" s="11"/>
      <c r="P645" s="11">
        <v>16000</v>
      </c>
      <c r="Q645" s="5">
        <v>39552</v>
      </c>
      <c r="R645" s="8" t="s">
        <v>4575</v>
      </c>
      <c r="S645" s="38" t="s">
        <v>3448</v>
      </c>
      <c r="T645" s="4" t="s">
        <v>2066</v>
      </c>
      <c r="U645" s="4" t="s">
        <v>3849</v>
      </c>
      <c r="V645" s="4" t="s">
        <v>5263</v>
      </c>
      <c r="W645" s="8" t="s">
        <v>1640</v>
      </c>
      <c r="X645" s="33" t="s">
        <v>1641</v>
      </c>
      <c r="Y645" s="4" t="s">
        <v>1643</v>
      </c>
      <c r="Z645" s="1"/>
      <c r="AA645" s="4" t="s">
        <v>667</v>
      </c>
      <c r="AB645" s="4" t="s">
        <v>1646</v>
      </c>
      <c r="AC645" s="1" t="s">
        <v>1642</v>
      </c>
      <c r="AD645" s="1" t="s">
        <v>1647</v>
      </c>
      <c r="AE645" s="1"/>
      <c r="AF645" s="1"/>
      <c r="AG645" s="1"/>
      <c r="AH645" s="1"/>
    </row>
    <row r="646" spans="1:34">
      <c r="A646" s="38" t="s">
        <v>2813</v>
      </c>
      <c r="B646" s="38" t="s">
        <v>2066</v>
      </c>
      <c r="C646" s="38" t="s">
        <v>1608</v>
      </c>
      <c r="D646" s="38" t="s">
        <v>3862</v>
      </c>
      <c r="E646" s="38" t="s">
        <v>3746</v>
      </c>
      <c r="F646" s="38" t="s">
        <v>3346</v>
      </c>
      <c r="G646" s="38" t="s">
        <v>4110</v>
      </c>
      <c r="H646" s="60"/>
      <c r="I646" s="7">
        <v>677</v>
      </c>
      <c r="J646" s="4">
        <v>682</v>
      </c>
      <c r="K646" s="53">
        <f t="shared" si="13"/>
        <v>3.5463508050216327E-4</v>
      </c>
      <c r="L646" s="7">
        <v>98.1</v>
      </c>
      <c r="M646" s="4">
        <v>98.34</v>
      </c>
      <c r="N646" s="6">
        <v>726</v>
      </c>
      <c r="O646" s="6"/>
      <c r="P646" s="7"/>
      <c r="Q646" s="5">
        <v>36427</v>
      </c>
      <c r="R646" s="8" t="s">
        <v>538</v>
      </c>
      <c r="S646" s="38" t="s">
        <v>468</v>
      </c>
      <c r="T646" s="4" t="s">
        <v>2066</v>
      </c>
      <c r="U646" s="4" t="s">
        <v>1294</v>
      </c>
      <c r="V646" s="4" t="s">
        <v>469</v>
      </c>
      <c r="W646" s="8" t="s">
        <v>467</v>
      </c>
      <c r="X646" s="33">
        <v>25919</v>
      </c>
      <c r="Y646" s="4" t="s">
        <v>2250</v>
      </c>
      <c r="Z646" s="1"/>
      <c r="AA646" s="4" t="s">
        <v>3797</v>
      </c>
      <c r="AB646" s="4" t="s">
        <v>4650</v>
      </c>
      <c r="AC646" s="1" t="s">
        <v>1033</v>
      </c>
      <c r="AD646" s="1" t="s">
        <v>466</v>
      </c>
      <c r="AE646" s="1" t="s">
        <v>2122</v>
      </c>
      <c r="AF646" s="1" t="s">
        <v>4651</v>
      </c>
      <c r="AG646" s="1"/>
      <c r="AH646" s="1"/>
    </row>
    <row r="647" spans="1:34">
      <c r="A647" s="38" t="s">
        <v>3323</v>
      </c>
      <c r="B647" s="38" t="s">
        <v>2066</v>
      </c>
      <c r="C647" s="38" t="s">
        <v>3542</v>
      </c>
      <c r="D647" s="38" t="s">
        <v>3862</v>
      </c>
      <c r="E647" s="38" t="s">
        <v>1293</v>
      </c>
      <c r="F647" s="38" t="s">
        <v>1292</v>
      </c>
      <c r="G647" s="38"/>
      <c r="H647" s="60" t="s">
        <v>4070</v>
      </c>
      <c r="I647" s="11">
        <v>35783</v>
      </c>
      <c r="J647" s="6">
        <v>35789</v>
      </c>
      <c r="K647" s="53">
        <f t="shared" si="13"/>
        <v>7.1164247082265873E-5</v>
      </c>
      <c r="L647" s="7">
        <v>0.02</v>
      </c>
      <c r="M647" s="7">
        <v>1436.08</v>
      </c>
      <c r="N647" s="6">
        <v>5576</v>
      </c>
      <c r="O647" s="6"/>
      <c r="P647" s="11">
        <v>11000</v>
      </c>
      <c r="Q647" s="5">
        <v>38154</v>
      </c>
      <c r="R647" s="8" t="s">
        <v>2918</v>
      </c>
      <c r="S647" s="38" t="s">
        <v>947</v>
      </c>
      <c r="T647" s="4" t="s">
        <v>2855</v>
      </c>
      <c r="U647" s="4" t="s">
        <v>2672</v>
      </c>
      <c r="V647" s="4" t="s">
        <v>4597</v>
      </c>
      <c r="W647" s="8" t="s">
        <v>946</v>
      </c>
      <c r="X647" s="33">
        <v>28358</v>
      </c>
      <c r="Y647" s="4" t="s">
        <v>446</v>
      </c>
      <c r="Z647" s="1"/>
      <c r="AA647" s="4" t="s">
        <v>667</v>
      </c>
      <c r="AB647" s="4" t="s">
        <v>2033</v>
      </c>
      <c r="AC647" s="1" t="s">
        <v>3508</v>
      </c>
      <c r="AD647" s="1" t="s">
        <v>945</v>
      </c>
      <c r="AE647" s="1" t="s">
        <v>2903</v>
      </c>
      <c r="AF647" s="1" t="s">
        <v>2131</v>
      </c>
      <c r="AG647" s="1"/>
      <c r="AH647" s="1"/>
    </row>
    <row r="648" spans="1:34">
      <c r="A648" s="38" t="s">
        <v>1820</v>
      </c>
      <c r="B648" s="38" t="s">
        <v>2066</v>
      </c>
      <c r="C648" s="38" t="s">
        <v>3434</v>
      </c>
      <c r="D648" s="38" t="s">
        <v>3862</v>
      </c>
      <c r="E648" s="38" t="s">
        <v>1293</v>
      </c>
      <c r="F648" s="38" t="s">
        <v>1292</v>
      </c>
      <c r="G648" s="38"/>
      <c r="H648" s="60" t="s">
        <v>4302</v>
      </c>
      <c r="I648" s="11">
        <v>35778</v>
      </c>
      <c r="J648" s="6">
        <v>35795</v>
      </c>
      <c r="K648" s="53">
        <f t="shared" si="13"/>
        <v>2.0162964192947707E-4</v>
      </c>
      <c r="L648" s="7">
        <v>0.03</v>
      </c>
      <c r="M648" s="7">
        <v>1436.1</v>
      </c>
      <c r="N648" s="6">
        <v>2491</v>
      </c>
      <c r="O648" s="6"/>
      <c r="P648" s="11"/>
      <c r="Q648" s="5">
        <v>39360</v>
      </c>
      <c r="R648" s="8" t="s">
        <v>4575</v>
      </c>
      <c r="S648" s="38" t="s">
        <v>3042</v>
      </c>
      <c r="T648" s="4" t="s">
        <v>2066</v>
      </c>
      <c r="U648" s="4" t="s">
        <v>2670</v>
      </c>
      <c r="V648" s="4" t="s">
        <v>3847</v>
      </c>
      <c r="W648" s="8" t="s">
        <v>2001</v>
      </c>
      <c r="X648" s="33" t="s">
        <v>2002</v>
      </c>
      <c r="Y648" s="4" t="s">
        <v>1821</v>
      </c>
      <c r="Z648" s="1"/>
      <c r="AA648" s="4" t="s">
        <v>667</v>
      </c>
      <c r="AB648" s="1" t="s">
        <v>1822</v>
      </c>
      <c r="AC648" s="1" t="s">
        <v>1823</v>
      </c>
      <c r="AD648" s="1"/>
      <c r="AE648" s="1"/>
      <c r="AF648" s="1"/>
      <c r="AG648" s="1"/>
      <c r="AH648" s="1"/>
    </row>
    <row r="649" spans="1:34">
      <c r="A649" s="38" t="s">
        <v>5357</v>
      </c>
      <c r="B649" s="38" t="s">
        <v>2066</v>
      </c>
      <c r="C649" s="38" t="s">
        <v>3542</v>
      </c>
      <c r="D649" s="38" t="s">
        <v>3862</v>
      </c>
      <c r="E649" s="38" t="s">
        <v>1293</v>
      </c>
      <c r="F649" s="38" t="s">
        <v>1292</v>
      </c>
      <c r="G649" s="38"/>
      <c r="H649" s="60" t="s">
        <v>5337</v>
      </c>
      <c r="I649" s="11">
        <v>35771</v>
      </c>
      <c r="J649" s="6">
        <v>35800</v>
      </c>
      <c r="K649" s="53">
        <f t="shared" si="13"/>
        <v>3.4396460722800111E-4</v>
      </c>
      <c r="L649" s="7">
        <v>0.02</v>
      </c>
      <c r="M649" s="7">
        <v>1436.05</v>
      </c>
      <c r="N649" s="6">
        <v>5613</v>
      </c>
      <c r="O649" s="6">
        <v>2517</v>
      </c>
      <c r="P649" s="11"/>
      <c r="Q649" s="5">
        <v>40140</v>
      </c>
      <c r="R649" s="8" t="s">
        <v>1614</v>
      </c>
      <c r="S649" s="38" t="s">
        <v>3448</v>
      </c>
      <c r="T649" s="4" t="s">
        <v>2066</v>
      </c>
      <c r="U649" s="4" t="s">
        <v>3849</v>
      </c>
      <c r="V649" s="4" t="s">
        <v>4645</v>
      </c>
      <c r="W649" s="8" t="s">
        <v>5339</v>
      </c>
      <c r="X649" s="33" t="s">
        <v>5340</v>
      </c>
      <c r="Y649" s="4" t="s">
        <v>5344</v>
      </c>
      <c r="Z649" s="1"/>
      <c r="AA649" s="4" t="s">
        <v>161</v>
      </c>
      <c r="AB649" s="1" t="s">
        <v>5345</v>
      </c>
      <c r="AC649" s="1" t="s">
        <v>5359</v>
      </c>
      <c r="AD649" s="1" t="s">
        <v>5358</v>
      </c>
      <c r="AE649" s="1" t="s">
        <v>5343</v>
      </c>
      <c r="AF649" s="1"/>
      <c r="AG649" s="1"/>
      <c r="AH649" s="1"/>
    </row>
    <row r="650" spans="1:34">
      <c r="A650" s="38" t="s">
        <v>5336</v>
      </c>
      <c r="B650" s="38" t="s">
        <v>2066</v>
      </c>
      <c r="C650" s="38" t="s">
        <v>3542</v>
      </c>
      <c r="D650" s="38" t="s">
        <v>3862</v>
      </c>
      <c r="E650" s="38" t="s">
        <v>1293</v>
      </c>
      <c r="F650" s="38" t="s">
        <v>1292</v>
      </c>
      <c r="G650" s="38"/>
      <c r="H650" s="60" t="s">
        <v>5338</v>
      </c>
      <c r="I650" s="11">
        <v>35681</v>
      </c>
      <c r="J650" s="6">
        <v>35785</v>
      </c>
      <c r="K650" s="53">
        <f t="shared" si="13"/>
        <v>1.235066384818184E-3</v>
      </c>
      <c r="L650" s="7">
        <v>0.02</v>
      </c>
      <c r="M650" s="7">
        <v>1433.35</v>
      </c>
      <c r="N650" s="6">
        <v>2550</v>
      </c>
      <c r="O650" s="6"/>
      <c r="P650" s="11">
        <v>4600</v>
      </c>
      <c r="Q650" s="5">
        <v>40147</v>
      </c>
      <c r="R650" s="8" t="s">
        <v>5347</v>
      </c>
      <c r="S650" s="38" t="s">
        <v>3042</v>
      </c>
      <c r="T650" s="4" t="s">
        <v>2066</v>
      </c>
      <c r="U650" s="4" t="s">
        <v>2672</v>
      </c>
      <c r="V650" s="4" t="s">
        <v>1715</v>
      </c>
      <c r="W650" s="8" t="s">
        <v>5341</v>
      </c>
      <c r="X650" s="33" t="s">
        <v>5342</v>
      </c>
      <c r="Y650" s="4" t="s">
        <v>5349</v>
      </c>
      <c r="Z650" s="1"/>
      <c r="AA650" s="4" t="s">
        <v>161</v>
      </c>
      <c r="AB650" s="1" t="s">
        <v>5348</v>
      </c>
      <c r="AC650" s="1" t="s">
        <v>5360</v>
      </c>
      <c r="AD650" s="1" t="s">
        <v>5361</v>
      </c>
      <c r="AE650" s="1"/>
      <c r="AF650" s="1"/>
      <c r="AG650" s="1"/>
      <c r="AH650" s="1"/>
    </row>
    <row r="651" spans="1:34">
      <c r="A651" s="38" t="s">
        <v>3907</v>
      </c>
      <c r="B651" s="38" t="s">
        <v>2066</v>
      </c>
      <c r="C651" s="38" t="s">
        <v>3434</v>
      </c>
      <c r="D651" s="38" t="s">
        <v>3862</v>
      </c>
      <c r="E651" s="38" t="s">
        <v>1293</v>
      </c>
      <c r="F651" s="38" t="s">
        <v>1292</v>
      </c>
      <c r="G651" s="38"/>
      <c r="H651" s="60" t="s">
        <v>585</v>
      </c>
      <c r="I651" s="11">
        <v>35785</v>
      </c>
      <c r="J651" s="6">
        <v>35788</v>
      </c>
      <c r="K651" s="53">
        <f t="shared" si="13"/>
        <v>3.5581701516966544E-5</v>
      </c>
      <c r="L651" s="7">
        <v>0.06</v>
      </c>
      <c r="M651" s="4">
        <v>1436.11</v>
      </c>
      <c r="N651" s="6">
        <v>4793</v>
      </c>
      <c r="O651" s="6">
        <v>3000</v>
      </c>
      <c r="P651" s="11">
        <v>15000</v>
      </c>
      <c r="Q651" s="5">
        <v>36845</v>
      </c>
      <c r="R651" s="8" t="s">
        <v>4575</v>
      </c>
      <c r="S651" s="38" t="s">
        <v>2688</v>
      </c>
      <c r="T651" s="4" t="s">
        <v>2066</v>
      </c>
      <c r="U651" s="4" t="s">
        <v>2670</v>
      </c>
      <c r="V651" s="4" t="s">
        <v>3847</v>
      </c>
      <c r="W651" s="8" t="s">
        <v>3452</v>
      </c>
      <c r="X651" s="33" t="s">
        <v>1207</v>
      </c>
      <c r="Y651" s="4" t="s">
        <v>5346</v>
      </c>
      <c r="Z651" s="1"/>
      <c r="AA651" s="4" t="s">
        <v>667</v>
      </c>
      <c r="AB651" s="1" t="s">
        <v>2459</v>
      </c>
      <c r="AC651" s="1" t="s">
        <v>3861</v>
      </c>
      <c r="AD651" s="1" t="s">
        <v>3451</v>
      </c>
      <c r="AE651" s="1"/>
      <c r="AF651" s="1"/>
      <c r="AG651" s="1"/>
      <c r="AH651" s="1"/>
    </row>
    <row r="652" spans="1:34">
      <c r="A652" s="38" t="s">
        <v>2390</v>
      </c>
      <c r="B652" s="38" t="s">
        <v>2066</v>
      </c>
      <c r="C652" s="38" t="s">
        <v>3434</v>
      </c>
      <c r="D652" s="38" t="s">
        <v>3862</v>
      </c>
      <c r="E652" s="38" t="s">
        <v>1293</v>
      </c>
      <c r="F652" s="38" t="s">
        <v>1292</v>
      </c>
      <c r="G652" s="38"/>
      <c r="H652" s="60" t="s">
        <v>1103</v>
      </c>
      <c r="I652" s="11">
        <v>35777</v>
      </c>
      <c r="J652" s="6">
        <v>35795</v>
      </c>
      <c r="K652" s="53">
        <f t="shared" ref="K652:K672" si="14">(J652-I652)/(J652+I652+12740)</f>
        <v>2.1349274124679761E-4</v>
      </c>
      <c r="L652" s="7">
        <v>0.06</v>
      </c>
      <c r="M652" s="4">
        <v>1436.08</v>
      </c>
      <c r="N652" s="6">
        <v>2920</v>
      </c>
      <c r="O652" s="11" t="s">
        <v>2460</v>
      </c>
      <c r="P652" s="11">
        <v>4700</v>
      </c>
      <c r="Q652" s="5">
        <v>34523</v>
      </c>
      <c r="R652" s="8" t="s">
        <v>2922</v>
      </c>
      <c r="S652" s="38" t="s">
        <v>2688</v>
      </c>
      <c r="T652" s="4" t="s">
        <v>2066</v>
      </c>
      <c r="U652" s="4" t="s">
        <v>2670</v>
      </c>
      <c r="V652" s="4" t="s">
        <v>1940</v>
      </c>
      <c r="W652" s="8" t="s">
        <v>4398</v>
      </c>
      <c r="X652" s="33" t="s">
        <v>1208</v>
      </c>
      <c r="Y652" s="4" t="s">
        <v>4399</v>
      </c>
      <c r="Z652" s="1"/>
      <c r="AA652" s="4" t="s">
        <v>667</v>
      </c>
      <c r="AB652" s="1" t="s">
        <v>2461</v>
      </c>
      <c r="AC652" s="1" t="s">
        <v>4397</v>
      </c>
      <c r="AD652" s="1" t="s">
        <v>4396</v>
      </c>
      <c r="AE652" s="1"/>
      <c r="AF652" s="1"/>
      <c r="AG652" s="1"/>
      <c r="AH652" s="1"/>
    </row>
    <row r="653" spans="1:34">
      <c r="A653" s="38" t="s">
        <v>1688</v>
      </c>
      <c r="B653" s="38" t="s">
        <v>2066</v>
      </c>
      <c r="C653" s="38" t="s">
        <v>3542</v>
      </c>
      <c r="D653" s="38" t="s">
        <v>3862</v>
      </c>
      <c r="E653" s="38" t="s">
        <v>1293</v>
      </c>
      <c r="F653" s="38" t="s">
        <v>1292</v>
      </c>
      <c r="G653" s="38"/>
      <c r="H653" s="60" t="s">
        <v>1689</v>
      </c>
      <c r="I653" s="11">
        <v>35770</v>
      </c>
      <c r="J653" s="6">
        <v>35800</v>
      </c>
      <c r="K653" s="53">
        <f t="shared" si="14"/>
        <v>3.5582967619499469E-4</v>
      </c>
      <c r="L653" s="7">
        <v>1.38</v>
      </c>
      <c r="M653" s="4">
        <v>1436.04</v>
      </c>
      <c r="N653" s="6">
        <v>961</v>
      </c>
      <c r="O653" s="11">
        <v>580</v>
      </c>
      <c r="P653" s="11"/>
      <c r="Q653" s="5">
        <v>35201</v>
      </c>
      <c r="R653" s="8" t="s">
        <v>4576</v>
      </c>
      <c r="S653" s="38" t="s">
        <v>223</v>
      </c>
      <c r="T653" s="4" t="s">
        <v>1295</v>
      </c>
      <c r="U653" s="4" t="s">
        <v>2670</v>
      </c>
      <c r="V653" s="4" t="s">
        <v>3847</v>
      </c>
      <c r="W653" s="8" t="s">
        <v>1690</v>
      </c>
      <c r="X653" s="33" t="s">
        <v>1691</v>
      </c>
      <c r="Y653" s="4" t="s">
        <v>1692</v>
      </c>
      <c r="Z653" s="1"/>
      <c r="AA653" s="4"/>
      <c r="AB653" s="1" t="s">
        <v>5356</v>
      </c>
      <c r="AC653" s="1"/>
      <c r="AD653" s="1"/>
      <c r="AE653" s="1"/>
      <c r="AF653" s="1"/>
      <c r="AG653" s="1"/>
      <c r="AH653" s="1"/>
    </row>
    <row r="654" spans="1:34">
      <c r="A654" s="38" t="s">
        <v>5353</v>
      </c>
      <c r="B654" s="38" t="s">
        <v>2066</v>
      </c>
      <c r="C654" s="38" t="s">
        <v>3542</v>
      </c>
      <c r="D654" s="38" t="s">
        <v>3862</v>
      </c>
      <c r="E654" s="38" t="s">
        <v>1293</v>
      </c>
      <c r="F654" s="38" t="s">
        <v>1292</v>
      </c>
      <c r="G654" s="38"/>
      <c r="H654" s="60" t="s">
        <v>5352</v>
      </c>
      <c r="I654" s="11">
        <v>35778</v>
      </c>
      <c r="J654" s="6">
        <v>35793</v>
      </c>
      <c r="K654" s="53">
        <f t="shared" si="14"/>
        <v>1.7791272787655228E-4</v>
      </c>
      <c r="L654" s="7">
        <v>0.02</v>
      </c>
      <c r="M654" s="4">
        <v>1436.1</v>
      </c>
      <c r="N654" s="6">
        <v>4100</v>
      </c>
      <c r="O654" s="6"/>
      <c r="P654" s="11">
        <v>11000</v>
      </c>
      <c r="Q654" s="5">
        <v>39636</v>
      </c>
      <c r="R654" s="8" t="s">
        <v>1614</v>
      </c>
      <c r="S654" s="38" t="s">
        <v>3448</v>
      </c>
      <c r="T654" s="4" t="s">
        <v>2066</v>
      </c>
      <c r="U654" s="4" t="s">
        <v>2670</v>
      </c>
      <c r="V654" s="4" t="s">
        <v>4912</v>
      </c>
      <c r="W654" s="8" t="s">
        <v>4739</v>
      </c>
      <c r="X654" s="33" t="s">
        <v>4740</v>
      </c>
      <c r="Y654" s="4" t="s">
        <v>5350</v>
      </c>
      <c r="Z654" s="1"/>
      <c r="AA654" s="4" t="s">
        <v>667</v>
      </c>
      <c r="AB654" s="4" t="s">
        <v>4738</v>
      </c>
      <c r="AC654" s="1" t="s">
        <v>2509</v>
      </c>
      <c r="AD654" s="1" t="s">
        <v>629</v>
      </c>
      <c r="AE654" s="1" t="s">
        <v>5351</v>
      </c>
      <c r="AF654" s="1"/>
      <c r="AG654" s="1"/>
      <c r="AH654" s="1"/>
    </row>
    <row r="655" spans="1:34">
      <c r="A655" s="38" t="s">
        <v>3908</v>
      </c>
      <c r="B655" s="38" t="s">
        <v>2066</v>
      </c>
      <c r="C655" s="38" t="s">
        <v>3434</v>
      </c>
      <c r="D655" s="38" t="s">
        <v>3862</v>
      </c>
      <c r="E655" s="38" t="s">
        <v>1293</v>
      </c>
      <c r="F655" s="38" t="s">
        <v>1292</v>
      </c>
      <c r="G655" s="38"/>
      <c r="H655" s="60" t="s">
        <v>2630</v>
      </c>
      <c r="I655" s="11">
        <v>35779</v>
      </c>
      <c r="J655" s="6">
        <v>35794</v>
      </c>
      <c r="K655" s="53">
        <f t="shared" si="14"/>
        <v>1.779085075848327E-4</v>
      </c>
      <c r="L655" s="7">
        <v>0.04</v>
      </c>
      <c r="M655" s="4">
        <v>1436.11</v>
      </c>
      <c r="N655" s="6">
        <v>2920</v>
      </c>
      <c r="O655" s="11" t="s">
        <v>2460</v>
      </c>
      <c r="P655" s="11">
        <v>4700</v>
      </c>
      <c r="Q655" s="5">
        <v>35076</v>
      </c>
      <c r="R655" s="8" t="s">
        <v>2918</v>
      </c>
      <c r="S655" s="38" t="s">
        <v>2688</v>
      </c>
      <c r="T655" s="4" t="s">
        <v>2066</v>
      </c>
      <c r="U655" s="4" t="s">
        <v>2670</v>
      </c>
      <c r="V655" s="4" t="s">
        <v>1940</v>
      </c>
      <c r="W655" s="8" t="s">
        <v>2196</v>
      </c>
      <c r="X655" s="33" t="s">
        <v>4387</v>
      </c>
      <c r="Y655" s="4" t="s">
        <v>843</v>
      </c>
      <c r="Z655" s="1"/>
      <c r="AA655" s="4" t="s">
        <v>667</v>
      </c>
      <c r="AB655" s="1" t="s">
        <v>2461</v>
      </c>
      <c r="AC655" s="1" t="s">
        <v>2195</v>
      </c>
      <c r="AD655" s="1" t="s">
        <v>4400</v>
      </c>
      <c r="AE655" s="1"/>
      <c r="AF655" s="1"/>
      <c r="AG655" s="1"/>
      <c r="AH655" s="1"/>
    </row>
    <row r="656" spans="1:34">
      <c r="A656" s="38" t="s">
        <v>2389</v>
      </c>
      <c r="B656" s="38" t="s">
        <v>2066</v>
      </c>
      <c r="C656" s="38" t="s">
        <v>3434</v>
      </c>
      <c r="D656" s="38" t="s">
        <v>3862</v>
      </c>
      <c r="E656" s="38" t="s">
        <v>1293</v>
      </c>
      <c r="F656" s="38" t="s">
        <v>1292</v>
      </c>
      <c r="G656" s="38"/>
      <c r="H656" s="60" t="s">
        <v>1115</v>
      </c>
      <c r="I656" s="11">
        <v>35774</v>
      </c>
      <c r="J656" s="6">
        <v>35798</v>
      </c>
      <c r="K656" s="53">
        <f t="shared" si="14"/>
        <v>2.8465698832906349E-4</v>
      </c>
      <c r="L656" s="7">
        <v>0</v>
      </c>
      <c r="M656" s="4">
        <v>1436.09</v>
      </c>
      <c r="N656" s="6">
        <v>2920</v>
      </c>
      <c r="O656" s="11" t="s">
        <v>2460</v>
      </c>
      <c r="P656" s="11">
        <v>4700</v>
      </c>
      <c r="Q656" s="5">
        <v>34914</v>
      </c>
      <c r="R656" s="8" t="s">
        <v>1614</v>
      </c>
      <c r="S656" s="38" t="s">
        <v>2688</v>
      </c>
      <c r="T656" s="4" t="s">
        <v>2066</v>
      </c>
      <c r="U656" s="4" t="s">
        <v>2670</v>
      </c>
      <c r="V656" s="4" t="s">
        <v>1940</v>
      </c>
      <c r="W656" s="8" t="s">
        <v>846</v>
      </c>
      <c r="X656" s="33" t="s">
        <v>4803</v>
      </c>
      <c r="Y656" s="4" t="s">
        <v>3514</v>
      </c>
      <c r="Z656" s="1"/>
      <c r="AA656" s="4" t="s">
        <v>667</v>
      </c>
      <c r="AB656" s="1" t="s">
        <v>2461</v>
      </c>
      <c r="AC656" s="1" t="s">
        <v>845</v>
      </c>
      <c r="AD656" s="1" t="s">
        <v>844</v>
      </c>
      <c r="AE656" s="1"/>
      <c r="AF656" s="1"/>
      <c r="AG656" s="1"/>
      <c r="AH656" s="1"/>
    </row>
    <row r="657" spans="1:34">
      <c r="A657" s="38" t="s">
        <v>3324</v>
      </c>
      <c r="B657" s="38" t="s">
        <v>2066</v>
      </c>
      <c r="C657" s="38" t="s">
        <v>3542</v>
      </c>
      <c r="D657" s="38" t="s">
        <v>3862</v>
      </c>
      <c r="E657" s="38" t="s">
        <v>1293</v>
      </c>
      <c r="F657" s="38" t="s">
        <v>1292</v>
      </c>
      <c r="G657" s="38"/>
      <c r="H657" s="60" t="s">
        <v>5692</v>
      </c>
      <c r="I657" s="11">
        <v>35785</v>
      </c>
      <c r="J657" s="6">
        <v>35787</v>
      </c>
      <c r="K657" s="53">
        <f t="shared" si="14"/>
        <v>2.3721415694088623E-5</v>
      </c>
      <c r="L657" s="7">
        <v>4</v>
      </c>
      <c r="M657" s="4">
        <v>1436.07</v>
      </c>
      <c r="N657" s="6">
        <v>4200</v>
      </c>
      <c r="O657" s="6">
        <v>2546</v>
      </c>
      <c r="P657" s="11">
        <v>2500</v>
      </c>
      <c r="Q657" s="5">
        <v>33540</v>
      </c>
      <c r="R657" s="8" t="s">
        <v>2918</v>
      </c>
      <c r="S657" s="38" t="s">
        <v>2913</v>
      </c>
      <c r="T657" s="4" t="s">
        <v>2066</v>
      </c>
      <c r="U657" s="4" t="s">
        <v>3849</v>
      </c>
      <c r="V657" s="4" t="s">
        <v>2914</v>
      </c>
      <c r="W657" s="8" t="s">
        <v>2916</v>
      </c>
      <c r="X657" s="33">
        <v>21765</v>
      </c>
      <c r="Y657" s="4" t="s">
        <v>4124</v>
      </c>
      <c r="Z657" s="1"/>
      <c r="AA657" s="4" t="s">
        <v>667</v>
      </c>
      <c r="AB657" s="4" t="s">
        <v>780</v>
      </c>
      <c r="AC657" s="1" t="s">
        <v>2762</v>
      </c>
      <c r="AD657" s="1" t="s">
        <v>2903</v>
      </c>
      <c r="AE657" s="1"/>
      <c r="AF657" s="1"/>
      <c r="AG657" s="1"/>
      <c r="AH657" s="1"/>
    </row>
    <row r="658" spans="1:34">
      <c r="A658" s="38" t="s">
        <v>3325</v>
      </c>
      <c r="B658" s="38" t="s">
        <v>2066</v>
      </c>
      <c r="C658" s="38" t="s">
        <v>3542</v>
      </c>
      <c r="D658" s="38" t="s">
        <v>3862</v>
      </c>
      <c r="E658" s="38" t="s">
        <v>1293</v>
      </c>
      <c r="F658" s="38" t="s">
        <v>1292</v>
      </c>
      <c r="G658" s="38"/>
      <c r="H658" s="60" t="s">
        <v>4117</v>
      </c>
      <c r="I658" s="11">
        <v>35799</v>
      </c>
      <c r="J658" s="6">
        <v>35792</v>
      </c>
      <c r="K658" s="53">
        <f t="shared" si="14"/>
        <v>-8.300624918476005E-5</v>
      </c>
      <c r="L658" s="7">
        <v>6.51</v>
      </c>
      <c r="M658" s="4">
        <v>1436.08</v>
      </c>
      <c r="N658" s="6">
        <v>4409</v>
      </c>
      <c r="O658" s="6">
        <v>1910</v>
      </c>
      <c r="P658" s="11">
        <v>2500</v>
      </c>
      <c r="Q658" s="5">
        <v>32808</v>
      </c>
      <c r="R658" s="8" t="s">
        <v>2918</v>
      </c>
      <c r="S658" s="38" t="s">
        <v>2917</v>
      </c>
      <c r="T658" s="4" t="s">
        <v>2066</v>
      </c>
      <c r="U658" s="4" t="s">
        <v>2670</v>
      </c>
      <c r="V658" s="4" t="s">
        <v>2084</v>
      </c>
      <c r="W658" s="8" t="s">
        <v>2083</v>
      </c>
      <c r="X658" s="33">
        <v>20315</v>
      </c>
      <c r="Y658" s="4" t="s">
        <v>4970</v>
      </c>
      <c r="Z658" s="1"/>
      <c r="AA658" s="4" t="s">
        <v>667</v>
      </c>
      <c r="AB658" s="4"/>
      <c r="AC658" s="1" t="s">
        <v>2762</v>
      </c>
      <c r="AD658" s="1" t="s">
        <v>2082</v>
      </c>
      <c r="AE658" s="1" t="s">
        <v>2903</v>
      </c>
      <c r="AF658" s="1"/>
      <c r="AG658" s="1"/>
      <c r="AH658" s="1"/>
    </row>
    <row r="659" spans="1:34">
      <c r="A659" s="38" t="s">
        <v>3326</v>
      </c>
      <c r="B659" s="38" t="s">
        <v>2066</v>
      </c>
      <c r="C659" s="38" t="s">
        <v>4422</v>
      </c>
      <c r="D659" s="38" t="s">
        <v>3862</v>
      </c>
      <c r="E659" s="38" t="s">
        <v>1293</v>
      </c>
      <c r="F659" s="38" t="s">
        <v>1292</v>
      </c>
      <c r="G659" s="38"/>
      <c r="H659" s="60" t="s">
        <v>4119</v>
      </c>
      <c r="I659" s="11">
        <v>35778</v>
      </c>
      <c r="J659" s="6">
        <v>35795</v>
      </c>
      <c r="K659" s="53">
        <f t="shared" si="14"/>
        <v>2.0162964192947707E-4</v>
      </c>
      <c r="L659" s="7">
        <v>5.99</v>
      </c>
      <c r="M659" s="4">
        <v>1436.12</v>
      </c>
      <c r="N659" s="6">
        <v>4200</v>
      </c>
      <c r="O659" s="6">
        <v>2546</v>
      </c>
      <c r="P659" s="11">
        <v>2500</v>
      </c>
      <c r="Q659" s="5">
        <v>32946</v>
      </c>
      <c r="R659" s="8" t="s">
        <v>2918</v>
      </c>
      <c r="S659" s="38" t="s">
        <v>2917</v>
      </c>
      <c r="T659" s="4" t="s">
        <v>2066</v>
      </c>
      <c r="U659" s="4" t="s">
        <v>2670</v>
      </c>
      <c r="V659" s="4" t="s">
        <v>1291</v>
      </c>
      <c r="W659" s="8" t="s">
        <v>1955</v>
      </c>
      <c r="X659" s="33">
        <v>20523</v>
      </c>
      <c r="Y659" s="4" t="s">
        <v>5133</v>
      </c>
      <c r="Z659" s="1"/>
      <c r="AA659" s="4" t="s">
        <v>667</v>
      </c>
      <c r="AB659" s="4" t="s">
        <v>780</v>
      </c>
      <c r="AC659" s="1" t="s">
        <v>2762</v>
      </c>
      <c r="AD659" s="1" t="s">
        <v>2903</v>
      </c>
      <c r="AE659" s="1" t="s">
        <v>4430</v>
      </c>
      <c r="AF659" s="1" t="s">
        <v>2429</v>
      </c>
      <c r="AG659" s="1"/>
      <c r="AH659" s="1"/>
    </row>
    <row r="660" spans="1:34">
      <c r="A660" s="38" t="s">
        <v>2387</v>
      </c>
      <c r="B660" s="38" t="s">
        <v>2066</v>
      </c>
      <c r="C660" s="38" t="s">
        <v>3434</v>
      </c>
      <c r="D660" s="38" t="s">
        <v>3862</v>
      </c>
      <c r="E660" s="38" t="s">
        <v>1293</v>
      </c>
      <c r="F660" s="38" t="s">
        <v>1292</v>
      </c>
      <c r="G660" s="38"/>
      <c r="H660" s="60" t="s">
        <v>1888</v>
      </c>
      <c r="I660" s="11">
        <v>35775</v>
      </c>
      <c r="J660" s="6">
        <v>35797</v>
      </c>
      <c r="K660" s="53">
        <f t="shared" si="14"/>
        <v>2.6093557263497487E-4</v>
      </c>
      <c r="L660" s="7">
        <v>0</v>
      </c>
      <c r="M660" s="4">
        <v>1436.09</v>
      </c>
      <c r="N660" s="6">
        <v>3833</v>
      </c>
      <c r="O660" s="6">
        <v>2118</v>
      </c>
      <c r="P660" s="4"/>
      <c r="Q660" s="5">
        <v>36054</v>
      </c>
      <c r="R660" s="8" t="s">
        <v>4575</v>
      </c>
      <c r="S660" s="38" t="s">
        <v>3448</v>
      </c>
      <c r="T660" s="4" t="s">
        <v>2066</v>
      </c>
      <c r="U660" s="4" t="s">
        <v>2670</v>
      </c>
      <c r="V660" s="4" t="s">
        <v>1940</v>
      </c>
      <c r="W660" s="8" t="s">
        <v>4137</v>
      </c>
      <c r="X660" s="33" t="s">
        <v>4804</v>
      </c>
      <c r="Y660" s="4" t="s">
        <v>4138</v>
      </c>
      <c r="Z660" s="1"/>
      <c r="AA660" s="4" t="s">
        <v>667</v>
      </c>
      <c r="AB660" s="1" t="s">
        <v>1908</v>
      </c>
      <c r="AC660" s="1" t="s">
        <v>4136</v>
      </c>
      <c r="AD660" s="1" t="s">
        <v>2654</v>
      </c>
      <c r="AE660" s="1"/>
      <c r="AF660" s="1"/>
      <c r="AG660" s="1"/>
      <c r="AH660" s="1"/>
    </row>
    <row r="661" spans="1:34">
      <c r="A661" s="38" t="s">
        <v>3327</v>
      </c>
      <c r="B661" s="38" t="s">
        <v>2066</v>
      </c>
      <c r="C661" s="38" t="s">
        <v>3542</v>
      </c>
      <c r="D661" s="38" t="s">
        <v>3862</v>
      </c>
      <c r="E661" s="38" t="s">
        <v>1293</v>
      </c>
      <c r="F661" s="38" t="s">
        <v>1292</v>
      </c>
      <c r="G661" s="38"/>
      <c r="H661" s="60" t="s">
        <v>5698</v>
      </c>
      <c r="I661" s="11">
        <v>35775</v>
      </c>
      <c r="J661" s="6">
        <v>35797</v>
      </c>
      <c r="K661" s="53">
        <f t="shared" si="14"/>
        <v>2.6093557263497487E-4</v>
      </c>
      <c r="L661" s="7">
        <v>0.01</v>
      </c>
      <c r="M661" s="4">
        <v>1436.08</v>
      </c>
      <c r="N661" s="6">
        <v>3642</v>
      </c>
      <c r="O661" s="6">
        <v>1450</v>
      </c>
      <c r="P661" s="11">
        <v>3900</v>
      </c>
      <c r="Q661" s="5">
        <v>34264</v>
      </c>
      <c r="R661" s="8" t="s">
        <v>4997</v>
      </c>
      <c r="S661" s="38" t="s">
        <v>2917</v>
      </c>
      <c r="T661" s="4" t="s">
        <v>2066</v>
      </c>
      <c r="U661" s="4" t="s">
        <v>2670</v>
      </c>
      <c r="V661" s="4" t="s">
        <v>1291</v>
      </c>
      <c r="W661" s="8" t="s">
        <v>2912</v>
      </c>
      <c r="X661" s="33">
        <v>22871</v>
      </c>
      <c r="Y661" s="4" t="s">
        <v>2406</v>
      </c>
      <c r="Z661" s="1"/>
      <c r="AA661" s="4" t="s">
        <v>667</v>
      </c>
      <c r="AB661" s="4" t="s">
        <v>780</v>
      </c>
      <c r="AC661" s="1" t="s">
        <v>2762</v>
      </c>
      <c r="AD661" s="1" t="s">
        <v>2903</v>
      </c>
      <c r="AE661" s="1"/>
      <c r="AF661" s="1"/>
      <c r="AG661" s="1"/>
      <c r="AH661" s="1"/>
    </row>
    <row r="662" spans="1:34">
      <c r="A662" s="38" t="s">
        <v>3328</v>
      </c>
      <c r="B662" s="38" t="s">
        <v>2066</v>
      </c>
      <c r="C662" s="38" t="s">
        <v>3542</v>
      </c>
      <c r="D662" s="38" t="s">
        <v>3862</v>
      </c>
      <c r="E662" s="38" t="s">
        <v>1293</v>
      </c>
      <c r="F662" s="38" t="s">
        <v>1292</v>
      </c>
      <c r="G662" s="38"/>
      <c r="H662" s="60" t="s">
        <v>1102</v>
      </c>
      <c r="I662" s="11">
        <v>35776</v>
      </c>
      <c r="J662" s="6">
        <v>35796</v>
      </c>
      <c r="K662" s="53">
        <f t="shared" si="14"/>
        <v>2.3721415694088623E-4</v>
      </c>
      <c r="L662" s="7">
        <v>0.02</v>
      </c>
      <c r="M662" s="4">
        <v>1436.1</v>
      </c>
      <c r="N662" s="6">
        <v>3642</v>
      </c>
      <c r="O662" s="6">
        <v>1450</v>
      </c>
      <c r="P662" s="11">
        <v>3900</v>
      </c>
      <c r="Q662" s="5">
        <v>34502</v>
      </c>
      <c r="R662" s="8" t="s">
        <v>4575</v>
      </c>
      <c r="S662" s="38" t="s">
        <v>95</v>
      </c>
      <c r="T662" s="4" t="s">
        <v>2066</v>
      </c>
      <c r="U662" s="4" t="s">
        <v>2670</v>
      </c>
      <c r="V662" s="4" t="s">
        <v>5517</v>
      </c>
      <c r="W662" s="8" t="s">
        <v>3864</v>
      </c>
      <c r="X662" s="33">
        <v>23124</v>
      </c>
      <c r="Y662" s="6" t="s">
        <v>2406</v>
      </c>
      <c r="Z662" s="1"/>
      <c r="AA662" s="4" t="s">
        <v>667</v>
      </c>
      <c r="AB662" s="4"/>
      <c r="AC662" s="1" t="s">
        <v>2762</v>
      </c>
      <c r="AD662" s="1" t="s">
        <v>2903</v>
      </c>
      <c r="AE662" s="1"/>
      <c r="AF662" s="1"/>
      <c r="AG662" s="1"/>
      <c r="AH662" s="1"/>
    </row>
    <row r="663" spans="1:34">
      <c r="A663" s="38" t="s">
        <v>3329</v>
      </c>
      <c r="B663" s="38" t="s">
        <v>2066</v>
      </c>
      <c r="C663" s="38" t="s">
        <v>3542</v>
      </c>
      <c r="D663" s="38" t="s">
        <v>3862</v>
      </c>
      <c r="E663" s="38" t="s">
        <v>1293</v>
      </c>
      <c r="F663" s="38" t="s">
        <v>1292</v>
      </c>
      <c r="G663" s="38"/>
      <c r="H663" s="60" t="s">
        <v>1109</v>
      </c>
      <c r="I663" s="11">
        <v>35776</v>
      </c>
      <c r="J663" s="6">
        <v>35797</v>
      </c>
      <c r="K663" s="53">
        <f t="shared" si="14"/>
        <v>2.4907191061876579E-4</v>
      </c>
      <c r="L663" s="7">
        <v>0.84</v>
      </c>
      <c r="M663" s="4">
        <v>1436.15</v>
      </c>
      <c r="N663" s="6">
        <v>3653</v>
      </c>
      <c r="O663" s="6">
        <v>1450</v>
      </c>
      <c r="P663" s="11">
        <v>3900</v>
      </c>
      <c r="Q663" s="5">
        <v>34780</v>
      </c>
      <c r="R663" s="8" t="s">
        <v>4575</v>
      </c>
      <c r="S663" s="38" t="s">
        <v>95</v>
      </c>
      <c r="T663" s="4" t="s">
        <v>2066</v>
      </c>
      <c r="U663" s="4" t="s">
        <v>3849</v>
      </c>
      <c r="V663" s="4" t="s">
        <v>2453</v>
      </c>
      <c r="W663" s="8" t="s">
        <v>3476</v>
      </c>
      <c r="X663" s="33">
        <v>23528</v>
      </c>
      <c r="Y663" s="4" t="s">
        <v>2989</v>
      </c>
      <c r="Z663" s="1"/>
      <c r="AA663" s="4" t="s">
        <v>667</v>
      </c>
      <c r="AB663" s="4" t="s">
        <v>780</v>
      </c>
      <c r="AC663" s="1" t="s">
        <v>2762</v>
      </c>
      <c r="AD663" s="1" t="s">
        <v>2903</v>
      </c>
      <c r="AE663" s="1"/>
      <c r="AF663" s="1"/>
      <c r="AG663" s="1"/>
      <c r="AH663" s="1"/>
    </row>
    <row r="664" spans="1:34">
      <c r="A664" s="38" t="s">
        <v>3330</v>
      </c>
      <c r="B664" s="38" t="s">
        <v>2066</v>
      </c>
      <c r="C664" s="38" t="s">
        <v>3542</v>
      </c>
      <c r="D664" s="38" t="s">
        <v>3862</v>
      </c>
      <c r="E664" s="38" t="s">
        <v>1293</v>
      </c>
      <c r="F664" s="38" t="s">
        <v>1292</v>
      </c>
      <c r="G664" s="38"/>
      <c r="H664" s="60" t="s">
        <v>1112</v>
      </c>
      <c r="I664" s="11">
        <v>35776</v>
      </c>
      <c r="J664" s="6">
        <v>35795</v>
      </c>
      <c r="K664" s="53">
        <f t="shared" si="14"/>
        <v>2.2535612197696622E-4</v>
      </c>
      <c r="L664" s="7">
        <v>0.01</v>
      </c>
      <c r="M664" s="4">
        <v>1436.07</v>
      </c>
      <c r="N664" s="6">
        <v>3653</v>
      </c>
      <c r="O664" s="6">
        <v>1450</v>
      </c>
      <c r="P664" s="11">
        <v>3900</v>
      </c>
      <c r="Q664" s="5">
        <v>34836</v>
      </c>
      <c r="R664" s="8" t="s">
        <v>4575</v>
      </c>
      <c r="S664" s="38" t="s">
        <v>95</v>
      </c>
      <c r="T664" s="4" t="s">
        <v>2066</v>
      </c>
      <c r="U664" s="4" t="s">
        <v>3849</v>
      </c>
      <c r="V664" s="4" t="s">
        <v>2453</v>
      </c>
      <c r="W664" s="8" t="s">
        <v>3477</v>
      </c>
      <c r="X664" s="33">
        <v>23571</v>
      </c>
      <c r="Y664" s="4" t="s">
        <v>5170</v>
      </c>
      <c r="Z664" s="1"/>
      <c r="AA664" s="4" t="s">
        <v>667</v>
      </c>
      <c r="AB664" s="4" t="s">
        <v>780</v>
      </c>
      <c r="AC664" s="1" t="s">
        <v>2762</v>
      </c>
      <c r="AD664" s="1" t="s">
        <v>2903</v>
      </c>
      <c r="AE664" s="1"/>
      <c r="AF664" s="1"/>
      <c r="AG664" s="1"/>
      <c r="AH664" s="1"/>
    </row>
    <row r="665" spans="1:34">
      <c r="A665" s="38" t="s">
        <v>3331</v>
      </c>
      <c r="B665" s="38" t="s">
        <v>2066</v>
      </c>
      <c r="C665" s="38" t="s">
        <v>3543</v>
      </c>
      <c r="D665" s="38" t="s">
        <v>3862</v>
      </c>
      <c r="E665" s="38" t="s">
        <v>1293</v>
      </c>
      <c r="F665" s="38" t="s">
        <v>1292</v>
      </c>
      <c r="G665" s="38"/>
      <c r="H665" s="60" t="s">
        <v>1067</v>
      </c>
      <c r="I665" s="11">
        <v>35775</v>
      </c>
      <c r="J665" s="6">
        <v>35797</v>
      </c>
      <c r="K665" s="53">
        <f t="shared" si="14"/>
        <v>2.6093557263497487E-4</v>
      </c>
      <c r="L665" s="7">
        <v>0.01</v>
      </c>
      <c r="M665" s="4">
        <v>1436.09</v>
      </c>
      <c r="N665" s="6">
        <v>4180</v>
      </c>
      <c r="O665" s="6">
        <v>1450</v>
      </c>
      <c r="P665" s="11">
        <v>3900</v>
      </c>
      <c r="Q665" s="5">
        <v>35138</v>
      </c>
      <c r="R665" s="8" t="s">
        <v>4575</v>
      </c>
      <c r="S665" s="38" t="s">
        <v>95</v>
      </c>
      <c r="T665" s="4" t="s">
        <v>2066</v>
      </c>
      <c r="U665" s="4" t="s">
        <v>2670</v>
      </c>
      <c r="V665" s="4" t="s">
        <v>5517</v>
      </c>
      <c r="W665" s="8" t="s">
        <v>3478</v>
      </c>
      <c r="X665" s="33">
        <v>23816</v>
      </c>
      <c r="Y665" s="4" t="s">
        <v>5171</v>
      </c>
      <c r="Z665" s="1"/>
      <c r="AA665" s="4" t="s">
        <v>667</v>
      </c>
      <c r="AB665" s="4" t="s">
        <v>780</v>
      </c>
      <c r="AC665" s="1" t="s">
        <v>2762</v>
      </c>
      <c r="AD665" s="1" t="s">
        <v>2903</v>
      </c>
      <c r="AE665" s="1"/>
      <c r="AF665" s="1"/>
      <c r="AG665" s="1"/>
      <c r="AH665" s="1"/>
    </row>
    <row r="666" spans="1:34">
      <c r="A666" s="38" t="s">
        <v>3332</v>
      </c>
      <c r="B666" s="38" t="s">
        <v>2066</v>
      </c>
      <c r="C666" s="38" t="s">
        <v>3542</v>
      </c>
      <c r="D666" s="38" t="s">
        <v>3862</v>
      </c>
      <c r="E666" s="38" t="s">
        <v>1293</v>
      </c>
      <c r="F666" s="38" t="s">
        <v>1292</v>
      </c>
      <c r="G666" s="38"/>
      <c r="H666" s="60" t="s">
        <v>680</v>
      </c>
      <c r="I666" s="11">
        <v>35775</v>
      </c>
      <c r="J666" s="6">
        <v>35798</v>
      </c>
      <c r="K666" s="53">
        <f t="shared" si="14"/>
        <v>2.7279304496341013E-4</v>
      </c>
      <c r="L666" s="7">
        <v>0</v>
      </c>
      <c r="M666" s="4">
        <v>1436.11</v>
      </c>
      <c r="N666" s="6">
        <v>4180</v>
      </c>
      <c r="O666" s="6">
        <v>1450</v>
      </c>
      <c r="P666" s="11">
        <v>3900</v>
      </c>
      <c r="Q666" s="5">
        <v>35231</v>
      </c>
      <c r="R666" s="8" t="s">
        <v>4575</v>
      </c>
      <c r="S666" s="38" t="s">
        <v>95</v>
      </c>
      <c r="T666" s="4" t="s">
        <v>2066</v>
      </c>
      <c r="U666" s="4" t="s">
        <v>2670</v>
      </c>
      <c r="V666" s="4" t="s">
        <v>5517</v>
      </c>
      <c r="W666" s="8" t="s">
        <v>2908</v>
      </c>
      <c r="X666" s="33">
        <v>23915</v>
      </c>
      <c r="Y666" s="4" t="s">
        <v>2989</v>
      </c>
      <c r="Z666" s="1"/>
      <c r="AA666" s="4" t="s">
        <v>667</v>
      </c>
      <c r="AB666" s="4" t="s">
        <v>780</v>
      </c>
      <c r="AC666" s="1" t="s">
        <v>2762</v>
      </c>
      <c r="AD666" s="1" t="s">
        <v>2903</v>
      </c>
      <c r="AE666" s="1"/>
      <c r="AF666" s="1"/>
      <c r="AG666" s="1"/>
      <c r="AH666" s="1"/>
    </row>
    <row r="667" spans="1:34">
      <c r="A667" s="38" t="s">
        <v>2388</v>
      </c>
      <c r="B667" s="38" t="s">
        <v>2066</v>
      </c>
      <c r="C667" s="38" t="s">
        <v>3434</v>
      </c>
      <c r="D667" s="38" t="s">
        <v>3862</v>
      </c>
      <c r="E667" s="38" t="s">
        <v>1293</v>
      </c>
      <c r="F667" s="38" t="s">
        <v>1292</v>
      </c>
      <c r="G667" s="38"/>
      <c r="H667" s="60" t="s">
        <v>1893</v>
      </c>
      <c r="I667" s="11">
        <v>35774</v>
      </c>
      <c r="J667" s="6">
        <v>35798</v>
      </c>
      <c r="K667" s="53">
        <f t="shared" si="14"/>
        <v>2.8465698832906349E-4</v>
      </c>
      <c r="L667" s="7">
        <v>0.01</v>
      </c>
      <c r="M667" s="4">
        <v>1436.08</v>
      </c>
      <c r="N667" s="6">
        <v>3592</v>
      </c>
      <c r="O667" s="6">
        <v>2100</v>
      </c>
      <c r="P667" s="4"/>
      <c r="Q667" s="5">
        <v>36103</v>
      </c>
      <c r="R667" s="8" t="s">
        <v>4575</v>
      </c>
      <c r="S667" s="38" t="s">
        <v>3448</v>
      </c>
      <c r="T667" s="4" t="s">
        <v>2066</v>
      </c>
      <c r="U667" s="4" t="s">
        <v>2672</v>
      </c>
      <c r="V667" s="4" t="s">
        <v>4581</v>
      </c>
      <c r="W667" s="8" t="s">
        <v>4061</v>
      </c>
      <c r="X667" s="33" t="s">
        <v>3026</v>
      </c>
      <c r="Y667" s="4" t="s">
        <v>4062</v>
      </c>
      <c r="Z667" s="1"/>
      <c r="AA667" s="4" t="s">
        <v>667</v>
      </c>
      <c r="AB667" s="1" t="s">
        <v>2903</v>
      </c>
      <c r="AC667" s="1" t="s">
        <v>4060</v>
      </c>
      <c r="AD667" s="1" t="s">
        <v>4059</v>
      </c>
      <c r="AE667" s="1"/>
      <c r="AF667" s="1"/>
      <c r="AG667" s="1"/>
      <c r="AH667" s="1"/>
    </row>
    <row r="668" spans="1:34">
      <c r="A668" s="38" t="s">
        <v>3333</v>
      </c>
      <c r="B668" s="38" t="s">
        <v>2066</v>
      </c>
      <c r="C668" s="38" t="s">
        <v>3542</v>
      </c>
      <c r="D668" s="38" t="s">
        <v>3862</v>
      </c>
      <c r="E668" s="38" t="s">
        <v>1293</v>
      </c>
      <c r="F668" s="38" t="s">
        <v>1292</v>
      </c>
      <c r="G668" s="38"/>
      <c r="H668" s="60" t="s">
        <v>1857</v>
      </c>
      <c r="I668" s="11">
        <v>35767</v>
      </c>
      <c r="J668" s="6">
        <v>35802</v>
      </c>
      <c r="K668" s="53">
        <f t="shared" si="14"/>
        <v>4.1513954619317036E-4</v>
      </c>
      <c r="L668" s="7">
        <v>0.21</v>
      </c>
      <c r="M668" s="4">
        <v>1436.14</v>
      </c>
      <c r="N668" s="6">
        <v>3447</v>
      </c>
      <c r="O668" s="6">
        <v>2000</v>
      </c>
      <c r="P668" s="11">
        <v>4900</v>
      </c>
      <c r="Q668" s="5">
        <v>35489</v>
      </c>
      <c r="R668" s="8" t="s">
        <v>2922</v>
      </c>
      <c r="S668" s="38" t="s">
        <v>95</v>
      </c>
      <c r="T668" s="4" t="s">
        <v>2066</v>
      </c>
      <c r="U668" s="4" t="s">
        <v>2670</v>
      </c>
      <c r="V668" s="4" t="s">
        <v>246</v>
      </c>
      <c r="W668" s="8" t="s">
        <v>4998</v>
      </c>
      <c r="X668" s="33">
        <v>24742</v>
      </c>
      <c r="Y668" s="4" t="s">
        <v>2340</v>
      </c>
      <c r="Z668" s="1"/>
      <c r="AA668" s="4" t="s">
        <v>667</v>
      </c>
      <c r="AB668" s="4" t="s">
        <v>780</v>
      </c>
      <c r="AC668" s="1" t="s">
        <v>2762</v>
      </c>
      <c r="AD668" s="1" t="s">
        <v>2903</v>
      </c>
      <c r="AE668" s="1"/>
      <c r="AF668" s="1"/>
      <c r="AG668" s="1"/>
      <c r="AH668" s="1"/>
    </row>
    <row r="669" spans="1:34">
      <c r="A669" s="38" t="s">
        <v>4541</v>
      </c>
      <c r="B669" s="38" t="s">
        <v>2066</v>
      </c>
      <c r="C669" s="38" t="s">
        <v>3542</v>
      </c>
      <c r="D669" s="38" t="s">
        <v>3862</v>
      </c>
      <c r="E669" s="38" t="s">
        <v>1293</v>
      </c>
      <c r="F669" s="38" t="s">
        <v>1292</v>
      </c>
      <c r="G669" s="38"/>
      <c r="H669" s="60" t="s">
        <v>1861</v>
      </c>
      <c r="I669" s="11">
        <v>35776</v>
      </c>
      <c r="J669" s="6">
        <v>35796</v>
      </c>
      <c r="K669" s="53">
        <f t="shared" si="14"/>
        <v>2.3721415694088623E-4</v>
      </c>
      <c r="L669" s="7">
        <v>0.02</v>
      </c>
      <c r="M669" s="4">
        <v>1436.07</v>
      </c>
      <c r="N669" s="6">
        <v>3447</v>
      </c>
      <c r="O669" s="6">
        <v>2000</v>
      </c>
      <c r="P669" s="11">
        <v>4900</v>
      </c>
      <c r="Q669" s="5">
        <v>35607</v>
      </c>
      <c r="R669" s="8" t="s">
        <v>2922</v>
      </c>
      <c r="S669" s="38" t="s">
        <v>217</v>
      </c>
      <c r="T669" s="4" t="s">
        <v>2066</v>
      </c>
      <c r="U669" s="4" t="s">
        <v>2670</v>
      </c>
      <c r="V669" s="4" t="s">
        <v>1291</v>
      </c>
      <c r="W669" s="8" t="s">
        <v>2763</v>
      </c>
      <c r="X669" s="33">
        <v>24846</v>
      </c>
      <c r="Y669" s="4" t="s">
        <v>3988</v>
      </c>
      <c r="Z669" s="1"/>
      <c r="AA669" s="4" t="s">
        <v>667</v>
      </c>
      <c r="AB669" s="4"/>
      <c r="AC669" s="1" t="s">
        <v>2762</v>
      </c>
      <c r="AD669" s="1" t="s">
        <v>2903</v>
      </c>
      <c r="AE669" s="1"/>
      <c r="AF669" s="1"/>
      <c r="AG669" s="1"/>
      <c r="AH669" s="1"/>
    </row>
    <row r="670" spans="1:34">
      <c r="A670" s="38" t="s">
        <v>3334</v>
      </c>
      <c r="B670" s="38" t="s">
        <v>2066</v>
      </c>
      <c r="C670" s="38" t="s">
        <v>3542</v>
      </c>
      <c r="D670" s="38" t="s">
        <v>3862</v>
      </c>
      <c r="E670" s="38" t="s">
        <v>1293</v>
      </c>
      <c r="F670" s="38" t="s">
        <v>1292</v>
      </c>
      <c r="G670" s="38"/>
      <c r="H670" s="60" t="s">
        <v>1883</v>
      </c>
      <c r="I670" s="11">
        <v>35775</v>
      </c>
      <c r="J670" s="6">
        <v>35797</v>
      </c>
      <c r="K670" s="53">
        <f t="shared" si="14"/>
        <v>2.6093557263497487E-4</v>
      </c>
      <c r="L670" s="7">
        <v>0.01</v>
      </c>
      <c r="M670" s="4">
        <v>1436.08</v>
      </c>
      <c r="N670" s="6">
        <v>3420</v>
      </c>
      <c r="O670" s="6">
        <v>2200</v>
      </c>
      <c r="P670" s="11">
        <v>4900</v>
      </c>
      <c r="Q670" s="5">
        <v>35964</v>
      </c>
      <c r="R670" s="8" t="s">
        <v>2922</v>
      </c>
      <c r="S670" s="38" t="s">
        <v>217</v>
      </c>
      <c r="T670" s="4" t="s">
        <v>2066</v>
      </c>
      <c r="U670" s="4" t="s">
        <v>2670</v>
      </c>
      <c r="V670" s="4" t="s">
        <v>2924</v>
      </c>
      <c r="W670" s="8" t="s">
        <v>2910</v>
      </c>
      <c r="X670" s="33">
        <v>25371</v>
      </c>
      <c r="Y670" s="4" t="s">
        <v>4703</v>
      </c>
      <c r="Z670" s="1"/>
      <c r="AA670" s="4" t="s">
        <v>667</v>
      </c>
      <c r="AB670" s="4"/>
      <c r="AC670" s="1" t="s">
        <v>2762</v>
      </c>
      <c r="AD670" s="1" t="s">
        <v>2903</v>
      </c>
      <c r="AE670" s="1"/>
      <c r="AF670" s="1"/>
      <c r="AG670" s="1"/>
      <c r="AH670" s="1"/>
    </row>
    <row r="671" spans="1:34">
      <c r="A671" s="38" t="s">
        <v>1364</v>
      </c>
      <c r="B671" s="38" t="s">
        <v>2066</v>
      </c>
      <c r="C671" s="38" t="s">
        <v>3434</v>
      </c>
      <c r="D671" s="38" t="s">
        <v>3862</v>
      </c>
      <c r="E671" s="38" t="s">
        <v>1293</v>
      </c>
      <c r="F671" s="38" t="s">
        <v>1292</v>
      </c>
      <c r="G671" s="38"/>
      <c r="H671" s="60" t="s">
        <v>183</v>
      </c>
      <c r="I671" s="11">
        <v>35782</v>
      </c>
      <c r="J671" s="6">
        <v>35792</v>
      </c>
      <c r="K671" s="53">
        <f t="shared" si="14"/>
        <v>1.1860426500936973E-4</v>
      </c>
      <c r="L671" s="7">
        <v>0.01</v>
      </c>
      <c r="M671" s="4">
        <v>1436.14</v>
      </c>
      <c r="N671" s="6">
        <v>3659</v>
      </c>
      <c r="O671" s="11" t="s">
        <v>4744</v>
      </c>
      <c r="P671" s="11">
        <v>9900</v>
      </c>
      <c r="Q671" s="5">
        <v>36735</v>
      </c>
      <c r="R671" s="8" t="s">
        <v>4575</v>
      </c>
      <c r="S671" s="38" t="s">
        <v>1072</v>
      </c>
      <c r="T671" s="4" t="s">
        <v>2066</v>
      </c>
      <c r="U671" s="4" t="s">
        <v>5287</v>
      </c>
      <c r="V671" s="4" t="s">
        <v>231</v>
      </c>
      <c r="W671" s="8" t="s">
        <v>2443</v>
      </c>
      <c r="X671" s="33" t="s">
        <v>3027</v>
      </c>
      <c r="Y671" s="4" t="s">
        <v>2444</v>
      </c>
      <c r="Z671" s="1"/>
      <c r="AA671" s="4" t="s">
        <v>667</v>
      </c>
      <c r="AB671" s="1" t="s">
        <v>2456</v>
      </c>
      <c r="AC671" s="1" t="s">
        <v>3220</v>
      </c>
      <c r="AD671" s="1" t="s">
        <v>2900</v>
      </c>
      <c r="AE671" s="1"/>
      <c r="AF671" s="1"/>
      <c r="AG671" s="1"/>
      <c r="AH671" s="1"/>
    </row>
    <row r="672" spans="1:34">
      <c r="A672" s="38" t="s">
        <v>3335</v>
      </c>
      <c r="B672" s="38" t="s">
        <v>2066</v>
      </c>
      <c r="C672" s="38" t="s">
        <v>3542</v>
      </c>
      <c r="D672" s="38" t="s">
        <v>3862</v>
      </c>
      <c r="E672" s="38" t="s">
        <v>1293</v>
      </c>
      <c r="F672" s="38" t="s">
        <v>1292</v>
      </c>
      <c r="G672" s="38"/>
      <c r="H672" s="60" t="s">
        <v>600</v>
      </c>
      <c r="I672" s="11">
        <v>35775</v>
      </c>
      <c r="J672" s="6">
        <v>35798</v>
      </c>
      <c r="K672" s="53">
        <f t="shared" si="14"/>
        <v>2.7279304496341013E-4</v>
      </c>
      <c r="L672" s="7">
        <v>0.01</v>
      </c>
      <c r="M672" s="4">
        <v>1436.12</v>
      </c>
      <c r="N672" s="6">
        <v>4723</v>
      </c>
      <c r="O672" s="6">
        <v>1972</v>
      </c>
      <c r="P672" s="11">
        <v>10000</v>
      </c>
      <c r="Q672" s="5">
        <v>37051</v>
      </c>
      <c r="R672" s="8" t="s">
        <v>2918</v>
      </c>
      <c r="S672" s="38" t="s">
        <v>217</v>
      </c>
      <c r="T672" s="4" t="s">
        <v>2066</v>
      </c>
      <c r="U672" s="4" t="s">
        <v>3849</v>
      </c>
      <c r="V672" s="4" t="s">
        <v>2453</v>
      </c>
      <c r="W672" s="8" t="s">
        <v>2608</v>
      </c>
      <c r="X672" s="33">
        <v>26824</v>
      </c>
      <c r="Y672" s="4" t="s">
        <v>4704</v>
      </c>
      <c r="Z672" s="1"/>
      <c r="AA672" s="4" t="s">
        <v>667</v>
      </c>
      <c r="AB672" s="4"/>
      <c r="AC672" s="1" t="s">
        <v>4274</v>
      </c>
      <c r="AD672" s="1" t="s">
        <v>2903</v>
      </c>
      <c r="AE672" s="1"/>
      <c r="AF672" s="1"/>
      <c r="AG672" s="1"/>
      <c r="AH672" s="1"/>
    </row>
    <row r="673" spans="1:34">
      <c r="A673" s="38" t="s">
        <v>3336</v>
      </c>
      <c r="B673" s="38" t="s">
        <v>2066</v>
      </c>
      <c r="C673" s="38" t="s">
        <v>3542</v>
      </c>
      <c r="D673" s="38" t="s">
        <v>3862</v>
      </c>
      <c r="E673" s="38" t="s">
        <v>1293</v>
      </c>
      <c r="F673" s="38" t="s">
        <v>1292</v>
      </c>
      <c r="G673" s="38"/>
      <c r="H673" s="60" t="s">
        <v>605</v>
      </c>
      <c r="I673" s="11">
        <v>35775</v>
      </c>
      <c r="J673" s="6">
        <v>35797</v>
      </c>
      <c r="K673" s="53">
        <v>0</v>
      </c>
      <c r="L673" s="7">
        <v>1436.1</v>
      </c>
      <c r="M673" s="4">
        <v>1436.1</v>
      </c>
      <c r="N673" s="6">
        <v>4723</v>
      </c>
      <c r="O673" s="6">
        <v>1972</v>
      </c>
      <c r="P673" s="11">
        <v>8500</v>
      </c>
      <c r="Q673" s="5">
        <v>37133</v>
      </c>
      <c r="R673" s="8" t="s">
        <v>2918</v>
      </c>
      <c r="S673" s="38" t="s">
        <v>3448</v>
      </c>
      <c r="T673" s="4" t="s">
        <v>2066</v>
      </c>
      <c r="U673" s="4" t="s">
        <v>2670</v>
      </c>
      <c r="V673" s="4" t="s">
        <v>1291</v>
      </c>
      <c r="W673" s="8" t="s">
        <v>2609</v>
      </c>
      <c r="X673" s="33">
        <v>26900</v>
      </c>
      <c r="Y673" s="4" t="s">
        <v>4705</v>
      </c>
      <c r="Z673" s="1"/>
      <c r="AA673" s="4" t="s">
        <v>667</v>
      </c>
      <c r="AB673" s="4"/>
      <c r="AC673" s="1" t="s">
        <v>4274</v>
      </c>
      <c r="AD673" s="1" t="s">
        <v>2903</v>
      </c>
      <c r="AE673" s="1"/>
      <c r="AF673" s="1"/>
      <c r="AG673" s="1"/>
      <c r="AH673" s="1"/>
    </row>
    <row r="674" spans="1:34">
      <c r="A674" s="38" t="s">
        <v>3337</v>
      </c>
      <c r="B674" s="38" t="s">
        <v>2066</v>
      </c>
      <c r="C674" s="38" t="s">
        <v>3542</v>
      </c>
      <c r="D674" s="38" t="s">
        <v>3862</v>
      </c>
      <c r="E674" s="38" t="s">
        <v>1293</v>
      </c>
      <c r="F674" s="38" t="s">
        <v>1292</v>
      </c>
      <c r="G674" s="38"/>
      <c r="H674" s="60" t="s">
        <v>614</v>
      </c>
      <c r="I674" s="11">
        <v>35773</v>
      </c>
      <c r="J674" s="6">
        <v>358802</v>
      </c>
      <c r="K674" s="53">
        <f t="shared" ref="K674:K705" si="15">(J674-I674)/(J674+I674+12740)</f>
        <v>0.79306924616083374</v>
      </c>
      <c r="L674" s="7">
        <v>0.02</v>
      </c>
      <c r="M674" s="4">
        <v>1436.16</v>
      </c>
      <c r="N674" s="6">
        <v>4723</v>
      </c>
      <c r="O674" s="6">
        <v>1972</v>
      </c>
      <c r="P674" s="11">
        <v>8600</v>
      </c>
      <c r="Q674" s="5">
        <v>37345</v>
      </c>
      <c r="R674" s="8" t="s">
        <v>2918</v>
      </c>
      <c r="S674" s="38" t="s">
        <v>3448</v>
      </c>
      <c r="T674" s="4" t="s">
        <v>2066</v>
      </c>
      <c r="U674" s="4" t="s">
        <v>2670</v>
      </c>
      <c r="V674" s="4" t="s">
        <v>1291</v>
      </c>
      <c r="W674" s="8" t="s">
        <v>2610</v>
      </c>
      <c r="X674" s="33">
        <v>27403</v>
      </c>
      <c r="Y674" s="4" t="s">
        <v>4160</v>
      </c>
      <c r="Z674" s="1"/>
      <c r="AA674" s="4" t="s">
        <v>667</v>
      </c>
      <c r="AB674" s="4" t="s">
        <v>3544</v>
      </c>
      <c r="AC674" s="1" t="s">
        <v>4274</v>
      </c>
      <c r="AD674" s="1" t="s">
        <v>2903</v>
      </c>
      <c r="AE674" s="1"/>
      <c r="AF674" s="1"/>
      <c r="AG674" s="1"/>
      <c r="AH674" s="1"/>
    </row>
    <row r="675" spans="1:34">
      <c r="A675" s="38" t="s">
        <v>3338</v>
      </c>
      <c r="B675" s="38" t="s">
        <v>2066</v>
      </c>
      <c r="C675" s="38" t="s">
        <v>3542</v>
      </c>
      <c r="D675" s="38" t="s">
        <v>3862</v>
      </c>
      <c r="E675" s="38" t="s">
        <v>1293</v>
      </c>
      <c r="F675" s="38" t="s">
        <v>1292</v>
      </c>
      <c r="G675" s="38"/>
      <c r="H675" s="60" t="s">
        <v>611</v>
      </c>
      <c r="I675" s="11">
        <v>35782</v>
      </c>
      <c r="J675" s="6">
        <v>35789</v>
      </c>
      <c r="K675" s="53">
        <f t="shared" si="15"/>
        <v>8.3025939675724397E-5</v>
      </c>
      <c r="L675" s="7">
        <v>0.01</v>
      </c>
      <c r="M675" s="4">
        <v>1436.07</v>
      </c>
      <c r="N675" s="6">
        <v>4680</v>
      </c>
      <c r="O675" s="6">
        <v>2350</v>
      </c>
      <c r="P675" s="11">
        <v>8500</v>
      </c>
      <c r="Q675" s="5">
        <v>37310</v>
      </c>
      <c r="R675" s="8" t="s">
        <v>2918</v>
      </c>
      <c r="S675" s="38" t="s">
        <v>3448</v>
      </c>
      <c r="T675" s="4" t="s">
        <v>2066</v>
      </c>
      <c r="U675" s="4" t="s">
        <v>2672</v>
      </c>
      <c r="V675" s="4" t="s">
        <v>2346</v>
      </c>
      <c r="W675" s="8" t="s">
        <v>2611</v>
      </c>
      <c r="X675" s="33">
        <v>27380</v>
      </c>
      <c r="Y675" s="4" t="s">
        <v>4705</v>
      </c>
      <c r="Z675" s="1"/>
      <c r="AA675" s="4" t="s">
        <v>667</v>
      </c>
      <c r="AB675" s="4"/>
      <c r="AC675" s="1" t="s">
        <v>4274</v>
      </c>
      <c r="AD675" s="1" t="s">
        <v>2903</v>
      </c>
      <c r="AE675" s="1"/>
      <c r="AF675" s="1"/>
      <c r="AG675" s="1"/>
      <c r="AH675" s="1"/>
    </row>
    <row r="676" spans="1:34">
      <c r="A676" s="38" t="s">
        <v>3339</v>
      </c>
      <c r="B676" s="38" t="s">
        <v>2066</v>
      </c>
      <c r="C676" s="38" t="s">
        <v>3542</v>
      </c>
      <c r="D676" s="38" t="s">
        <v>3862</v>
      </c>
      <c r="E676" s="38" t="s">
        <v>1293</v>
      </c>
      <c r="F676" s="38" t="s">
        <v>1292</v>
      </c>
      <c r="G676" s="38"/>
      <c r="H676" s="60" t="s">
        <v>1068</v>
      </c>
      <c r="I676" s="11">
        <v>35768</v>
      </c>
      <c r="J676" s="6">
        <v>35805</v>
      </c>
      <c r="K676" s="53">
        <f t="shared" si="15"/>
        <v>4.3884098537592069E-4</v>
      </c>
      <c r="L676" s="7">
        <v>0.01</v>
      </c>
      <c r="M676" s="4">
        <v>1436.12</v>
      </c>
      <c r="N676" s="6">
        <v>4723</v>
      </c>
      <c r="O676" s="6">
        <v>1984</v>
      </c>
      <c r="P676" s="11">
        <v>10000</v>
      </c>
      <c r="Q676" s="5">
        <v>37412</v>
      </c>
      <c r="R676" s="8" t="s">
        <v>2918</v>
      </c>
      <c r="S676" s="38" t="s">
        <v>3448</v>
      </c>
      <c r="T676" s="4" t="s">
        <v>2066</v>
      </c>
      <c r="U676" s="4" t="s">
        <v>2670</v>
      </c>
      <c r="V676" s="4" t="s">
        <v>1291</v>
      </c>
      <c r="W676" s="8" t="s">
        <v>2612</v>
      </c>
      <c r="X676" s="33">
        <v>27438</v>
      </c>
      <c r="Y676" s="4" t="s">
        <v>4160</v>
      </c>
      <c r="Z676" s="1"/>
      <c r="AA676" s="4" t="s">
        <v>667</v>
      </c>
      <c r="AB676" s="4"/>
      <c r="AC676" s="1" t="s">
        <v>4274</v>
      </c>
      <c r="AD676" s="1" t="s">
        <v>2903</v>
      </c>
      <c r="AE676" s="1"/>
      <c r="AF676" s="1"/>
      <c r="AG676" s="1"/>
      <c r="AH676" s="1"/>
    </row>
    <row r="677" spans="1:34">
      <c r="A677" s="38" t="s">
        <v>3340</v>
      </c>
      <c r="B677" s="38" t="s">
        <v>2066</v>
      </c>
      <c r="C677" s="38" t="s">
        <v>3542</v>
      </c>
      <c r="D677" s="38" t="s">
        <v>3862</v>
      </c>
      <c r="E677" s="38" t="s">
        <v>1293</v>
      </c>
      <c r="F677" s="38" t="s">
        <v>1292</v>
      </c>
      <c r="G677" s="38"/>
      <c r="H677" s="60" t="s">
        <v>626</v>
      </c>
      <c r="I677" s="11">
        <v>35775</v>
      </c>
      <c r="J677" s="6">
        <v>35796</v>
      </c>
      <c r="K677" s="53">
        <f t="shared" si="15"/>
        <v>2.4907781902717318E-4</v>
      </c>
      <c r="L677" s="7">
        <v>0.01</v>
      </c>
      <c r="M677" s="4">
        <v>1436.07</v>
      </c>
      <c r="N677" s="6">
        <v>4723</v>
      </c>
      <c r="O677" s="6">
        <v>1955</v>
      </c>
      <c r="P677" s="11">
        <v>7000</v>
      </c>
      <c r="Q677" s="5">
        <v>37505</v>
      </c>
      <c r="R677" s="8" t="s">
        <v>2918</v>
      </c>
      <c r="S677" s="38" t="s">
        <v>3448</v>
      </c>
      <c r="T677" s="4" t="s">
        <v>2066</v>
      </c>
      <c r="U677" s="4" t="s">
        <v>2670</v>
      </c>
      <c r="V677" s="4" t="s">
        <v>1291</v>
      </c>
      <c r="W677" s="8" t="s">
        <v>2613</v>
      </c>
      <c r="X677" s="33">
        <v>27513</v>
      </c>
      <c r="Y677" s="4" t="s">
        <v>4775</v>
      </c>
      <c r="Z677" s="1"/>
      <c r="AA677" s="4" t="s">
        <v>667</v>
      </c>
      <c r="AB677" s="4"/>
      <c r="AC677" s="1" t="s">
        <v>4274</v>
      </c>
      <c r="AD677" s="1" t="s">
        <v>2903</v>
      </c>
      <c r="AE677" s="1"/>
      <c r="AF677" s="1"/>
      <c r="AG677" s="1"/>
      <c r="AH677" s="1"/>
    </row>
    <row r="678" spans="1:34">
      <c r="A678" s="38" t="s">
        <v>3341</v>
      </c>
      <c r="B678" s="38" t="s">
        <v>2066</v>
      </c>
      <c r="C678" s="38" t="s">
        <v>3542</v>
      </c>
      <c r="D678" s="38" t="s">
        <v>3862</v>
      </c>
      <c r="E678" s="38" t="s">
        <v>1293</v>
      </c>
      <c r="F678" s="38" t="s">
        <v>1292</v>
      </c>
      <c r="G678" s="38"/>
      <c r="H678" s="60" t="s">
        <v>705</v>
      </c>
      <c r="I678" s="11">
        <v>35770</v>
      </c>
      <c r="J678" s="6">
        <v>35803</v>
      </c>
      <c r="K678" s="53">
        <f t="shared" si="15"/>
        <v>3.9139871668663197E-4</v>
      </c>
      <c r="L678" s="7">
        <v>0.02</v>
      </c>
      <c r="M678" s="4">
        <v>1436.1</v>
      </c>
      <c r="N678" s="6">
        <v>4685</v>
      </c>
      <c r="O678" s="6">
        <v>1973</v>
      </c>
      <c r="P678" s="11">
        <v>10000</v>
      </c>
      <c r="Q678" s="5">
        <v>37667</v>
      </c>
      <c r="R678" s="8" t="s">
        <v>2918</v>
      </c>
      <c r="S678" s="38" t="s">
        <v>3448</v>
      </c>
      <c r="T678" s="4" t="s">
        <v>2066</v>
      </c>
      <c r="U678" s="4" t="s">
        <v>2670</v>
      </c>
      <c r="V678" s="4" t="s">
        <v>1291</v>
      </c>
      <c r="W678" s="8" t="s">
        <v>698</v>
      </c>
      <c r="X678" s="33">
        <v>27683</v>
      </c>
      <c r="Y678" s="4" t="s">
        <v>699</v>
      </c>
      <c r="Z678" s="1"/>
      <c r="AA678" s="4" t="s">
        <v>667</v>
      </c>
      <c r="AB678" s="4"/>
      <c r="AC678" s="1" t="s">
        <v>4274</v>
      </c>
      <c r="AD678" s="1" t="s">
        <v>2903</v>
      </c>
      <c r="AE678" s="1"/>
      <c r="AF678" s="1"/>
      <c r="AG678" s="1"/>
      <c r="AH678" s="1"/>
    </row>
    <row r="679" spans="1:34">
      <c r="A679" s="38" t="s">
        <v>3342</v>
      </c>
      <c r="B679" s="38" t="s">
        <v>2066</v>
      </c>
      <c r="C679" s="38" t="s">
        <v>3542</v>
      </c>
      <c r="D679" s="38" t="s">
        <v>3862</v>
      </c>
      <c r="E679" s="38" t="s">
        <v>1293</v>
      </c>
      <c r="F679" s="38" t="s">
        <v>1292</v>
      </c>
      <c r="G679" s="38"/>
      <c r="H679" s="60" t="s">
        <v>1901</v>
      </c>
      <c r="I679" s="11">
        <v>35769</v>
      </c>
      <c r="J679" s="6">
        <v>35804</v>
      </c>
      <c r="K679" s="53">
        <f t="shared" si="15"/>
        <v>4.151198510312763E-4</v>
      </c>
      <c r="L679" s="7">
        <v>0.18</v>
      </c>
      <c r="M679" s="4">
        <v>1436.11</v>
      </c>
      <c r="N679" s="6">
        <v>2550</v>
      </c>
      <c r="O679" s="6">
        <v>1150</v>
      </c>
      <c r="P679" s="11">
        <v>2000</v>
      </c>
      <c r="Q679" s="5">
        <v>36253</v>
      </c>
      <c r="R679" s="8" t="s">
        <v>3147</v>
      </c>
      <c r="S679" s="38" t="s">
        <v>2854</v>
      </c>
      <c r="T679" s="4" t="s">
        <v>877</v>
      </c>
      <c r="U679" s="4" t="s">
        <v>2673</v>
      </c>
      <c r="V679" s="4" t="s">
        <v>2055</v>
      </c>
      <c r="W679" s="8" t="s">
        <v>2614</v>
      </c>
      <c r="X679" s="33">
        <v>25666</v>
      </c>
      <c r="Y679" s="4" t="s">
        <v>5564</v>
      </c>
      <c r="Z679" s="1"/>
      <c r="AA679" s="4" t="s">
        <v>667</v>
      </c>
      <c r="AB679" s="4" t="s">
        <v>423</v>
      </c>
      <c r="AC679" s="1" t="s">
        <v>2762</v>
      </c>
      <c r="AD679" s="1"/>
      <c r="AE679" s="1"/>
      <c r="AF679" s="1"/>
      <c r="AG679" s="1"/>
      <c r="AH679" s="1"/>
    </row>
    <row r="680" spans="1:34">
      <c r="A680" s="38" t="s">
        <v>562</v>
      </c>
      <c r="B680" s="38" t="s">
        <v>2066</v>
      </c>
      <c r="C680" s="38" t="s">
        <v>430</v>
      </c>
      <c r="D680" s="38" t="s">
        <v>3094</v>
      </c>
      <c r="E680" s="38" t="s">
        <v>3150</v>
      </c>
      <c r="F680" s="38" t="s">
        <v>2057</v>
      </c>
      <c r="G680" s="38" t="s">
        <v>2774</v>
      </c>
      <c r="H680" s="60"/>
      <c r="I680" s="11">
        <v>7000</v>
      </c>
      <c r="J680" s="6">
        <v>320000</v>
      </c>
      <c r="K680" s="53">
        <f t="shared" si="15"/>
        <v>0.92129275328192151</v>
      </c>
      <c r="L680" s="7">
        <v>11</v>
      </c>
      <c r="M680" s="7" t="s">
        <v>563</v>
      </c>
      <c r="N680" s="6">
        <v>462</v>
      </c>
      <c r="O680" s="6"/>
      <c r="P680" s="4"/>
      <c r="Q680" s="5">
        <v>39740</v>
      </c>
      <c r="R680" s="8"/>
      <c r="S680" s="38" t="s">
        <v>3042</v>
      </c>
      <c r="T680" s="4" t="s">
        <v>2066</v>
      </c>
      <c r="U680" s="4" t="s">
        <v>564</v>
      </c>
      <c r="V680" s="4" t="s">
        <v>4394</v>
      </c>
      <c r="W680" s="8" t="s">
        <v>565</v>
      </c>
      <c r="X680" s="33" t="s">
        <v>566</v>
      </c>
      <c r="Y680" s="4" t="s">
        <v>567</v>
      </c>
      <c r="Z680" s="1"/>
      <c r="AA680" s="4" t="s">
        <v>3575</v>
      </c>
      <c r="AB680" s="4" t="s">
        <v>568</v>
      </c>
      <c r="AC680" s="1" t="s">
        <v>305</v>
      </c>
      <c r="AD680" s="1"/>
      <c r="AE680" s="1"/>
      <c r="AF680" s="1"/>
      <c r="AG680" s="1"/>
      <c r="AH680" s="1"/>
    </row>
    <row r="681" spans="1:34">
      <c r="A681" s="38" t="s">
        <v>3343</v>
      </c>
      <c r="B681" s="38" t="s">
        <v>2066</v>
      </c>
      <c r="C681" s="38" t="s">
        <v>2620</v>
      </c>
      <c r="D681" s="38" t="s">
        <v>2337</v>
      </c>
      <c r="E681" s="38" t="s">
        <v>1293</v>
      </c>
      <c r="F681" s="38" t="s">
        <v>3346</v>
      </c>
      <c r="G681" s="38" t="s">
        <v>2777</v>
      </c>
      <c r="H681" s="60"/>
      <c r="I681" s="7">
        <v>775</v>
      </c>
      <c r="J681" s="4">
        <v>778</v>
      </c>
      <c r="K681" s="53">
        <f t="shared" si="15"/>
        <v>2.0989295459315749E-4</v>
      </c>
      <c r="L681" s="7">
        <v>86.4</v>
      </c>
      <c r="M681" s="4">
        <v>100.37</v>
      </c>
      <c r="N681" s="6">
        <v>689</v>
      </c>
      <c r="O681" s="6">
        <v>556</v>
      </c>
      <c r="P681" s="7" t="s">
        <v>4432</v>
      </c>
      <c r="Q681" s="5">
        <v>35599</v>
      </c>
      <c r="R681" s="8" t="s">
        <v>539</v>
      </c>
      <c r="S681" s="38" t="s">
        <v>1473</v>
      </c>
      <c r="T681" s="4" t="s">
        <v>2066</v>
      </c>
      <c r="U681" s="4" t="s">
        <v>2672</v>
      </c>
      <c r="V681" s="4" t="s">
        <v>4581</v>
      </c>
      <c r="W681" s="8" t="s">
        <v>2689</v>
      </c>
      <c r="X681" s="33">
        <v>24839</v>
      </c>
      <c r="Y681" s="4" t="s">
        <v>4036</v>
      </c>
      <c r="Z681" s="1"/>
      <c r="AA681" s="4" t="s">
        <v>3797</v>
      </c>
      <c r="AB681" s="4" t="s">
        <v>780</v>
      </c>
      <c r="AC681" s="1" t="s">
        <v>3449</v>
      </c>
      <c r="AD681" s="1" t="s">
        <v>2145</v>
      </c>
      <c r="AE681" s="1" t="s">
        <v>1934</v>
      </c>
      <c r="AF681" s="1" t="s">
        <v>4831</v>
      </c>
      <c r="AG681" s="1" t="s">
        <v>3125</v>
      </c>
      <c r="AH681" s="1"/>
    </row>
    <row r="682" spans="1:34">
      <c r="A682" s="38" t="s">
        <v>1325</v>
      </c>
      <c r="B682" s="38" t="s">
        <v>2066</v>
      </c>
      <c r="C682" s="38" t="s">
        <v>2620</v>
      </c>
      <c r="D682" s="38" t="s">
        <v>2337</v>
      </c>
      <c r="E682" s="38" t="s">
        <v>1293</v>
      </c>
      <c r="F682" s="38" t="s">
        <v>3346</v>
      </c>
      <c r="G682" s="38" t="s">
        <v>2777</v>
      </c>
      <c r="H682" s="60"/>
      <c r="I682" s="7">
        <v>687</v>
      </c>
      <c r="J682" s="4">
        <v>713</v>
      </c>
      <c r="K682" s="53">
        <f t="shared" si="15"/>
        <v>1.8387553041018388E-3</v>
      </c>
      <c r="L682" s="7">
        <v>86.5</v>
      </c>
      <c r="M682" s="4">
        <v>98.77</v>
      </c>
      <c r="N682" s="6">
        <v>689</v>
      </c>
      <c r="O682" s="6">
        <v>556</v>
      </c>
      <c r="P682" s="7" t="s">
        <v>4432</v>
      </c>
      <c r="Q682" s="5">
        <v>36148</v>
      </c>
      <c r="R682" s="8" t="s">
        <v>539</v>
      </c>
      <c r="S682" s="38" t="s">
        <v>1473</v>
      </c>
      <c r="T682" s="4" t="s">
        <v>2066</v>
      </c>
      <c r="U682" s="4" t="s">
        <v>2338</v>
      </c>
      <c r="V682" s="4" t="s">
        <v>782</v>
      </c>
      <c r="W682" s="8" t="s">
        <v>3459</v>
      </c>
      <c r="X682" s="33" t="s">
        <v>1842</v>
      </c>
      <c r="Y682" s="4"/>
      <c r="Z682" s="1"/>
      <c r="AA682" s="4" t="s">
        <v>3797</v>
      </c>
      <c r="AB682" s="4"/>
      <c r="AC682" s="1" t="s">
        <v>3449</v>
      </c>
      <c r="AD682" s="1" t="s">
        <v>733</v>
      </c>
      <c r="AE682" s="1"/>
      <c r="AF682" s="1" t="s">
        <v>4831</v>
      </c>
      <c r="AG682" s="1" t="s">
        <v>3125</v>
      </c>
      <c r="AH682" s="1"/>
    </row>
    <row r="683" spans="1:34">
      <c r="A683" s="38" t="s">
        <v>1326</v>
      </c>
      <c r="B683" s="38" t="s">
        <v>2066</v>
      </c>
      <c r="C683" s="38" t="s">
        <v>2620</v>
      </c>
      <c r="D683" s="38" t="s">
        <v>2337</v>
      </c>
      <c r="E683" s="38" t="s">
        <v>1293</v>
      </c>
      <c r="F683" s="38" t="s">
        <v>3346</v>
      </c>
      <c r="G683" s="38" t="s">
        <v>2777</v>
      </c>
      <c r="H683" s="60"/>
      <c r="I683" s="7">
        <v>773</v>
      </c>
      <c r="J683" s="4">
        <v>782</v>
      </c>
      <c r="K683" s="53">
        <f t="shared" si="15"/>
        <v>6.2959076600209863E-4</v>
      </c>
      <c r="L683" s="7">
        <v>86.3</v>
      </c>
      <c r="M683" s="4">
        <v>100.4</v>
      </c>
      <c r="N683" s="6">
        <v>689</v>
      </c>
      <c r="O683" s="6">
        <v>556</v>
      </c>
      <c r="P683" s="7" t="s">
        <v>4432</v>
      </c>
      <c r="Q683" s="5">
        <v>35599</v>
      </c>
      <c r="R683" s="8" t="s">
        <v>539</v>
      </c>
      <c r="S683" s="38" t="s">
        <v>1473</v>
      </c>
      <c r="T683" s="4" t="s">
        <v>2066</v>
      </c>
      <c r="U683" s="4" t="s">
        <v>2672</v>
      </c>
      <c r="V683" s="4" t="s">
        <v>4581</v>
      </c>
      <c r="W683" s="8" t="s">
        <v>2079</v>
      </c>
      <c r="X683" s="33">
        <v>24837</v>
      </c>
      <c r="Y683" s="10"/>
      <c r="Z683" s="1"/>
      <c r="AA683" s="4" t="s">
        <v>3797</v>
      </c>
      <c r="AB683" s="4" t="s">
        <v>780</v>
      </c>
      <c r="AC683" s="1" t="s">
        <v>3449</v>
      </c>
      <c r="AD683" s="1" t="s">
        <v>2145</v>
      </c>
      <c r="AE683" s="1" t="s">
        <v>1934</v>
      </c>
      <c r="AF683" s="1" t="s">
        <v>4831</v>
      </c>
      <c r="AG683" s="1" t="s">
        <v>3125</v>
      </c>
      <c r="AH683" s="1"/>
    </row>
    <row r="684" spans="1:34">
      <c r="A684" s="38" t="s">
        <v>1327</v>
      </c>
      <c r="B684" s="38" t="s">
        <v>2066</v>
      </c>
      <c r="C684" s="38" t="s">
        <v>2620</v>
      </c>
      <c r="D684" s="38" t="s">
        <v>2337</v>
      </c>
      <c r="E684" s="38" t="s">
        <v>1293</v>
      </c>
      <c r="F684" s="38" t="s">
        <v>3346</v>
      </c>
      <c r="G684" s="38" t="s">
        <v>2777</v>
      </c>
      <c r="H684" s="60"/>
      <c r="I684" s="7">
        <v>773</v>
      </c>
      <c r="J684" s="4">
        <v>781</v>
      </c>
      <c r="K684" s="53">
        <f t="shared" si="15"/>
        <v>5.5967538827480059E-4</v>
      </c>
      <c r="L684" s="7">
        <v>86.3</v>
      </c>
      <c r="M684" s="4">
        <v>100.38</v>
      </c>
      <c r="N684" s="6">
        <v>689</v>
      </c>
      <c r="O684" s="6">
        <v>556</v>
      </c>
      <c r="P684" s="7" t="s">
        <v>4432</v>
      </c>
      <c r="Q684" s="5">
        <v>35599</v>
      </c>
      <c r="R684" s="8" t="s">
        <v>539</v>
      </c>
      <c r="S684" s="38" t="s">
        <v>1473</v>
      </c>
      <c r="T684" s="4" t="s">
        <v>2066</v>
      </c>
      <c r="U684" s="4" t="s">
        <v>2672</v>
      </c>
      <c r="V684" s="4" t="s">
        <v>4581</v>
      </c>
      <c r="W684" s="8" t="s">
        <v>3453</v>
      </c>
      <c r="X684" s="33">
        <v>24840</v>
      </c>
      <c r="Y684" s="4"/>
      <c r="Z684" s="1"/>
      <c r="AA684" s="4" t="s">
        <v>3797</v>
      </c>
      <c r="AB684" s="4" t="s">
        <v>780</v>
      </c>
      <c r="AC684" s="1" t="s">
        <v>3449</v>
      </c>
      <c r="AD684" s="1" t="s">
        <v>2145</v>
      </c>
      <c r="AE684" s="1" t="s">
        <v>1934</v>
      </c>
      <c r="AF684" s="1" t="s">
        <v>4831</v>
      </c>
      <c r="AG684" s="1" t="s">
        <v>3125</v>
      </c>
      <c r="AH684" s="1"/>
    </row>
    <row r="685" spans="1:34">
      <c r="A685" s="38" t="s">
        <v>1328</v>
      </c>
      <c r="B685" s="38" t="s">
        <v>2066</v>
      </c>
      <c r="C685" s="38" t="s">
        <v>2620</v>
      </c>
      <c r="D685" s="38" t="s">
        <v>2337</v>
      </c>
      <c r="E685" s="38" t="s">
        <v>1293</v>
      </c>
      <c r="F685" s="38" t="s">
        <v>3346</v>
      </c>
      <c r="G685" s="38" t="s">
        <v>2777</v>
      </c>
      <c r="H685" s="60"/>
      <c r="I685" s="7">
        <v>708</v>
      </c>
      <c r="J685" s="4">
        <v>711</v>
      </c>
      <c r="K685" s="53">
        <f t="shared" si="15"/>
        <v>2.1187937001200649E-4</v>
      </c>
      <c r="L685" s="7">
        <v>86.5</v>
      </c>
      <c r="M685" s="4">
        <v>98.98</v>
      </c>
      <c r="N685" s="6">
        <v>689</v>
      </c>
      <c r="O685" s="6">
        <v>556</v>
      </c>
      <c r="P685" s="7" t="s">
        <v>4432</v>
      </c>
      <c r="Q685" s="5">
        <v>36322</v>
      </c>
      <c r="R685" s="8" t="s">
        <v>539</v>
      </c>
      <c r="S685" s="38" t="s">
        <v>1473</v>
      </c>
      <c r="T685" s="4" t="s">
        <v>2066</v>
      </c>
      <c r="U685" s="4" t="s">
        <v>2338</v>
      </c>
      <c r="V685" s="4" t="s">
        <v>782</v>
      </c>
      <c r="W685" s="8" t="s">
        <v>2755</v>
      </c>
      <c r="X685" s="33">
        <v>25777</v>
      </c>
      <c r="Y685" s="4"/>
      <c r="Z685" s="1"/>
      <c r="AA685" s="4" t="s">
        <v>3797</v>
      </c>
      <c r="AB685" s="4"/>
      <c r="AC685" s="1" t="s">
        <v>3449</v>
      </c>
      <c r="AD685" s="1"/>
      <c r="AE685" s="1"/>
      <c r="AF685" s="1" t="s">
        <v>4831</v>
      </c>
      <c r="AG685" s="1" t="s">
        <v>3125</v>
      </c>
      <c r="AH685" s="1"/>
    </row>
    <row r="686" spans="1:34">
      <c r="A686" s="38" t="s">
        <v>1329</v>
      </c>
      <c r="B686" s="38" t="s">
        <v>2066</v>
      </c>
      <c r="C686" s="38" t="s">
        <v>2620</v>
      </c>
      <c r="D686" s="38" t="s">
        <v>2337</v>
      </c>
      <c r="E686" s="38" t="s">
        <v>1293</v>
      </c>
      <c r="F686" s="38" t="s">
        <v>3346</v>
      </c>
      <c r="G686" s="38" t="s">
        <v>2777</v>
      </c>
      <c r="H686" s="60"/>
      <c r="I686" s="7">
        <v>774</v>
      </c>
      <c r="J686" s="4">
        <v>780</v>
      </c>
      <c r="K686" s="53">
        <f t="shared" si="15"/>
        <v>4.1975654120610047E-4</v>
      </c>
      <c r="L686" s="7">
        <v>86.4</v>
      </c>
      <c r="M686" s="4">
        <v>100.38</v>
      </c>
      <c r="N686" s="6">
        <v>689</v>
      </c>
      <c r="O686" s="6">
        <v>556</v>
      </c>
      <c r="P686" s="7" t="s">
        <v>4432</v>
      </c>
      <c r="Q686" s="5">
        <v>35620</v>
      </c>
      <c r="R686" s="8" t="s">
        <v>539</v>
      </c>
      <c r="S686" s="38" t="s">
        <v>1473</v>
      </c>
      <c r="T686" s="4" t="s">
        <v>2066</v>
      </c>
      <c r="U686" s="4" t="s">
        <v>1294</v>
      </c>
      <c r="V686" s="4" t="s">
        <v>3455</v>
      </c>
      <c r="W686" s="8" t="s">
        <v>3456</v>
      </c>
      <c r="X686" s="33">
        <v>24869</v>
      </c>
      <c r="Y686" s="4"/>
      <c r="Z686" s="1"/>
      <c r="AA686" s="4" t="s">
        <v>3797</v>
      </c>
      <c r="AB686" s="4" t="s">
        <v>780</v>
      </c>
      <c r="AC686" s="1" t="s">
        <v>3449</v>
      </c>
      <c r="AD686" s="1" t="s">
        <v>2145</v>
      </c>
      <c r="AE686" s="1" t="s">
        <v>4035</v>
      </c>
      <c r="AF686" s="1" t="s">
        <v>4831</v>
      </c>
      <c r="AG686" s="1" t="s">
        <v>3125</v>
      </c>
      <c r="AH686" s="1"/>
    </row>
    <row r="687" spans="1:34">
      <c r="A687" s="38" t="s">
        <v>4513</v>
      </c>
      <c r="B687" s="38" t="s">
        <v>2066</v>
      </c>
      <c r="C687" s="38" t="s">
        <v>2620</v>
      </c>
      <c r="D687" s="38" t="s">
        <v>2337</v>
      </c>
      <c r="E687" s="38" t="s">
        <v>1293</v>
      </c>
      <c r="F687" s="38" t="s">
        <v>3346</v>
      </c>
      <c r="G687" s="38" t="s">
        <v>2777</v>
      </c>
      <c r="H687" s="60"/>
      <c r="I687" s="7">
        <v>772</v>
      </c>
      <c r="J687" s="4">
        <v>782</v>
      </c>
      <c r="K687" s="53">
        <f t="shared" si="15"/>
        <v>6.9959423534350076E-4</v>
      </c>
      <c r="L687" s="7">
        <v>86.4</v>
      </c>
      <c r="M687" s="4">
        <v>100.38</v>
      </c>
      <c r="N687" s="6">
        <v>689</v>
      </c>
      <c r="O687" s="6">
        <v>556</v>
      </c>
      <c r="P687" s="7" t="s">
        <v>4432</v>
      </c>
      <c r="Q687" s="5">
        <v>35620</v>
      </c>
      <c r="R687" s="8" t="s">
        <v>539</v>
      </c>
      <c r="S687" s="38" t="s">
        <v>1473</v>
      </c>
      <c r="T687" s="4" t="s">
        <v>2066</v>
      </c>
      <c r="U687" s="4" t="s">
        <v>1294</v>
      </c>
      <c r="V687" s="4" t="s">
        <v>3455</v>
      </c>
      <c r="W687" s="8" t="s">
        <v>3458</v>
      </c>
      <c r="X687" s="33">
        <v>24872</v>
      </c>
      <c r="Y687" s="4"/>
      <c r="Z687" s="1"/>
      <c r="AA687" s="4" t="s">
        <v>3797</v>
      </c>
      <c r="AB687" s="4" t="s">
        <v>780</v>
      </c>
      <c r="AC687" s="1" t="s">
        <v>3449</v>
      </c>
      <c r="AD687" s="1" t="s">
        <v>2145</v>
      </c>
      <c r="AE687" s="1" t="s">
        <v>4035</v>
      </c>
      <c r="AF687" s="1" t="s">
        <v>4831</v>
      </c>
      <c r="AG687" s="1" t="s">
        <v>3125</v>
      </c>
      <c r="AH687" s="1"/>
    </row>
    <row r="688" spans="1:34">
      <c r="A688" s="38" t="s">
        <v>2181</v>
      </c>
      <c r="B688" s="38" t="s">
        <v>2066</v>
      </c>
      <c r="C688" s="38" t="s">
        <v>2620</v>
      </c>
      <c r="D688" s="38" t="s">
        <v>2337</v>
      </c>
      <c r="E688" s="38" t="s">
        <v>1293</v>
      </c>
      <c r="F688" s="38" t="s">
        <v>3346</v>
      </c>
      <c r="G688" s="38" t="s">
        <v>2777</v>
      </c>
      <c r="H688" s="60"/>
      <c r="I688" s="7">
        <v>775</v>
      </c>
      <c r="J688" s="4">
        <v>778</v>
      </c>
      <c r="K688" s="53">
        <f t="shared" si="15"/>
        <v>2.0989295459315749E-4</v>
      </c>
      <c r="L688" s="7">
        <v>86.3</v>
      </c>
      <c r="M688" s="4">
        <v>100.37</v>
      </c>
      <c r="N688" s="6">
        <v>689</v>
      </c>
      <c r="O688" s="6">
        <v>556</v>
      </c>
      <c r="P688" s="7" t="s">
        <v>4432</v>
      </c>
      <c r="Q688" s="5">
        <v>35700</v>
      </c>
      <c r="R688" s="8" t="s">
        <v>539</v>
      </c>
      <c r="S688" s="38" t="s">
        <v>1473</v>
      </c>
      <c r="T688" s="4" t="s">
        <v>2066</v>
      </c>
      <c r="U688" s="4" t="s">
        <v>1294</v>
      </c>
      <c r="V688" s="4" t="s">
        <v>3455</v>
      </c>
      <c r="W688" s="8" t="s">
        <v>3457</v>
      </c>
      <c r="X688" s="33">
        <v>24965</v>
      </c>
      <c r="Y688" s="4"/>
      <c r="Z688" s="1"/>
      <c r="AA688" s="4" t="s">
        <v>3797</v>
      </c>
      <c r="AB688" s="4" t="s">
        <v>780</v>
      </c>
      <c r="AC688" s="1" t="s">
        <v>3449</v>
      </c>
      <c r="AD688" s="1" t="s">
        <v>2145</v>
      </c>
      <c r="AE688" s="1" t="s">
        <v>244</v>
      </c>
      <c r="AF688" s="1" t="s">
        <v>4831</v>
      </c>
      <c r="AG688" s="1" t="s">
        <v>3125</v>
      </c>
      <c r="AH688" s="1"/>
    </row>
    <row r="689" spans="1:34">
      <c r="A689" s="38" t="s">
        <v>2843</v>
      </c>
      <c r="B689" s="38" t="s">
        <v>2066</v>
      </c>
      <c r="C689" s="38" t="s">
        <v>2620</v>
      </c>
      <c r="D689" s="38" t="s">
        <v>2337</v>
      </c>
      <c r="E689" s="38" t="s">
        <v>1293</v>
      </c>
      <c r="F689" s="38" t="s">
        <v>3346</v>
      </c>
      <c r="G689" s="38" t="s">
        <v>2777</v>
      </c>
      <c r="H689" s="60"/>
      <c r="I689" s="7">
        <v>685</v>
      </c>
      <c r="J689" s="4">
        <v>712</v>
      </c>
      <c r="K689" s="53">
        <f t="shared" si="15"/>
        <v>1.9098818702695055E-3</v>
      </c>
      <c r="L689" s="7">
        <v>86.5</v>
      </c>
      <c r="M689" s="4">
        <v>98.74</v>
      </c>
      <c r="N689" s="6">
        <v>689</v>
      </c>
      <c r="O689" s="6">
        <v>556</v>
      </c>
      <c r="P689" s="7" t="s">
        <v>4432</v>
      </c>
      <c r="Q689" s="5">
        <v>36148</v>
      </c>
      <c r="R689" s="8" t="s">
        <v>539</v>
      </c>
      <c r="S689" s="38" t="s">
        <v>1473</v>
      </c>
      <c r="T689" s="4" t="s">
        <v>2066</v>
      </c>
      <c r="U689" s="4" t="s">
        <v>2338</v>
      </c>
      <c r="V689" s="4" t="s">
        <v>782</v>
      </c>
      <c r="W689" s="8" t="s">
        <v>2754</v>
      </c>
      <c r="X689" s="33" t="s">
        <v>1843</v>
      </c>
      <c r="Y689" s="4"/>
      <c r="Z689" s="1"/>
      <c r="AA689" s="4" t="s">
        <v>3797</v>
      </c>
      <c r="AB689" s="4" t="s">
        <v>780</v>
      </c>
      <c r="AC689" s="1" t="s">
        <v>3350</v>
      </c>
      <c r="AD689" s="1" t="s">
        <v>2145</v>
      </c>
      <c r="AE689" s="1" t="s">
        <v>733</v>
      </c>
      <c r="AF689" s="1" t="s">
        <v>4831</v>
      </c>
      <c r="AG689" s="1" t="s">
        <v>3125</v>
      </c>
      <c r="AH689" s="1"/>
    </row>
    <row r="690" spans="1:34">
      <c r="A690" s="38" t="s">
        <v>2182</v>
      </c>
      <c r="B690" s="38" t="s">
        <v>2066</v>
      </c>
      <c r="C690" s="38" t="s">
        <v>2620</v>
      </c>
      <c r="D690" s="38" t="s">
        <v>2337</v>
      </c>
      <c r="E690" s="38" t="s">
        <v>1293</v>
      </c>
      <c r="F690" s="38" t="s">
        <v>3346</v>
      </c>
      <c r="G690" s="38" t="s">
        <v>2777</v>
      </c>
      <c r="H690" s="60"/>
      <c r="I690" s="7">
        <v>709</v>
      </c>
      <c r="J690" s="4">
        <v>711</v>
      </c>
      <c r="K690" s="53">
        <f t="shared" si="15"/>
        <v>1.4124293785310735E-4</v>
      </c>
      <c r="L690" s="7">
        <v>86.5</v>
      </c>
      <c r="M690" s="4">
        <v>98.98</v>
      </c>
      <c r="N690" s="6">
        <v>689</v>
      </c>
      <c r="O690" s="6">
        <v>556</v>
      </c>
      <c r="P690" s="7" t="s">
        <v>4432</v>
      </c>
      <c r="Q690" s="5">
        <v>36322</v>
      </c>
      <c r="R690" s="8" t="s">
        <v>539</v>
      </c>
      <c r="S690" s="38" t="s">
        <v>1473</v>
      </c>
      <c r="T690" s="4" t="s">
        <v>2066</v>
      </c>
      <c r="U690" s="4" t="s">
        <v>2338</v>
      </c>
      <c r="V690" s="4" t="s">
        <v>782</v>
      </c>
      <c r="W690" s="8" t="s">
        <v>3460</v>
      </c>
      <c r="X690" s="33">
        <v>25778</v>
      </c>
      <c r="Y690" s="4"/>
      <c r="Z690" s="1"/>
      <c r="AA690" s="4" t="s">
        <v>3797</v>
      </c>
      <c r="AB690" s="4" t="s">
        <v>780</v>
      </c>
      <c r="AC690" s="1" t="s">
        <v>3350</v>
      </c>
      <c r="AD690" s="1" t="s">
        <v>2145</v>
      </c>
      <c r="AE690" s="1" t="s">
        <v>3912</v>
      </c>
      <c r="AF690" s="1" t="s">
        <v>4831</v>
      </c>
      <c r="AG690" s="1" t="s">
        <v>3125</v>
      </c>
      <c r="AH690" s="1"/>
    </row>
    <row r="691" spans="1:34">
      <c r="A691" s="38" t="s">
        <v>2183</v>
      </c>
      <c r="B691" s="38" t="s">
        <v>2066</v>
      </c>
      <c r="C691" s="38" t="s">
        <v>2620</v>
      </c>
      <c r="D691" s="38" t="s">
        <v>2337</v>
      </c>
      <c r="E691" s="38" t="s">
        <v>1293</v>
      </c>
      <c r="F691" s="38" t="s">
        <v>3346</v>
      </c>
      <c r="G691" s="38" t="s">
        <v>2777</v>
      </c>
      <c r="H691" s="60"/>
      <c r="I691" s="7">
        <v>776</v>
      </c>
      <c r="J691" s="4">
        <v>778</v>
      </c>
      <c r="K691" s="53">
        <f t="shared" si="15"/>
        <v>1.3991884706870015E-4</v>
      </c>
      <c r="L691" s="7">
        <v>86.4</v>
      </c>
      <c r="M691" s="4">
        <v>100.38</v>
      </c>
      <c r="N691" s="6">
        <v>689</v>
      </c>
      <c r="O691" s="6">
        <v>556</v>
      </c>
      <c r="P691" s="7" t="s">
        <v>4432</v>
      </c>
      <c r="Q691" s="5">
        <v>35663</v>
      </c>
      <c r="R691" s="8" t="s">
        <v>539</v>
      </c>
      <c r="S691" s="38" t="s">
        <v>1473</v>
      </c>
      <c r="T691" s="4" t="s">
        <v>2066</v>
      </c>
      <c r="U691" s="4" t="s">
        <v>1294</v>
      </c>
      <c r="V691" s="4" t="s">
        <v>3455</v>
      </c>
      <c r="W691" s="8" t="s">
        <v>5737</v>
      </c>
      <c r="X691" s="33">
        <v>24907</v>
      </c>
      <c r="Y691" s="4"/>
      <c r="Z691" s="1"/>
      <c r="AA691" s="4" t="s">
        <v>3797</v>
      </c>
      <c r="AB691" s="4" t="s">
        <v>780</v>
      </c>
      <c r="AC691" s="1" t="s">
        <v>3350</v>
      </c>
      <c r="AD691" s="1" t="s">
        <v>2145</v>
      </c>
      <c r="AE691" s="1" t="s">
        <v>2462</v>
      </c>
      <c r="AF691" s="1" t="s">
        <v>4831</v>
      </c>
      <c r="AG691" s="1" t="s">
        <v>3125</v>
      </c>
      <c r="AH691" s="1"/>
    </row>
    <row r="692" spans="1:34">
      <c r="A692" s="38" t="s">
        <v>2184</v>
      </c>
      <c r="B692" s="38" t="s">
        <v>2066</v>
      </c>
      <c r="C692" s="38" t="s">
        <v>2620</v>
      </c>
      <c r="D692" s="38" t="s">
        <v>2337</v>
      </c>
      <c r="E692" s="38" t="s">
        <v>1293</v>
      </c>
      <c r="F692" s="38" t="s">
        <v>3346</v>
      </c>
      <c r="G692" s="38" t="s">
        <v>2777</v>
      </c>
      <c r="H692" s="60"/>
      <c r="I692" s="7">
        <v>775</v>
      </c>
      <c r="J692" s="4">
        <v>779</v>
      </c>
      <c r="K692" s="53">
        <f t="shared" si="15"/>
        <v>2.7983769413740029E-4</v>
      </c>
      <c r="L692" s="7">
        <v>86.3</v>
      </c>
      <c r="M692" s="4">
        <v>100.38</v>
      </c>
      <c r="N692" s="6">
        <v>689</v>
      </c>
      <c r="O692" s="6">
        <v>556</v>
      </c>
      <c r="P692" s="7" t="s">
        <v>4432</v>
      </c>
      <c r="Q692" s="5">
        <v>35663</v>
      </c>
      <c r="R692" s="8" t="s">
        <v>539</v>
      </c>
      <c r="S692" s="38" t="s">
        <v>1473</v>
      </c>
      <c r="T692" s="4" t="s">
        <v>2066</v>
      </c>
      <c r="U692" s="4" t="s">
        <v>1294</v>
      </c>
      <c r="V692" s="4" t="s">
        <v>3455</v>
      </c>
      <c r="W692" s="8" t="s">
        <v>5738</v>
      </c>
      <c r="X692" s="33">
        <v>24906</v>
      </c>
      <c r="Y692" s="4"/>
      <c r="Z692" s="1"/>
      <c r="AA692" s="4" t="s">
        <v>3797</v>
      </c>
      <c r="AB692" s="4" t="s">
        <v>780</v>
      </c>
      <c r="AC692" s="1" t="s">
        <v>3350</v>
      </c>
      <c r="AD692" s="1" t="s">
        <v>2145</v>
      </c>
      <c r="AE692" s="1" t="s">
        <v>2462</v>
      </c>
      <c r="AF692" s="1" t="s">
        <v>4831</v>
      </c>
      <c r="AG692" s="1" t="s">
        <v>3125</v>
      </c>
      <c r="AH692" s="1"/>
    </row>
    <row r="693" spans="1:34">
      <c r="A693" s="38" t="s">
        <v>2185</v>
      </c>
      <c r="B693" s="38" t="s">
        <v>2066</v>
      </c>
      <c r="C693" s="38" t="s">
        <v>2620</v>
      </c>
      <c r="D693" s="38" t="s">
        <v>2337</v>
      </c>
      <c r="E693" s="38" t="s">
        <v>1293</v>
      </c>
      <c r="F693" s="38" t="s">
        <v>3346</v>
      </c>
      <c r="G693" s="38" t="s">
        <v>2777</v>
      </c>
      <c r="H693" s="60"/>
      <c r="I693" s="7">
        <v>775</v>
      </c>
      <c r="J693" s="4">
        <v>780</v>
      </c>
      <c r="K693" s="53">
        <f t="shared" si="15"/>
        <v>3.497726477789437E-4</v>
      </c>
      <c r="L693" s="7">
        <v>86.4</v>
      </c>
      <c r="M693" s="4">
        <v>100.4</v>
      </c>
      <c r="N693" s="6">
        <v>689</v>
      </c>
      <c r="O693" s="6">
        <v>556</v>
      </c>
      <c r="P693" s="7" t="s">
        <v>4432</v>
      </c>
      <c r="Q693" s="5">
        <v>35663</v>
      </c>
      <c r="R693" s="8" t="s">
        <v>539</v>
      </c>
      <c r="S693" s="38" t="s">
        <v>1473</v>
      </c>
      <c r="T693" s="4" t="s">
        <v>2066</v>
      </c>
      <c r="U693" s="4" t="s">
        <v>1294</v>
      </c>
      <c r="V693" s="4" t="s">
        <v>3455</v>
      </c>
      <c r="W693" s="8" t="s">
        <v>5739</v>
      </c>
      <c r="X693" s="33">
        <v>24904</v>
      </c>
      <c r="Y693" s="4"/>
      <c r="Z693" s="1"/>
      <c r="AA693" s="4" t="s">
        <v>3797</v>
      </c>
      <c r="AB693" s="4" t="s">
        <v>780</v>
      </c>
      <c r="AC693" s="1" t="s">
        <v>3350</v>
      </c>
      <c r="AD693" s="1" t="s">
        <v>2145</v>
      </c>
      <c r="AE693" s="1" t="s">
        <v>2462</v>
      </c>
      <c r="AF693" s="1" t="s">
        <v>4831</v>
      </c>
      <c r="AG693" s="1" t="s">
        <v>3125</v>
      </c>
      <c r="AH693" s="1"/>
    </row>
    <row r="694" spans="1:34">
      <c r="A694" s="38" t="s">
        <v>1960</v>
      </c>
      <c r="B694" s="38" t="s">
        <v>2066</v>
      </c>
      <c r="C694" s="38" t="s">
        <v>2620</v>
      </c>
      <c r="D694" s="38" t="s">
        <v>2337</v>
      </c>
      <c r="E694" s="38" t="s">
        <v>1293</v>
      </c>
      <c r="F694" s="38" t="s">
        <v>3346</v>
      </c>
      <c r="G694" s="38" t="s">
        <v>2777</v>
      </c>
      <c r="H694" s="60"/>
      <c r="I694" s="7">
        <v>774</v>
      </c>
      <c r="J694" s="4">
        <v>780</v>
      </c>
      <c r="K694" s="53">
        <f t="shared" si="15"/>
        <v>4.1975654120610047E-4</v>
      </c>
      <c r="L694" s="7">
        <v>86.4</v>
      </c>
      <c r="M694" s="4">
        <v>100.38</v>
      </c>
      <c r="N694" s="6">
        <v>689</v>
      </c>
      <c r="O694" s="6">
        <v>556</v>
      </c>
      <c r="P694" s="7" t="s">
        <v>4432</v>
      </c>
      <c r="Q694" s="5">
        <v>35663</v>
      </c>
      <c r="R694" s="8" t="s">
        <v>539</v>
      </c>
      <c r="S694" s="38" t="s">
        <v>1473</v>
      </c>
      <c r="T694" s="4" t="s">
        <v>2066</v>
      </c>
      <c r="U694" s="4" t="s">
        <v>1294</v>
      </c>
      <c r="V694" s="4" t="s">
        <v>3455</v>
      </c>
      <c r="W694" s="8" t="s">
        <v>5740</v>
      </c>
      <c r="X694" s="33">
        <v>24903</v>
      </c>
      <c r="Y694" s="4"/>
      <c r="Z694" s="1"/>
      <c r="AA694" s="4" t="s">
        <v>3797</v>
      </c>
      <c r="AB694" s="4" t="s">
        <v>780</v>
      </c>
      <c r="AC694" s="1" t="s">
        <v>3350</v>
      </c>
      <c r="AD694" s="1" t="s">
        <v>2145</v>
      </c>
      <c r="AE694" s="1" t="s">
        <v>2462</v>
      </c>
      <c r="AF694" s="1" t="s">
        <v>4831</v>
      </c>
      <c r="AG694" s="1" t="s">
        <v>3125</v>
      </c>
      <c r="AH694" s="1"/>
    </row>
    <row r="695" spans="1:34">
      <c r="A695" s="38" t="s">
        <v>4364</v>
      </c>
      <c r="B695" s="38" t="s">
        <v>2066</v>
      </c>
      <c r="C695" s="38" t="s">
        <v>2620</v>
      </c>
      <c r="D695" s="38" t="s">
        <v>2337</v>
      </c>
      <c r="E695" s="38" t="s">
        <v>1293</v>
      </c>
      <c r="F695" s="38" t="s">
        <v>3346</v>
      </c>
      <c r="G695" s="38" t="s">
        <v>2777</v>
      </c>
      <c r="H695" s="60"/>
      <c r="I695" s="7">
        <v>776</v>
      </c>
      <c r="J695" s="4">
        <v>778</v>
      </c>
      <c r="K695" s="53">
        <f t="shared" si="15"/>
        <v>1.3991884706870015E-4</v>
      </c>
      <c r="L695" s="7">
        <v>86.4</v>
      </c>
      <c r="M695" s="4">
        <v>100.38</v>
      </c>
      <c r="N695" s="6">
        <v>689</v>
      </c>
      <c r="O695" s="6">
        <v>556</v>
      </c>
      <c r="P695" s="7" t="s">
        <v>4432</v>
      </c>
      <c r="Q695" s="5">
        <v>35687</v>
      </c>
      <c r="R695" s="8" t="s">
        <v>539</v>
      </c>
      <c r="S695" s="38" t="s">
        <v>1473</v>
      </c>
      <c r="T695" s="4" t="s">
        <v>2066</v>
      </c>
      <c r="U695" s="4" t="s">
        <v>2672</v>
      </c>
      <c r="V695" s="4" t="s">
        <v>4581</v>
      </c>
      <c r="W695" s="8" t="s">
        <v>2753</v>
      </c>
      <c r="X695" s="33">
        <v>24944</v>
      </c>
      <c r="Y695" s="10"/>
      <c r="Z695" s="1"/>
      <c r="AA695" s="4" t="s">
        <v>3797</v>
      </c>
      <c r="AB695" s="4" t="s">
        <v>780</v>
      </c>
      <c r="AC695" s="1" t="s">
        <v>3350</v>
      </c>
      <c r="AD695" s="1" t="s">
        <v>2145</v>
      </c>
      <c r="AE695" s="1" t="s">
        <v>244</v>
      </c>
      <c r="AF695" s="1" t="s">
        <v>4831</v>
      </c>
      <c r="AG695" s="1" t="s">
        <v>3125</v>
      </c>
      <c r="AH695" s="1"/>
    </row>
    <row r="696" spans="1:34">
      <c r="A696" s="38" t="s">
        <v>4365</v>
      </c>
      <c r="B696" s="38" t="s">
        <v>2066</v>
      </c>
      <c r="C696" s="38" t="s">
        <v>2620</v>
      </c>
      <c r="D696" s="38" t="s">
        <v>2337</v>
      </c>
      <c r="E696" s="38" t="s">
        <v>1293</v>
      </c>
      <c r="F696" s="38" t="s">
        <v>3346</v>
      </c>
      <c r="G696" s="38" t="s">
        <v>2777</v>
      </c>
      <c r="H696" s="60"/>
      <c r="I696" s="7">
        <v>776</v>
      </c>
      <c r="J696" s="4">
        <v>779</v>
      </c>
      <c r="K696" s="53">
        <f t="shared" si="15"/>
        <v>2.098635886673662E-4</v>
      </c>
      <c r="L696" s="7">
        <v>86.3</v>
      </c>
      <c r="M696" s="4">
        <v>100.4</v>
      </c>
      <c r="N696" s="6">
        <v>689</v>
      </c>
      <c r="O696" s="6">
        <v>556</v>
      </c>
      <c r="P696" s="7" t="s">
        <v>4432</v>
      </c>
      <c r="Q696" s="5">
        <v>36026</v>
      </c>
      <c r="R696" s="8" t="s">
        <v>539</v>
      </c>
      <c r="S696" s="38" t="s">
        <v>1473</v>
      </c>
      <c r="T696" s="4" t="s">
        <v>2066</v>
      </c>
      <c r="U696" s="4" t="s">
        <v>2338</v>
      </c>
      <c r="V696" s="4" t="s">
        <v>782</v>
      </c>
      <c r="W696" s="8" t="s">
        <v>781</v>
      </c>
      <c r="X696" s="33">
        <v>25431</v>
      </c>
      <c r="Y696" s="4"/>
      <c r="Z696" s="1"/>
      <c r="AA696" s="4" t="s">
        <v>3797</v>
      </c>
      <c r="AB696" s="4" t="s">
        <v>780</v>
      </c>
      <c r="AC696" s="1" t="s">
        <v>3350</v>
      </c>
      <c r="AD696" s="1" t="s">
        <v>2145</v>
      </c>
      <c r="AE696" s="1" t="s">
        <v>3445</v>
      </c>
      <c r="AF696" s="1" t="s">
        <v>4831</v>
      </c>
      <c r="AG696" s="1" t="s">
        <v>3125</v>
      </c>
      <c r="AH696" s="1"/>
    </row>
    <row r="697" spans="1:34">
      <c r="A697" s="38" t="s">
        <v>4366</v>
      </c>
      <c r="B697" s="38" t="s">
        <v>2066</v>
      </c>
      <c r="C697" s="38" t="s">
        <v>2620</v>
      </c>
      <c r="D697" s="38" t="s">
        <v>2337</v>
      </c>
      <c r="E697" s="38" t="s">
        <v>1293</v>
      </c>
      <c r="F697" s="38" t="s">
        <v>3346</v>
      </c>
      <c r="G697" s="38" t="s">
        <v>2777</v>
      </c>
      <c r="H697" s="60"/>
      <c r="I697" s="7">
        <v>774</v>
      </c>
      <c r="J697" s="4">
        <v>780</v>
      </c>
      <c r="K697" s="53">
        <f t="shared" si="15"/>
        <v>4.1975654120610047E-4</v>
      </c>
      <c r="L697" s="7">
        <v>86.3</v>
      </c>
      <c r="M697" s="4">
        <v>100.38</v>
      </c>
      <c r="N697" s="6">
        <v>689</v>
      </c>
      <c r="O697" s="6">
        <v>556</v>
      </c>
      <c r="P697" s="7" t="s">
        <v>4432</v>
      </c>
      <c r="Q697" s="5">
        <v>35687</v>
      </c>
      <c r="R697" s="8" t="s">
        <v>539</v>
      </c>
      <c r="S697" s="38" t="s">
        <v>1473</v>
      </c>
      <c r="T697" s="4" t="s">
        <v>2066</v>
      </c>
      <c r="U697" s="4" t="s">
        <v>2672</v>
      </c>
      <c r="V697" s="4" t="s">
        <v>4581</v>
      </c>
      <c r="W697" s="8" t="s">
        <v>5741</v>
      </c>
      <c r="X697" s="33">
        <v>24949</v>
      </c>
      <c r="Y697" s="4"/>
      <c r="Z697" s="1"/>
      <c r="AA697" s="4" t="s">
        <v>3797</v>
      </c>
      <c r="AB697" s="4" t="s">
        <v>780</v>
      </c>
      <c r="AC697" s="1" t="s">
        <v>3350</v>
      </c>
      <c r="AD697" s="1" t="s">
        <v>2145</v>
      </c>
      <c r="AE697" s="1" t="s">
        <v>244</v>
      </c>
      <c r="AF697" s="1" t="s">
        <v>4831</v>
      </c>
      <c r="AG697" s="1" t="s">
        <v>3125</v>
      </c>
      <c r="AH697" s="1"/>
    </row>
    <row r="698" spans="1:34">
      <c r="A698" s="38" t="s">
        <v>4367</v>
      </c>
      <c r="B698" s="38" t="s">
        <v>2066</v>
      </c>
      <c r="C698" s="38" t="s">
        <v>2620</v>
      </c>
      <c r="D698" s="38" t="s">
        <v>2337</v>
      </c>
      <c r="E698" s="38" t="s">
        <v>1293</v>
      </c>
      <c r="F698" s="38" t="s">
        <v>3346</v>
      </c>
      <c r="G698" s="38" t="s">
        <v>2777</v>
      </c>
      <c r="H698" s="60"/>
      <c r="I698" s="7">
        <v>776</v>
      </c>
      <c r="J698" s="4">
        <v>778</v>
      </c>
      <c r="K698" s="53">
        <f t="shared" si="15"/>
        <v>1.3991884706870015E-4</v>
      </c>
      <c r="L698" s="7">
        <v>86.4</v>
      </c>
      <c r="M698" s="4">
        <v>100.38</v>
      </c>
      <c r="N698" s="6">
        <v>689</v>
      </c>
      <c r="O698" s="6">
        <v>556</v>
      </c>
      <c r="P698" s="7" t="s">
        <v>4432</v>
      </c>
      <c r="Q698" s="5">
        <v>35687</v>
      </c>
      <c r="R698" s="8" t="s">
        <v>539</v>
      </c>
      <c r="S698" s="38" t="s">
        <v>1473</v>
      </c>
      <c r="T698" s="4" t="s">
        <v>2066</v>
      </c>
      <c r="U698" s="4" t="s">
        <v>2672</v>
      </c>
      <c r="V698" s="4" t="s">
        <v>4581</v>
      </c>
      <c r="W698" s="8" t="s">
        <v>3444</v>
      </c>
      <c r="X698" s="33">
        <v>24950</v>
      </c>
      <c r="Y698" s="10"/>
      <c r="Z698" s="1"/>
      <c r="AA698" s="4" t="s">
        <v>3797</v>
      </c>
      <c r="AB698" s="4" t="s">
        <v>780</v>
      </c>
      <c r="AC698" s="1" t="s">
        <v>3350</v>
      </c>
      <c r="AD698" s="1" t="s">
        <v>2145</v>
      </c>
      <c r="AE698" s="1" t="s">
        <v>244</v>
      </c>
      <c r="AF698" s="1" t="s">
        <v>4831</v>
      </c>
      <c r="AG698" s="1" t="s">
        <v>3125</v>
      </c>
      <c r="AH698" s="1"/>
    </row>
    <row r="699" spans="1:34">
      <c r="A699" s="38" t="s">
        <v>4368</v>
      </c>
      <c r="B699" s="38" t="s">
        <v>2066</v>
      </c>
      <c r="C699" s="38" t="s">
        <v>2620</v>
      </c>
      <c r="D699" s="38" t="s">
        <v>2337</v>
      </c>
      <c r="E699" s="38" t="s">
        <v>1293</v>
      </c>
      <c r="F699" s="38" t="s">
        <v>3346</v>
      </c>
      <c r="G699" s="38" t="s">
        <v>2777</v>
      </c>
      <c r="H699" s="60"/>
      <c r="I699" s="7">
        <v>776</v>
      </c>
      <c r="J699" s="4">
        <v>778</v>
      </c>
      <c r="K699" s="53">
        <f t="shared" si="15"/>
        <v>1.3991884706870015E-4</v>
      </c>
      <c r="L699" s="7">
        <v>86.4</v>
      </c>
      <c r="M699" s="4">
        <v>100.38</v>
      </c>
      <c r="N699" s="6">
        <v>689</v>
      </c>
      <c r="O699" s="6">
        <v>556</v>
      </c>
      <c r="P699" s="7" t="s">
        <v>4432</v>
      </c>
      <c r="Q699" s="5">
        <v>35687</v>
      </c>
      <c r="R699" s="8" t="s">
        <v>539</v>
      </c>
      <c r="S699" s="38" t="s">
        <v>1473</v>
      </c>
      <c r="T699" s="4" t="s">
        <v>2066</v>
      </c>
      <c r="U699" s="4" t="s">
        <v>2672</v>
      </c>
      <c r="V699" s="4" t="s">
        <v>4581</v>
      </c>
      <c r="W699" s="8" t="s">
        <v>5742</v>
      </c>
      <c r="X699" s="33">
        <v>24945</v>
      </c>
      <c r="Y699" s="4"/>
      <c r="Z699" s="1"/>
      <c r="AA699" s="4" t="s">
        <v>3797</v>
      </c>
      <c r="AB699" s="4" t="s">
        <v>780</v>
      </c>
      <c r="AC699" s="1" t="s">
        <v>3350</v>
      </c>
      <c r="AD699" s="1" t="s">
        <v>2145</v>
      </c>
      <c r="AE699" s="1" t="s">
        <v>244</v>
      </c>
      <c r="AF699" s="1" t="s">
        <v>4831</v>
      </c>
      <c r="AG699" s="1" t="s">
        <v>3125</v>
      </c>
      <c r="AH699" s="1"/>
    </row>
    <row r="700" spans="1:34">
      <c r="A700" s="38" t="s">
        <v>4694</v>
      </c>
      <c r="B700" s="38" t="s">
        <v>2066</v>
      </c>
      <c r="C700" s="38" t="s">
        <v>2620</v>
      </c>
      <c r="D700" s="38" t="s">
        <v>2337</v>
      </c>
      <c r="E700" s="38" t="s">
        <v>1293</v>
      </c>
      <c r="F700" s="38" t="s">
        <v>3346</v>
      </c>
      <c r="G700" s="38" t="s">
        <v>2777</v>
      </c>
      <c r="H700" s="60"/>
      <c r="I700" s="7">
        <v>775</v>
      </c>
      <c r="J700" s="4">
        <v>779</v>
      </c>
      <c r="K700" s="53">
        <f t="shared" si="15"/>
        <v>2.7983769413740029E-4</v>
      </c>
      <c r="L700" s="7">
        <v>86.4</v>
      </c>
      <c r="M700" s="4">
        <v>100.38</v>
      </c>
      <c r="N700" s="6">
        <v>689</v>
      </c>
      <c r="O700" s="6">
        <v>556</v>
      </c>
      <c r="P700" s="7" t="s">
        <v>4432</v>
      </c>
      <c r="Q700" s="5">
        <v>35700</v>
      </c>
      <c r="R700" s="8" t="s">
        <v>539</v>
      </c>
      <c r="S700" s="38" t="s">
        <v>1473</v>
      </c>
      <c r="T700" s="4" t="s">
        <v>2066</v>
      </c>
      <c r="U700" s="4" t="s">
        <v>1294</v>
      </c>
      <c r="V700" s="4" t="s">
        <v>3455</v>
      </c>
      <c r="W700" s="8" t="s">
        <v>2539</v>
      </c>
      <c r="X700" s="33">
        <v>24969</v>
      </c>
      <c r="Y700" s="4"/>
      <c r="Z700" s="1"/>
      <c r="AA700" s="4" t="s">
        <v>3797</v>
      </c>
      <c r="AB700" s="4" t="s">
        <v>780</v>
      </c>
      <c r="AC700" s="1" t="s">
        <v>3350</v>
      </c>
      <c r="AD700" s="1" t="s">
        <v>2145</v>
      </c>
      <c r="AE700" s="1" t="s">
        <v>244</v>
      </c>
      <c r="AF700" s="1" t="s">
        <v>4831</v>
      </c>
      <c r="AG700" s="1" t="s">
        <v>3125</v>
      </c>
      <c r="AH700" s="1"/>
    </row>
    <row r="701" spans="1:34">
      <c r="A701" s="38" t="s">
        <v>4695</v>
      </c>
      <c r="B701" s="38" t="s">
        <v>2066</v>
      </c>
      <c r="C701" s="38" t="s">
        <v>2620</v>
      </c>
      <c r="D701" s="38" t="s">
        <v>2337</v>
      </c>
      <c r="E701" s="38" t="s">
        <v>1293</v>
      </c>
      <c r="F701" s="38" t="s">
        <v>3346</v>
      </c>
      <c r="G701" s="38" t="s">
        <v>2777</v>
      </c>
      <c r="H701" s="60"/>
      <c r="I701" s="7">
        <v>776</v>
      </c>
      <c r="J701" s="4">
        <v>778</v>
      </c>
      <c r="K701" s="53">
        <f t="shared" si="15"/>
        <v>1.3991884706870015E-4</v>
      </c>
      <c r="L701" s="7">
        <v>86.3</v>
      </c>
      <c r="M701" s="4">
        <v>100.38</v>
      </c>
      <c r="N701" s="6">
        <v>689</v>
      </c>
      <c r="O701" s="6">
        <v>556</v>
      </c>
      <c r="P701" s="7" t="s">
        <v>4432</v>
      </c>
      <c r="Q701" s="5">
        <v>35700</v>
      </c>
      <c r="R701" s="8" t="s">
        <v>539</v>
      </c>
      <c r="S701" s="38" t="s">
        <v>1473</v>
      </c>
      <c r="T701" s="4" t="s">
        <v>2066</v>
      </c>
      <c r="U701" s="4" t="s">
        <v>1294</v>
      </c>
      <c r="V701" s="4" t="s">
        <v>3455</v>
      </c>
      <c r="W701" s="8" t="s">
        <v>2540</v>
      </c>
      <c r="X701" s="33">
        <v>24968</v>
      </c>
      <c r="Y701" s="4"/>
      <c r="Z701" s="1"/>
      <c r="AA701" s="4" t="s">
        <v>3797</v>
      </c>
      <c r="AB701" s="4" t="s">
        <v>780</v>
      </c>
      <c r="AC701" s="1" t="s">
        <v>3350</v>
      </c>
      <c r="AD701" s="1" t="s">
        <v>2145</v>
      </c>
      <c r="AE701" s="1" t="s">
        <v>244</v>
      </c>
      <c r="AF701" s="1" t="s">
        <v>4831</v>
      </c>
      <c r="AG701" s="1" t="s">
        <v>3125</v>
      </c>
      <c r="AH701" s="1"/>
    </row>
    <row r="702" spans="1:34">
      <c r="A702" s="38" t="s">
        <v>4696</v>
      </c>
      <c r="B702" s="38" t="s">
        <v>2066</v>
      </c>
      <c r="C702" s="38" t="s">
        <v>2620</v>
      </c>
      <c r="D702" s="38" t="s">
        <v>2337</v>
      </c>
      <c r="E702" s="38" t="s">
        <v>1293</v>
      </c>
      <c r="F702" s="38" t="s">
        <v>3346</v>
      </c>
      <c r="G702" s="38" t="s">
        <v>2777</v>
      </c>
      <c r="H702" s="60"/>
      <c r="I702" s="7">
        <v>775</v>
      </c>
      <c r="J702" s="4">
        <v>779</v>
      </c>
      <c r="K702" s="53">
        <f t="shared" si="15"/>
        <v>2.7983769413740029E-4</v>
      </c>
      <c r="L702" s="7">
        <v>86.4</v>
      </c>
      <c r="M702" s="4">
        <v>100.38</v>
      </c>
      <c r="N702" s="6">
        <v>689</v>
      </c>
      <c r="O702" s="6">
        <v>556</v>
      </c>
      <c r="P702" s="7" t="s">
        <v>4432</v>
      </c>
      <c r="Q702" s="5">
        <v>35700</v>
      </c>
      <c r="R702" s="8" t="s">
        <v>539</v>
      </c>
      <c r="S702" s="38" t="s">
        <v>1473</v>
      </c>
      <c r="T702" s="4" t="s">
        <v>2066</v>
      </c>
      <c r="U702" s="4" t="s">
        <v>1294</v>
      </c>
      <c r="V702" s="4" t="s">
        <v>3455</v>
      </c>
      <c r="W702" s="8" t="s">
        <v>2541</v>
      </c>
      <c r="X702" s="33">
        <v>24966</v>
      </c>
      <c r="Y702" s="4"/>
      <c r="Z702" s="1"/>
      <c r="AA702" s="4" t="s">
        <v>3797</v>
      </c>
      <c r="AB702" s="4" t="s">
        <v>780</v>
      </c>
      <c r="AC702" s="1" t="s">
        <v>3350</v>
      </c>
      <c r="AD702" s="1" t="s">
        <v>2145</v>
      </c>
      <c r="AE702" s="1" t="s">
        <v>244</v>
      </c>
      <c r="AF702" s="1" t="s">
        <v>4831</v>
      </c>
      <c r="AG702" s="1" t="s">
        <v>3125</v>
      </c>
      <c r="AH702" s="1"/>
    </row>
    <row r="703" spans="1:34">
      <c r="A703" s="38" t="s">
        <v>4697</v>
      </c>
      <c r="B703" s="38" t="s">
        <v>2066</v>
      </c>
      <c r="C703" s="38" t="s">
        <v>2620</v>
      </c>
      <c r="D703" s="38" t="s">
        <v>2337</v>
      </c>
      <c r="E703" s="38" t="s">
        <v>1293</v>
      </c>
      <c r="F703" s="38" t="s">
        <v>3346</v>
      </c>
      <c r="G703" s="38" t="s">
        <v>2777</v>
      </c>
      <c r="H703" s="60"/>
      <c r="I703" s="7">
        <v>776</v>
      </c>
      <c r="J703" s="4">
        <v>779</v>
      </c>
      <c r="K703" s="53">
        <f t="shared" si="15"/>
        <v>2.098635886673662E-4</v>
      </c>
      <c r="L703" s="7">
        <v>86.4</v>
      </c>
      <c r="M703" s="4">
        <v>100.4</v>
      </c>
      <c r="N703" s="6">
        <v>689</v>
      </c>
      <c r="O703" s="6">
        <v>556</v>
      </c>
      <c r="P703" s="7" t="s">
        <v>4432</v>
      </c>
      <c r="Q703" s="5">
        <v>35743</v>
      </c>
      <c r="R703" s="8" t="s">
        <v>539</v>
      </c>
      <c r="S703" s="38" t="s">
        <v>1473</v>
      </c>
      <c r="T703" s="4" t="s">
        <v>2066</v>
      </c>
      <c r="U703" s="4" t="s">
        <v>1294</v>
      </c>
      <c r="V703" s="4" t="s">
        <v>3455</v>
      </c>
      <c r="W703" s="8" t="s">
        <v>2542</v>
      </c>
      <c r="X703" s="33">
        <v>25042</v>
      </c>
      <c r="Y703" s="4"/>
      <c r="Z703" s="1"/>
      <c r="AA703" s="4" t="s">
        <v>3797</v>
      </c>
      <c r="AB703" s="4" t="s">
        <v>780</v>
      </c>
      <c r="AC703" s="1" t="s">
        <v>3350</v>
      </c>
      <c r="AD703" s="1" t="s">
        <v>2145</v>
      </c>
      <c r="AE703" s="1" t="s">
        <v>2031</v>
      </c>
      <c r="AF703" s="1" t="s">
        <v>4831</v>
      </c>
      <c r="AG703" s="1" t="s">
        <v>3125</v>
      </c>
      <c r="AH703" s="1"/>
    </row>
    <row r="704" spans="1:34">
      <c r="A704" s="38" t="s">
        <v>4698</v>
      </c>
      <c r="B704" s="38" t="s">
        <v>2066</v>
      </c>
      <c r="C704" s="38" t="s">
        <v>2620</v>
      </c>
      <c r="D704" s="38" t="s">
        <v>2337</v>
      </c>
      <c r="E704" s="38" t="s">
        <v>1293</v>
      </c>
      <c r="F704" s="38" t="s">
        <v>3346</v>
      </c>
      <c r="G704" s="38" t="s">
        <v>2777</v>
      </c>
      <c r="H704" s="60"/>
      <c r="I704" s="7">
        <v>771</v>
      </c>
      <c r="J704" s="4">
        <v>784</v>
      </c>
      <c r="K704" s="53">
        <f t="shared" si="15"/>
        <v>9.0940888422525357E-4</v>
      </c>
      <c r="L704" s="7">
        <v>86.4</v>
      </c>
      <c r="M704" s="4">
        <v>100.4</v>
      </c>
      <c r="N704" s="6">
        <v>689</v>
      </c>
      <c r="O704" s="6">
        <v>556</v>
      </c>
      <c r="P704" s="7" t="s">
        <v>4432</v>
      </c>
      <c r="Q704" s="5">
        <v>35555</v>
      </c>
      <c r="R704" s="8" t="s">
        <v>539</v>
      </c>
      <c r="S704" s="38" t="s">
        <v>1473</v>
      </c>
      <c r="T704" s="4" t="s">
        <v>2066</v>
      </c>
      <c r="U704" s="4" t="s">
        <v>1294</v>
      </c>
      <c r="V704" s="4" t="s">
        <v>3455</v>
      </c>
      <c r="W704" s="8" t="s">
        <v>2543</v>
      </c>
      <c r="X704" s="33">
        <v>24796</v>
      </c>
      <c r="Y704" s="4"/>
      <c r="Z704" s="1"/>
      <c r="AA704" s="4" t="s">
        <v>3797</v>
      </c>
      <c r="AB704" s="4" t="s">
        <v>780</v>
      </c>
      <c r="AC704" s="1" t="s">
        <v>3350</v>
      </c>
      <c r="AD704" s="1" t="s">
        <v>2145</v>
      </c>
      <c r="AE704" s="1" t="s">
        <v>3736</v>
      </c>
      <c r="AF704" s="1" t="s">
        <v>4831</v>
      </c>
      <c r="AG704" s="1" t="s">
        <v>3125</v>
      </c>
      <c r="AH704" s="1"/>
    </row>
    <row r="705" spans="1:34">
      <c r="A705" s="38" t="s">
        <v>4699</v>
      </c>
      <c r="B705" s="38" t="s">
        <v>2066</v>
      </c>
      <c r="C705" s="38" t="s">
        <v>2620</v>
      </c>
      <c r="D705" s="38" t="s">
        <v>2337</v>
      </c>
      <c r="E705" s="38" t="s">
        <v>1293</v>
      </c>
      <c r="F705" s="38" t="s">
        <v>3346</v>
      </c>
      <c r="G705" s="38" t="s">
        <v>2777</v>
      </c>
      <c r="H705" s="60"/>
      <c r="I705" s="7">
        <v>767</v>
      </c>
      <c r="J705" s="4">
        <v>770</v>
      </c>
      <c r="K705" s="53">
        <f t="shared" si="15"/>
        <v>2.101281781886951E-4</v>
      </c>
      <c r="L705" s="7">
        <v>86.4</v>
      </c>
      <c r="M705" s="4">
        <v>100.21</v>
      </c>
      <c r="N705" s="6">
        <v>689</v>
      </c>
      <c r="O705" s="6">
        <v>556</v>
      </c>
      <c r="P705" s="7" t="s">
        <v>4432</v>
      </c>
      <c r="Q705" s="5">
        <v>35743</v>
      </c>
      <c r="R705" s="8" t="s">
        <v>539</v>
      </c>
      <c r="S705" s="38" t="s">
        <v>1473</v>
      </c>
      <c r="T705" s="4" t="s">
        <v>2066</v>
      </c>
      <c r="U705" s="4" t="s">
        <v>1294</v>
      </c>
      <c r="V705" s="4" t="s">
        <v>3455</v>
      </c>
      <c r="W705" s="8" t="s">
        <v>3819</v>
      </c>
      <c r="X705" s="33">
        <v>25041</v>
      </c>
      <c r="Y705" s="4"/>
      <c r="Z705" s="1"/>
      <c r="AA705" s="4" t="s">
        <v>3797</v>
      </c>
      <c r="AB705" s="4" t="s">
        <v>780</v>
      </c>
      <c r="AC705" s="1" t="s">
        <v>3350</v>
      </c>
      <c r="AD705" s="1" t="s">
        <v>2145</v>
      </c>
      <c r="AE705" s="1" t="s">
        <v>2031</v>
      </c>
      <c r="AF705" s="1" t="s">
        <v>4831</v>
      </c>
      <c r="AG705" s="1" t="s">
        <v>3125</v>
      </c>
      <c r="AH705" s="1"/>
    </row>
    <row r="706" spans="1:34">
      <c r="A706" s="38" t="s">
        <v>4700</v>
      </c>
      <c r="B706" s="38" t="s">
        <v>2066</v>
      </c>
      <c r="C706" s="38" t="s">
        <v>2620</v>
      </c>
      <c r="D706" s="38" t="s">
        <v>2337</v>
      </c>
      <c r="E706" s="38" t="s">
        <v>1293</v>
      </c>
      <c r="F706" s="38" t="s">
        <v>3346</v>
      </c>
      <c r="G706" s="38" t="s">
        <v>2777</v>
      </c>
      <c r="H706" s="60"/>
      <c r="I706" s="7">
        <v>775</v>
      </c>
      <c r="J706" s="4">
        <v>778</v>
      </c>
      <c r="K706" s="53">
        <f t="shared" ref="K706:K737" si="16">(J706-I706)/(J706+I706+12740)</f>
        <v>2.0989295459315749E-4</v>
      </c>
      <c r="L706" s="7">
        <v>86.4</v>
      </c>
      <c r="M706" s="4">
        <v>100.37</v>
      </c>
      <c r="N706" s="6">
        <v>689</v>
      </c>
      <c r="O706" s="6">
        <v>556</v>
      </c>
      <c r="P706" s="7" t="s">
        <v>4432</v>
      </c>
      <c r="Q706" s="5">
        <v>35743</v>
      </c>
      <c r="R706" s="8" t="s">
        <v>539</v>
      </c>
      <c r="S706" s="38" t="s">
        <v>1473</v>
      </c>
      <c r="T706" s="4" t="s">
        <v>2066</v>
      </c>
      <c r="U706" s="4" t="s">
        <v>1294</v>
      </c>
      <c r="V706" s="4" t="s">
        <v>3455</v>
      </c>
      <c r="W706" s="8" t="s">
        <v>2203</v>
      </c>
      <c r="X706" s="33">
        <v>25040</v>
      </c>
      <c r="Y706" s="4"/>
      <c r="Z706" s="1"/>
      <c r="AA706" s="4" t="s">
        <v>3797</v>
      </c>
      <c r="AB706" s="4" t="s">
        <v>780</v>
      </c>
      <c r="AC706" s="1" t="s">
        <v>3350</v>
      </c>
      <c r="AD706" s="1" t="s">
        <v>2145</v>
      </c>
      <c r="AE706" s="1" t="s">
        <v>2031</v>
      </c>
      <c r="AF706" s="1" t="s">
        <v>4831</v>
      </c>
      <c r="AG706" s="1" t="s">
        <v>3125</v>
      </c>
      <c r="AH706" s="1"/>
    </row>
    <row r="707" spans="1:34">
      <c r="A707" s="38" t="s">
        <v>4701</v>
      </c>
      <c r="B707" s="38" t="s">
        <v>2066</v>
      </c>
      <c r="C707" s="38" t="s">
        <v>2620</v>
      </c>
      <c r="D707" s="38" t="s">
        <v>2337</v>
      </c>
      <c r="E707" s="38" t="s">
        <v>1293</v>
      </c>
      <c r="F707" s="38" t="s">
        <v>3346</v>
      </c>
      <c r="G707" s="38" t="s">
        <v>2777</v>
      </c>
      <c r="H707" s="60"/>
      <c r="I707" s="7">
        <v>764</v>
      </c>
      <c r="J707" s="4">
        <v>766</v>
      </c>
      <c r="K707" s="53">
        <f t="shared" si="16"/>
        <v>1.4015416958654519E-4</v>
      </c>
      <c r="L707" s="7">
        <v>86.4</v>
      </c>
      <c r="M707" s="4">
        <v>100.13</v>
      </c>
      <c r="N707" s="6">
        <v>689</v>
      </c>
      <c r="O707" s="6">
        <v>556</v>
      </c>
      <c r="P707" s="7" t="s">
        <v>4432</v>
      </c>
      <c r="Q707" s="5">
        <v>35772</v>
      </c>
      <c r="R707" s="8" t="s">
        <v>539</v>
      </c>
      <c r="S707" s="38" t="s">
        <v>1473</v>
      </c>
      <c r="T707" s="4" t="s">
        <v>2066</v>
      </c>
      <c r="U707" s="4" t="s">
        <v>2338</v>
      </c>
      <c r="V707" s="4" t="s">
        <v>782</v>
      </c>
      <c r="W707" s="8" t="s">
        <v>2204</v>
      </c>
      <c r="X707" s="33">
        <v>25077</v>
      </c>
      <c r="Y707" s="4"/>
      <c r="Z707" s="1"/>
      <c r="AA707" s="4" t="s">
        <v>3797</v>
      </c>
      <c r="AB707" s="4" t="s">
        <v>780</v>
      </c>
      <c r="AC707" s="1" t="s">
        <v>3350</v>
      </c>
      <c r="AD707" s="1" t="s">
        <v>2145</v>
      </c>
      <c r="AE707" s="1" t="s">
        <v>4058</v>
      </c>
      <c r="AF707" s="1" t="s">
        <v>4831</v>
      </c>
      <c r="AG707" s="1" t="s">
        <v>3125</v>
      </c>
      <c r="AH707" s="1"/>
    </row>
    <row r="708" spans="1:34">
      <c r="A708" s="38" t="s">
        <v>2107</v>
      </c>
      <c r="B708" s="38" t="s">
        <v>2066</v>
      </c>
      <c r="C708" s="38" t="s">
        <v>2620</v>
      </c>
      <c r="D708" s="38" t="s">
        <v>2337</v>
      </c>
      <c r="E708" s="38" t="s">
        <v>1293</v>
      </c>
      <c r="F708" s="38" t="s">
        <v>3346</v>
      </c>
      <c r="G708" s="38" t="s">
        <v>2777</v>
      </c>
      <c r="H708" s="60"/>
      <c r="I708" s="7">
        <v>776</v>
      </c>
      <c r="J708" s="4">
        <v>779</v>
      </c>
      <c r="K708" s="53">
        <f t="shared" si="16"/>
        <v>2.098635886673662E-4</v>
      </c>
      <c r="L708" s="7">
        <v>86.4</v>
      </c>
      <c r="M708" s="4">
        <v>100.4</v>
      </c>
      <c r="N708" s="6">
        <v>689</v>
      </c>
      <c r="O708" s="6">
        <v>556</v>
      </c>
      <c r="P708" s="7" t="s">
        <v>4432</v>
      </c>
      <c r="Q708" s="5">
        <v>35743</v>
      </c>
      <c r="R708" s="8" t="s">
        <v>539</v>
      </c>
      <c r="S708" s="38" t="s">
        <v>1473</v>
      </c>
      <c r="T708" s="4" t="s">
        <v>2066</v>
      </c>
      <c r="U708" s="4" t="s">
        <v>1294</v>
      </c>
      <c r="V708" s="4" t="s">
        <v>3455</v>
      </c>
      <c r="W708" s="8" t="s">
        <v>2205</v>
      </c>
      <c r="X708" s="33">
        <v>25039</v>
      </c>
      <c r="Y708" s="4"/>
      <c r="Z708" s="1"/>
      <c r="AA708" s="4" t="s">
        <v>3797</v>
      </c>
      <c r="AB708" s="4" t="s">
        <v>780</v>
      </c>
      <c r="AC708" s="1" t="s">
        <v>3350</v>
      </c>
      <c r="AD708" s="1" t="s">
        <v>2145</v>
      </c>
      <c r="AE708" s="1" t="s">
        <v>2031</v>
      </c>
      <c r="AF708" s="1" t="s">
        <v>4831</v>
      </c>
      <c r="AG708" s="1" t="s">
        <v>3125</v>
      </c>
      <c r="AH708" s="1"/>
    </row>
    <row r="709" spans="1:34">
      <c r="A709" s="38" t="s">
        <v>3989</v>
      </c>
      <c r="B709" s="38" t="s">
        <v>2066</v>
      </c>
      <c r="C709" s="38" t="s">
        <v>2620</v>
      </c>
      <c r="D709" s="38" t="s">
        <v>2337</v>
      </c>
      <c r="E709" s="38" t="s">
        <v>1293</v>
      </c>
      <c r="F709" s="38" t="s">
        <v>3346</v>
      </c>
      <c r="G709" s="38" t="s">
        <v>2777</v>
      </c>
      <c r="H709" s="60"/>
      <c r="I709" s="7">
        <v>775</v>
      </c>
      <c r="J709" s="4">
        <v>779</v>
      </c>
      <c r="K709" s="53">
        <f t="shared" si="16"/>
        <v>2.7983769413740029E-4</v>
      </c>
      <c r="L709" s="7">
        <v>86.4</v>
      </c>
      <c r="M709" s="4">
        <v>100.38</v>
      </c>
      <c r="N709" s="6">
        <v>689</v>
      </c>
      <c r="O709" s="6">
        <v>556</v>
      </c>
      <c r="P709" s="7" t="s">
        <v>4432</v>
      </c>
      <c r="Q709" s="5">
        <v>35784</v>
      </c>
      <c r="R709" s="8" t="s">
        <v>539</v>
      </c>
      <c r="S709" s="38" t="s">
        <v>1473</v>
      </c>
      <c r="T709" s="4" t="s">
        <v>2066</v>
      </c>
      <c r="U709" s="4" t="s">
        <v>1294</v>
      </c>
      <c r="V709" s="4" t="s">
        <v>3455</v>
      </c>
      <c r="W709" s="8" t="s">
        <v>2206</v>
      </c>
      <c r="X709" s="33">
        <v>25104</v>
      </c>
      <c r="Y709" s="4"/>
      <c r="Z709" s="1"/>
      <c r="AA709" s="4" t="s">
        <v>3797</v>
      </c>
      <c r="AB709" s="4" t="s">
        <v>780</v>
      </c>
      <c r="AC709" s="1" t="s">
        <v>3350</v>
      </c>
      <c r="AD709" s="1" t="s">
        <v>2145</v>
      </c>
      <c r="AE709" s="1" t="s">
        <v>4058</v>
      </c>
      <c r="AF709" s="1" t="s">
        <v>4831</v>
      </c>
      <c r="AG709" s="1" t="s">
        <v>3125</v>
      </c>
      <c r="AH709" s="1"/>
    </row>
    <row r="710" spans="1:34">
      <c r="A710" s="38" t="s">
        <v>3990</v>
      </c>
      <c r="B710" s="38" t="s">
        <v>2066</v>
      </c>
      <c r="C710" s="38" t="s">
        <v>2620</v>
      </c>
      <c r="D710" s="38" t="s">
        <v>2337</v>
      </c>
      <c r="E710" s="38" t="s">
        <v>1293</v>
      </c>
      <c r="F710" s="38" t="s">
        <v>3346</v>
      </c>
      <c r="G710" s="38" t="s">
        <v>2777</v>
      </c>
      <c r="H710" s="60"/>
      <c r="I710" s="7">
        <v>775</v>
      </c>
      <c r="J710" s="4">
        <v>779</v>
      </c>
      <c r="K710" s="53">
        <f t="shared" si="16"/>
        <v>2.7983769413740029E-4</v>
      </c>
      <c r="L710" s="7">
        <v>86.4</v>
      </c>
      <c r="M710" s="4">
        <v>100.38</v>
      </c>
      <c r="N710" s="6">
        <v>689</v>
      </c>
      <c r="O710" s="6">
        <v>556</v>
      </c>
      <c r="P710" s="7" t="s">
        <v>4432</v>
      </c>
      <c r="Q710" s="5">
        <v>35784</v>
      </c>
      <c r="R710" s="8" t="s">
        <v>539</v>
      </c>
      <c r="S710" s="38" t="s">
        <v>1473</v>
      </c>
      <c r="T710" s="4" t="s">
        <v>2066</v>
      </c>
      <c r="U710" s="4" t="s">
        <v>1294</v>
      </c>
      <c r="V710" s="4" t="s">
        <v>3455</v>
      </c>
      <c r="W710" s="8" t="s">
        <v>2207</v>
      </c>
      <c r="X710" s="33">
        <v>25106</v>
      </c>
      <c r="Y710" s="4"/>
      <c r="Z710" s="1"/>
      <c r="AA710" s="4" t="s">
        <v>3797</v>
      </c>
      <c r="AB710" s="4" t="s">
        <v>780</v>
      </c>
      <c r="AC710" s="1" t="s">
        <v>3350</v>
      </c>
      <c r="AD710" s="1" t="s">
        <v>2145</v>
      </c>
      <c r="AE710" s="1" t="s">
        <v>4058</v>
      </c>
      <c r="AF710" s="1" t="s">
        <v>4831</v>
      </c>
      <c r="AG710" s="1" t="s">
        <v>3125</v>
      </c>
      <c r="AH710" s="1"/>
    </row>
    <row r="711" spans="1:34">
      <c r="A711" s="38" t="s">
        <v>3991</v>
      </c>
      <c r="B711" s="38" t="s">
        <v>2066</v>
      </c>
      <c r="C711" s="38" t="s">
        <v>2620</v>
      </c>
      <c r="D711" s="38" t="s">
        <v>2337</v>
      </c>
      <c r="E711" s="38" t="s">
        <v>1293</v>
      </c>
      <c r="F711" s="38" t="s">
        <v>3346</v>
      </c>
      <c r="G711" s="38" t="s">
        <v>2777</v>
      </c>
      <c r="H711" s="60"/>
      <c r="I711" s="7">
        <v>775</v>
      </c>
      <c r="J711" s="4">
        <v>779</v>
      </c>
      <c r="K711" s="53">
        <f t="shared" si="16"/>
        <v>2.7983769413740029E-4</v>
      </c>
      <c r="L711" s="7">
        <v>86.4</v>
      </c>
      <c r="M711" s="4">
        <v>100.38</v>
      </c>
      <c r="N711" s="6">
        <v>689</v>
      </c>
      <c r="O711" s="6">
        <v>556</v>
      </c>
      <c r="P711" s="7" t="s">
        <v>4432</v>
      </c>
      <c r="Q711" s="5">
        <v>35784</v>
      </c>
      <c r="R711" s="8" t="s">
        <v>539</v>
      </c>
      <c r="S711" s="38" t="s">
        <v>1473</v>
      </c>
      <c r="T711" s="4" t="s">
        <v>2066</v>
      </c>
      <c r="U711" s="4" t="s">
        <v>1294</v>
      </c>
      <c r="V711" s="4" t="s">
        <v>3455</v>
      </c>
      <c r="W711" s="8" t="s">
        <v>3841</v>
      </c>
      <c r="X711" s="33">
        <v>25108</v>
      </c>
      <c r="Y711" s="4"/>
      <c r="Z711" s="1"/>
      <c r="AA711" s="4" t="s">
        <v>3797</v>
      </c>
      <c r="AB711" s="4" t="s">
        <v>780</v>
      </c>
      <c r="AC711" s="1" t="s">
        <v>3350</v>
      </c>
      <c r="AD711" s="1" t="s">
        <v>2145</v>
      </c>
      <c r="AE711" s="1" t="s">
        <v>4058</v>
      </c>
      <c r="AF711" s="1" t="s">
        <v>4831</v>
      </c>
      <c r="AG711" s="1" t="s">
        <v>3125</v>
      </c>
      <c r="AH711" s="1"/>
    </row>
    <row r="712" spans="1:34">
      <c r="A712" s="38" t="s">
        <v>3992</v>
      </c>
      <c r="B712" s="38" t="s">
        <v>2066</v>
      </c>
      <c r="C712" s="38" t="s">
        <v>2620</v>
      </c>
      <c r="D712" s="38" t="s">
        <v>2337</v>
      </c>
      <c r="E712" s="38" t="s">
        <v>1293</v>
      </c>
      <c r="F712" s="38" t="s">
        <v>3346</v>
      </c>
      <c r="G712" s="38" t="s">
        <v>2777</v>
      </c>
      <c r="H712" s="60"/>
      <c r="I712" s="7">
        <v>769</v>
      </c>
      <c r="J712" s="4">
        <v>784</v>
      </c>
      <c r="K712" s="53">
        <f t="shared" si="16"/>
        <v>1.0494647729657875E-3</v>
      </c>
      <c r="L712" s="7">
        <v>86.4</v>
      </c>
      <c r="M712" s="4">
        <v>100.4</v>
      </c>
      <c r="N712" s="6">
        <v>689</v>
      </c>
      <c r="O712" s="6">
        <v>556</v>
      </c>
      <c r="P712" s="7" t="s">
        <v>4432</v>
      </c>
      <c r="Q712" s="5">
        <v>35555</v>
      </c>
      <c r="R712" s="8" t="s">
        <v>539</v>
      </c>
      <c r="S712" s="38" t="s">
        <v>1473</v>
      </c>
      <c r="T712" s="4" t="s">
        <v>2066</v>
      </c>
      <c r="U712" s="4" t="s">
        <v>1294</v>
      </c>
      <c r="V712" s="4" t="s">
        <v>3455</v>
      </c>
      <c r="W712" s="8" t="s">
        <v>3842</v>
      </c>
      <c r="X712" s="33">
        <v>24795</v>
      </c>
      <c r="Y712" s="4" t="s">
        <v>714</v>
      </c>
      <c r="Z712" s="1"/>
      <c r="AA712" s="4" t="s">
        <v>3797</v>
      </c>
      <c r="AB712" s="4" t="s">
        <v>780</v>
      </c>
      <c r="AC712" s="1" t="s">
        <v>3350</v>
      </c>
      <c r="AD712" s="1" t="s">
        <v>2145</v>
      </c>
      <c r="AE712" s="1" t="s">
        <v>3736</v>
      </c>
      <c r="AF712" s="1" t="s">
        <v>4831</v>
      </c>
      <c r="AG712" s="1" t="s">
        <v>3125</v>
      </c>
      <c r="AH712" s="1"/>
    </row>
    <row r="713" spans="1:34">
      <c r="A713" s="38" t="s">
        <v>3993</v>
      </c>
      <c r="B713" s="38" t="s">
        <v>2066</v>
      </c>
      <c r="C713" s="38" t="s">
        <v>2620</v>
      </c>
      <c r="D713" s="38" t="s">
        <v>2337</v>
      </c>
      <c r="E713" s="38" t="s">
        <v>1293</v>
      </c>
      <c r="F713" s="38" t="s">
        <v>3346</v>
      </c>
      <c r="G713" s="38" t="s">
        <v>2777</v>
      </c>
      <c r="H713" s="60"/>
      <c r="I713" s="7">
        <v>774</v>
      </c>
      <c r="J713" s="4">
        <v>779</v>
      </c>
      <c r="K713" s="53">
        <f t="shared" si="16"/>
        <v>3.4982159098859584E-4</v>
      </c>
      <c r="L713" s="7">
        <v>86.4</v>
      </c>
      <c r="M713" s="4">
        <v>100.37</v>
      </c>
      <c r="N713" s="6">
        <v>689</v>
      </c>
      <c r="O713" s="6">
        <v>556</v>
      </c>
      <c r="P713" s="7" t="s">
        <v>4432</v>
      </c>
      <c r="Q713" s="5">
        <v>35844</v>
      </c>
      <c r="R713" s="8" t="s">
        <v>539</v>
      </c>
      <c r="S713" s="38" t="s">
        <v>1473</v>
      </c>
      <c r="T713" s="4" t="s">
        <v>2066</v>
      </c>
      <c r="U713" s="4" t="s">
        <v>1294</v>
      </c>
      <c r="V713" s="4" t="s">
        <v>3455</v>
      </c>
      <c r="W713" s="8" t="s">
        <v>3845</v>
      </c>
      <c r="X713" s="33">
        <v>25172</v>
      </c>
      <c r="Y713" s="4"/>
      <c r="Z713" s="1"/>
      <c r="AA713" s="4" t="s">
        <v>3797</v>
      </c>
      <c r="AB713" s="4" t="s">
        <v>780</v>
      </c>
      <c r="AC713" s="1" t="s">
        <v>3350</v>
      </c>
      <c r="AD713" s="1" t="s">
        <v>2145</v>
      </c>
      <c r="AE713" s="1" t="s">
        <v>3394</v>
      </c>
      <c r="AF713" s="1" t="s">
        <v>4831</v>
      </c>
      <c r="AG713" s="1" t="s">
        <v>3125</v>
      </c>
      <c r="AH713" s="1"/>
    </row>
    <row r="714" spans="1:34">
      <c r="A714" s="38" t="s">
        <v>2950</v>
      </c>
      <c r="B714" s="38" t="s">
        <v>2066</v>
      </c>
      <c r="C714" s="38" t="s">
        <v>2620</v>
      </c>
      <c r="D714" s="38" t="s">
        <v>2337</v>
      </c>
      <c r="E714" s="38" t="s">
        <v>1293</v>
      </c>
      <c r="F714" s="38" t="s">
        <v>3346</v>
      </c>
      <c r="G714" s="38" t="s">
        <v>2777</v>
      </c>
      <c r="H714" s="60"/>
      <c r="I714" s="7">
        <v>774</v>
      </c>
      <c r="J714" s="4">
        <v>781</v>
      </c>
      <c r="K714" s="53">
        <f t="shared" si="16"/>
        <v>4.8968170689052111E-4</v>
      </c>
      <c r="L714" s="7">
        <v>86.3</v>
      </c>
      <c r="M714" s="4">
        <v>100.4</v>
      </c>
      <c r="N714" s="6">
        <v>689</v>
      </c>
      <c r="O714" s="6">
        <v>556</v>
      </c>
      <c r="P714" s="7" t="s">
        <v>4432</v>
      </c>
      <c r="Q714" s="5">
        <v>35844</v>
      </c>
      <c r="R714" s="8" t="s">
        <v>539</v>
      </c>
      <c r="S714" s="38" t="s">
        <v>1473</v>
      </c>
      <c r="T714" s="4" t="s">
        <v>2066</v>
      </c>
      <c r="U714" s="4" t="s">
        <v>1294</v>
      </c>
      <c r="V714" s="4" t="s">
        <v>3455</v>
      </c>
      <c r="W714" s="8" t="s">
        <v>3843</v>
      </c>
      <c r="X714" s="33">
        <v>25169</v>
      </c>
      <c r="Y714" s="4"/>
      <c r="Z714" s="1"/>
      <c r="AA714" s="4" t="s">
        <v>3797</v>
      </c>
      <c r="AB714" s="4" t="s">
        <v>780</v>
      </c>
      <c r="AC714" s="1" t="s">
        <v>3350</v>
      </c>
      <c r="AD714" s="1" t="s">
        <v>2145</v>
      </c>
      <c r="AE714" s="1" t="s">
        <v>3394</v>
      </c>
      <c r="AF714" s="1" t="s">
        <v>4831</v>
      </c>
      <c r="AG714" s="1" t="s">
        <v>3125</v>
      </c>
      <c r="AH714" s="1"/>
    </row>
    <row r="715" spans="1:34">
      <c r="A715" s="38" t="s">
        <v>1425</v>
      </c>
      <c r="B715" s="38" t="s">
        <v>2066</v>
      </c>
      <c r="C715" s="38" t="s">
        <v>2620</v>
      </c>
      <c r="D715" s="38" t="s">
        <v>2337</v>
      </c>
      <c r="E715" s="38" t="s">
        <v>1293</v>
      </c>
      <c r="F715" s="38" t="s">
        <v>3346</v>
      </c>
      <c r="G715" s="38" t="s">
        <v>2777</v>
      </c>
      <c r="H715" s="60"/>
      <c r="I715" s="7">
        <v>775</v>
      </c>
      <c r="J715" s="4">
        <v>779</v>
      </c>
      <c r="K715" s="53">
        <f t="shared" si="16"/>
        <v>2.7983769413740029E-4</v>
      </c>
      <c r="L715" s="7">
        <v>86.3</v>
      </c>
      <c r="M715" s="4">
        <v>100.38</v>
      </c>
      <c r="N715" s="6">
        <v>689</v>
      </c>
      <c r="O715" s="6">
        <v>556</v>
      </c>
      <c r="P715" s="7" t="s">
        <v>4432</v>
      </c>
      <c r="Q715" s="5">
        <v>35844</v>
      </c>
      <c r="R715" s="8" t="s">
        <v>539</v>
      </c>
      <c r="S715" s="38" t="s">
        <v>1473</v>
      </c>
      <c r="T715" s="4" t="s">
        <v>2066</v>
      </c>
      <c r="U715" s="4" t="s">
        <v>1294</v>
      </c>
      <c r="V715" s="4" t="s">
        <v>3455</v>
      </c>
      <c r="W715" s="8" t="s">
        <v>2897</v>
      </c>
      <c r="X715" s="33">
        <v>25173</v>
      </c>
      <c r="Y715" s="4"/>
      <c r="Z715" s="1"/>
      <c r="AA715" s="4" t="s">
        <v>3797</v>
      </c>
      <c r="AB715" s="4" t="s">
        <v>780</v>
      </c>
      <c r="AC715" s="1" t="s">
        <v>3350</v>
      </c>
      <c r="AD715" s="1" t="s">
        <v>2145</v>
      </c>
      <c r="AE715" s="1" t="s">
        <v>3394</v>
      </c>
      <c r="AF715" s="1" t="s">
        <v>4831</v>
      </c>
      <c r="AG715" s="1" t="s">
        <v>3125</v>
      </c>
      <c r="AH715" s="1"/>
    </row>
    <row r="716" spans="1:34">
      <c r="A716" s="38" t="s">
        <v>1426</v>
      </c>
      <c r="B716" s="38" t="s">
        <v>2066</v>
      </c>
      <c r="C716" s="38" t="s">
        <v>2620</v>
      </c>
      <c r="D716" s="38" t="s">
        <v>2337</v>
      </c>
      <c r="E716" s="38" t="s">
        <v>1293</v>
      </c>
      <c r="F716" s="38" t="s">
        <v>3346</v>
      </c>
      <c r="G716" s="38" t="s">
        <v>2777</v>
      </c>
      <c r="H716" s="60"/>
      <c r="I716" s="7">
        <v>690</v>
      </c>
      <c r="J716" s="4">
        <v>695</v>
      </c>
      <c r="K716" s="53">
        <f t="shared" si="16"/>
        <v>3.5398230088495576E-4</v>
      </c>
      <c r="L716" s="7">
        <v>86.5</v>
      </c>
      <c r="M716" s="4">
        <v>98.61</v>
      </c>
      <c r="N716" s="6">
        <v>689</v>
      </c>
      <c r="O716" s="6">
        <v>556</v>
      </c>
      <c r="P716" s="7" t="s">
        <v>4432</v>
      </c>
      <c r="Q716" s="5">
        <v>35844</v>
      </c>
      <c r="R716" s="8" t="s">
        <v>539</v>
      </c>
      <c r="S716" s="38" t="s">
        <v>1473</v>
      </c>
      <c r="T716" s="4" t="s">
        <v>2066</v>
      </c>
      <c r="U716" s="4" t="s">
        <v>1294</v>
      </c>
      <c r="V716" s="4" t="s">
        <v>3455</v>
      </c>
      <c r="W716" s="8" t="s">
        <v>3844</v>
      </c>
      <c r="X716" s="33">
        <v>25171</v>
      </c>
      <c r="Y716" s="4"/>
      <c r="Z716" s="1"/>
      <c r="AA716" s="4" t="s">
        <v>3797</v>
      </c>
      <c r="AB716" s="4" t="s">
        <v>780</v>
      </c>
      <c r="AC716" s="1" t="s">
        <v>3350</v>
      </c>
      <c r="AD716" s="1" t="s">
        <v>2145</v>
      </c>
      <c r="AE716" s="1" t="s">
        <v>3394</v>
      </c>
      <c r="AF716" s="1" t="s">
        <v>4831</v>
      </c>
      <c r="AG716" s="1" t="s">
        <v>3125</v>
      </c>
      <c r="AH716" s="1"/>
    </row>
    <row r="717" spans="1:34">
      <c r="A717" s="38" t="s">
        <v>1427</v>
      </c>
      <c r="B717" s="38" t="s">
        <v>2066</v>
      </c>
      <c r="C717" s="38" t="s">
        <v>2620</v>
      </c>
      <c r="D717" s="38" t="s">
        <v>2337</v>
      </c>
      <c r="E717" s="38" t="s">
        <v>1293</v>
      </c>
      <c r="F717" s="38" t="s">
        <v>3346</v>
      </c>
      <c r="G717" s="38" t="s">
        <v>2777</v>
      </c>
      <c r="H717" s="60"/>
      <c r="I717" s="7">
        <v>774</v>
      </c>
      <c r="J717" s="4">
        <v>780</v>
      </c>
      <c r="K717" s="53">
        <f t="shared" si="16"/>
        <v>4.1975654120610047E-4</v>
      </c>
      <c r="L717" s="7">
        <v>86.3</v>
      </c>
      <c r="M717" s="4">
        <v>100.38</v>
      </c>
      <c r="N717" s="6">
        <v>689</v>
      </c>
      <c r="O717" s="6">
        <v>556</v>
      </c>
      <c r="P717" s="7" t="s">
        <v>4432</v>
      </c>
      <c r="Q717" s="5">
        <v>35884</v>
      </c>
      <c r="R717" s="8" t="s">
        <v>539</v>
      </c>
      <c r="S717" s="38" t="s">
        <v>1473</v>
      </c>
      <c r="T717" s="4" t="s">
        <v>2066</v>
      </c>
      <c r="U717" s="4" t="s">
        <v>1294</v>
      </c>
      <c r="V717" s="4" t="s">
        <v>3455</v>
      </c>
      <c r="W717" s="8" t="s">
        <v>1919</v>
      </c>
      <c r="X717" s="33">
        <v>25272</v>
      </c>
      <c r="Y717" s="4"/>
      <c r="Z717" s="1"/>
      <c r="AA717" s="4" t="s">
        <v>3797</v>
      </c>
      <c r="AB717" s="4" t="s">
        <v>780</v>
      </c>
      <c r="AC717" s="1" t="s">
        <v>3350</v>
      </c>
      <c r="AD717" s="1" t="s">
        <v>2145</v>
      </c>
      <c r="AE717" s="1" t="s">
        <v>1982</v>
      </c>
      <c r="AF717" s="1" t="s">
        <v>4831</v>
      </c>
      <c r="AG717" s="1" t="s">
        <v>3125</v>
      </c>
      <c r="AH717" s="1"/>
    </row>
    <row r="718" spans="1:34">
      <c r="A718" s="38" t="s">
        <v>257</v>
      </c>
      <c r="B718" s="38" t="s">
        <v>2066</v>
      </c>
      <c r="C718" s="38" t="s">
        <v>2620</v>
      </c>
      <c r="D718" s="38" t="s">
        <v>2337</v>
      </c>
      <c r="E718" s="38" t="s">
        <v>1293</v>
      </c>
      <c r="F718" s="38" t="s">
        <v>3346</v>
      </c>
      <c r="G718" s="38" t="s">
        <v>2777</v>
      </c>
      <c r="H718" s="60"/>
      <c r="I718" s="7">
        <v>775</v>
      </c>
      <c r="J718" s="4">
        <v>780</v>
      </c>
      <c r="K718" s="53">
        <f t="shared" si="16"/>
        <v>3.497726477789437E-4</v>
      </c>
      <c r="L718" s="7">
        <v>86.3</v>
      </c>
      <c r="M718" s="4">
        <v>100.4</v>
      </c>
      <c r="N718" s="6">
        <v>689</v>
      </c>
      <c r="O718" s="6">
        <v>556</v>
      </c>
      <c r="P718" s="7" t="s">
        <v>4432</v>
      </c>
      <c r="Q718" s="5">
        <v>35844</v>
      </c>
      <c r="R718" s="8" t="s">
        <v>539</v>
      </c>
      <c r="S718" s="38" t="s">
        <v>1473</v>
      </c>
      <c r="T718" s="4" t="s">
        <v>2066</v>
      </c>
      <c r="U718" s="4" t="s">
        <v>1294</v>
      </c>
      <c r="V718" s="4" t="s">
        <v>3455</v>
      </c>
      <c r="W718" s="8" t="s">
        <v>1920</v>
      </c>
      <c r="X718" s="33">
        <v>25170</v>
      </c>
      <c r="Y718" s="4"/>
      <c r="Z718" s="1"/>
      <c r="AA718" s="4" t="s">
        <v>3797</v>
      </c>
      <c r="AB718" s="4" t="s">
        <v>780</v>
      </c>
      <c r="AC718" s="1" t="s">
        <v>3350</v>
      </c>
      <c r="AD718" s="1" t="s">
        <v>2145</v>
      </c>
      <c r="AE718" s="1" t="s">
        <v>3394</v>
      </c>
      <c r="AF718" s="1" t="s">
        <v>4831</v>
      </c>
      <c r="AG718" s="1" t="s">
        <v>3125</v>
      </c>
      <c r="AH718" s="1"/>
    </row>
    <row r="719" spans="1:34">
      <c r="A719" s="38" t="s">
        <v>225</v>
      </c>
      <c r="B719" s="38" t="s">
        <v>2066</v>
      </c>
      <c r="C719" s="38" t="s">
        <v>2620</v>
      </c>
      <c r="D719" s="38" t="s">
        <v>2337</v>
      </c>
      <c r="E719" s="38" t="s">
        <v>1293</v>
      </c>
      <c r="F719" s="38" t="s">
        <v>3346</v>
      </c>
      <c r="G719" s="38" t="s">
        <v>2777</v>
      </c>
      <c r="H719" s="60"/>
      <c r="I719" s="7">
        <v>775</v>
      </c>
      <c r="J719" s="4">
        <v>779</v>
      </c>
      <c r="K719" s="53">
        <f t="shared" si="16"/>
        <v>2.7983769413740029E-4</v>
      </c>
      <c r="L719" s="7">
        <v>86.4</v>
      </c>
      <c r="M719" s="4">
        <v>100.38</v>
      </c>
      <c r="N719" s="6">
        <v>689</v>
      </c>
      <c r="O719" s="6">
        <v>556</v>
      </c>
      <c r="P719" s="7" t="s">
        <v>4432</v>
      </c>
      <c r="Q719" s="5">
        <v>35884</v>
      </c>
      <c r="R719" s="8" t="s">
        <v>539</v>
      </c>
      <c r="S719" s="38" t="s">
        <v>1473</v>
      </c>
      <c r="T719" s="4" t="s">
        <v>2066</v>
      </c>
      <c r="U719" s="4" t="s">
        <v>1294</v>
      </c>
      <c r="V719" s="4" t="s">
        <v>3455</v>
      </c>
      <c r="W719" s="8" t="s">
        <v>1921</v>
      </c>
      <c r="X719" s="33">
        <v>25273</v>
      </c>
      <c r="Y719" s="4"/>
      <c r="Z719" s="1"/>
      <c r="AA719" s="4" t="s">
        <v>3797</v>
      </c>
      <c r="AB719" s="4" t="s">
        <v>780</v>
      </c>
      <c r="AC719" s="1" t="s">
        <v>3350</v>
      </c>
      <c r="AD719" s="1" t="s">
        <v>2145</v>
      </c>
      <c r="AE719" s="1" t="s">
        <v>1982</v>
      </c>
      <c r="AF719" s="1" t="s">
        <v>4831</v>
      </c>
      <c r="AG719" s="1" t="s">
        <v>3125</v>
      </c>
      <c r="AH719" s="1"/>
    </row>
    <row r="720" spans="1:34">
      <c r="A720" s="38" t="s">
        <v>226</v>
      </c>
      <c r="B720" s="38" t="s">
        <v>2066</v>
      </c>
      <c r="C720" s="38" t="s">
        <v>2620</v>
      </c>
      <c r="D720" s="38" t="s">
        <v>2337</v>
      </c>
      <c r="E720" s="38" t="s">
        <v>1293</v>
      </c>
      <c r="F720" s="38" t="s">
        <v>3346</v>
      </c>
      <c r="G720" s="38" t="s">
        <v>2777</v>
      </c>
      <c r="H720" s="60"/>
      <c r="I720" s="7">
        <v>776</v>
      </c>
      <c r="J720" s="4">
        <v>778</v>
      </c>
      <c r="K720" s="53">
        <f t="shared" si="16"/>
        <v>1.3991884706870015E-4</v>
      </c>
      <c r="L720" s="7">
        <v>86.3</v>
      </c>
      <c r="M720" s="4">
        <v>100.38</v>
      </c>
      <c r="N720" s="6">
        <v>689</v>
      </c>
      <c r="O720" s="6">
        <v>556</v>
      </c>
      <c r="P720" s="7" t="s">
        <v>4432</v>
      </c>
      <c r="Q720" s="5">
        <v>35884</v>
      </c>
      <c r="R720" s="8" t="s">
        <v>539</v>
      </c>
      <c r="S720" s="38" t="s">
        <v>1473</v>
      </c>
      <c r="T720" s="4" t="s">
        <v>2066</v>
      </c>
      <c r="U720" s="4" t="s">
        <v>1294</v>
      </c>
      <c r="V720" s="4" t="s">
        <v>3455</v>
      </c>
      <c r="W720" s="8" t="s">
        <v>1922</v>
      </c>
      <c r="X720" s="33">
        <v>25274</v>
      </c>
      <c r="Y720" s="4"/>
      <c r="Z720" s="1"/>
      <c r="AA720" s="4" t="s">
        <v>3797</v>
      </c>
      <c r="AB720" s="4" t="s">
        <v>780</v>
      </c>
      <c r="AC720" s="1" t="s">
        <v>3350</v>
      </c>
      <c r="AD720" s="1" t="s">
        <v>2145</v>
      </c>
      <c r="AE720" s="1" t="s">
        <v>1982</v>
      </c>
      <c r="AF720" s="1" t="s">
        <v>4831</v>
      </c>
      <c r="AG720" s="1" t="s">
        <v>3125</v>
      </c>
      <c r="AH720" s="1"/>
    </row>
    <row r="721" spans="1:34">
      <c r="A721" s="38" t="s">
        <v>227</v>
      </c>
      <c r="B721" s="38" t="s">
        <v>2066</v>
      </c>
      <c r="C721" s="38" t="s">
        <v>2620</v>
      </c>
      <c r="D721" s="38" t="s">
        <v>2337</v>
      </c>
      <c r="E721" s="38" t="s">
        <v>1293</v>
      </c>
      <c r="F721" s="38" t="s">
        <v>3346</v>
      </c>
      <c r="G721" s="38" t="s">
        <v>2777</v>
      </c>
      <c r="H721" s="60"/>
      <c r="I721" s="7">
        <v>775</v>
      </c>
      <c r="J721" s="4">
        <v>780</v>
      </c>
      <c r="K721" s="53">
        <f t="shared" si="16"/>
        <v>3.497726477789437E-4</v>
      </c>
      <c r="L721" s="7">
        <v>86.3</v>
      </c>
      <c r="M721" s="4">
        <v>100.4</v>
      </c>
      <c r="N721" s="6">
        <v>689</v>
      </c>
      <c r="O721" s="6">
        <v>556</v>
      </c>
      <c r="P721" s="7" t="s">
        <v>4432</v>
      </c>
      <c r="Q721" s="5">
        <v>35884</v>
      </c>
      <c r="R721" s="8" t="s">
        <v>539</v>
      </c>
      <c r="S721" s="38" t="s">
        <v>1473</v>
      </c>
      <c r="T721" s="4" t="s">
        <v>2066</v>
      </c>
      <c r="U721" s="4" t="s">
        <v>1294</v>
      </c>
      <c r="V721" s="4" t="s">
        <v>3455</v>
      </c>
      <c r="W721" s="8" t="s">
        <v>1923</v>
      </c>
      <c r="X721" s="33">
        <v>25275</v>
      </c>
      <c r="Y721" s="4"/>
      <c r="Z721" s="1"/>
      <c r="AA721" s="4" t="s">
        <v>3797</v>
      </c>
      <c r="AB721" s="4" t="s">
        <v>780</v>
      </c>
      <c r="AC721" s="1" t="s">
        <v>3350</v>
      </c>
      <c r="AD721" s="1" t="s">
        <v>2145</v>
      </c>
      <c r="AE721" s="1" t="s">
        <v>1982</v>
      </c>
      <c r="AF721" s="1" t="s">
        <v>4831</v>
      </c>
      <c r="AG721" s="1" t="s">
        <v>3125</v>
      </c>
      <c r="AH721" s="1"/>
    </row>
    <row r="722" spans="1:34">
      <c r="A722" s="38" t="s">
        <v>228</v>
      </c>
      <c r="B722" s="38" t="s">
        <v>2066</v>
      </c>
      <c r="C722" s="38" t="s">
        <v>2620</v>
      </c>
      <c r="D722" s="38" t="s">
        <v>2337</v>
      </c>
      <c r="E722" s="38" t="s">
        <v>1293</v>
      </c>
      <c r="F722" s="38" t="s">
        <v>3346</v>
      </c>
      <c r="G722" s="38" t="s">
        <v>2777</v>
      </c>
      <c r="H722" s="60"/>
      <c r="I722" s="7">
        <v>773</v>
      </c>
      <c r="J722" s="4">
        <v>782</v>
      </c>
      <c r="K722" s="53">
        <f t="shared" si="16"/>
        <v>6.2959076600209863E-4</v>
      </c>
      <c r="L722" s="7">
        <v>86.4</v>
      </c>
      <c r="M722" s="4">
        <v>100.4</v>
      </c>
      <c r="N722" s="6">
        <v>689</v>
      </c>
      <c r="O722" s="6">
        <v>556</v>
      </c>
      <c r="P722" s="7" t="s">
        <v>4432</v>
      </c>
      <c r="Q722" s="5">
        <v>35556</v>
      </c>
      <c r="R722" s="8" t="s">
        <v>539</v>
      </c>
      <c r="S722" s="38" t="s">
        <v>1473</v>
      </c>
      <c r="T722" s="4" t="s">
        <v>2066</v>
      </c>
      <c r="U722" s="4" t="s">
        <v>1294</v>
      </c>
      <c r="V722" s="4" t="s">
        <v>3455</v>
      </c>
      <c r="W722" s="8" t="s">
        <v>984</v>
      </c>
      <c r="X722" s="33">
        <v>24794</v>
      </c>
      <c r="Y722" s="4"/>
      <c r="Z722" s="1"/>
      <c r="AA722" s="4" t="s">
        <v>3797</v>
      </c>
      <c r="AB722" s="4" t="s">
        <v>780</v>
      </c>
      <c r="AC722" s="1" t="s">
        <v>3350</v>
      </c>
      <c r="AD722" s="1" t="s">
        <v>2145</v>
      </c>
      <c r="AE722" s="1" t="s">
        <v>3736</v>
      </c>
      <c r="AF722" s="1" t="s">
        <v>4831</v>
      </c>
      <c r="AG722" s="1" t="s">
        <v>3125</v>
      </c>
      <c r="AH722" s="1"/>
    </row>
    <row r="723" spans="1:34">
      <c r="A723" s="38" t="s">
        <v>3878</v>
      </c>
      <c r="B723" s="38" t="s">
        <v>2066</v>
      </c>
      <c r="C723" s="38" t="s">
        <v>2620</v>
      </c>
      <c r="D723" s="38" t="s">
        <v>2337</v>
      </c>
      <c r="E723" s="38" t="s">
        <v>1293</v>
      </c>
      <c r="F723" s="38" t="s">
        <v>3346</v>
      </c>
      <c r="G723" s="38" t="s">
        <v>2777</v>
      </c>
      <c r="H723" s="60"/>
      <c r="I723" s="7">
        <v>773</v>
      </c>
      <c r="J723" s="4">
        <v>781</v>
      </c>
      <c r="K723" s="53">
        <f t="shared" si="16"/>
        <v>5.5967538827480059E-4</v>
      </c>
      <c r="L723" s="7">
        <v>86.3</v>
      </c>
      <c r="M723" s="4">
        <v>100.38</v>
      </c>
      <c r="N723" s="6">
        <v>689</v>
      </c>
      <c r="O723" s="6">
        <v>556</v>
      </c>
      <c r="P723" s="7" t="s">
        <v>4432</v>
      </c>
      <c r="Q723" s="5">
        <v>35884</v>
      </c>
      <c r="R723" s="8" t="s">
        <v>539</v>
      </c>
      <c r="S723" s="38" t="s">
        <v>1473</v>
      </c>
      <c r="T723" s="4" t="s">
        <v>2066</v>
      </c>
      <c r="U723" s="4" t="s">
        <v>1294</v>
      </c>
      <c r="V723" s="4" t="s">
        <v>3455</v>
      </c>
      <c r="W723" s="8" t="s">
        <v>986</v>
      </c>
      <c r="X723" s="33">
        <v>25276</v>
      </c>
      <c r="Y723" s="4"/>
      <c r="Z723" s="1"/>
      <c r="AA723" s="4" t="s">
        <v>3797</v>
      </c>
      <c r="AB723" s="4" t="s">
        <v>780</v>
      </c>
      <c r="AC723" s="1" t="s">
        <v>3350</v>
      </c>
      <c r="AD723" s="1" t="s">
        <v>2145</v>
      </c>
      <c r="AE723" s="1" t="s">
        <v>1982</v>
      </c>
      <c r="AF723" s="1" t="s">
        <v>4831</v>
      </c>
      <c r="AG723" s="1" t="s">
        <v>3125</v>
      </c>
      <c r="AH723" s="1"/>
    </row>
    <row r="724" spans="1:34">
      <c r="A724" s="38" t="s">
        <v>3879</v>
      </c>
      <c r="B724" s="38" t="s">
        <v>2066</v>
      </c>
      <c r="C724" s="38" t="s">
        <v>2620</v>
      </c>
      <c r="D724" s="38" t="s">
        <v>2337</v>
      </c>
      <c r="E724" s="38" t="s">
        <v>1293</v>
      </c>
      <c r="F724" s="38" t="s">
        <v>3346</v>
      </c>
      <c r="G724" s="38" t="s">
        <v>2777</v>
      </c>
      <c r="H724" s="60"/>
      <c r="I724" s="7">
        <v>693</v>
      </c>
      <c r="J724" s="4">
        <v>696</v>
      </c>
      <c r="K724" s="53">
        <f t="shared" si="16"/>
        <v>2.1232925189326916E-4</v>
      </c>
      <c r="L724" s="7">
        <v>86.5</v>
      </c>
      <c r="M724" s="4">
        <v>98.65</v>
      </c>
      <c r="N724" s="6">
        <v>689</v>
      </c>
      <c r="O724" s="6">
        <v>556</v>
      </c>
      <c r="P724" s="7" t="s">
        <v>4432</v>
      </c>
      <c r="Q724" s="5">
        <v>35879</v>
      </c>
      <c r="R724" s="8" t="s">
        <v>539</v>
      </c>
      <c r="S724" s="38" t="s">
        <v>1473</v>
      </c>
      <c r="T724" s="4" t="s">
        <v>2066</v>
      </c>
      <c r="U724" s="4" t="s">
        <v>2338</v>
      </c>
      <c r="V724" s="4" t="s">
        <v>782</v>
      </c>
      <c r="W724" s="8" t="s">
        <v>985</v>
      </c>
      <c r="X724" s="33">
        <v>25263</v>
      </c>
      <c r="Y724" s="4"/>
      <c r="Z724" s="1"/>
      <c r="AA724" s="4" t="s">
        <v>3797</v>
      </c>
      <c r="AB724" s="4" t="s">
        <v>780</v>
      </c>
      <c r="AC724" s="1" t="s">
        <v>3350</v>
      </c>
      <c r="AD724" s="1" t="s">
        <v>2145</v>
      </c>
      <c r="AE724" s="1" t="s">
        <v>1982</v>
      </c>
      <c r="AF724" s="1" t="s">
        <v>4831</v>
      </c>
      <c r="AG724" s="1" t="s">
        <v>3125</v>
      </c>
      <c r="AH724" s="1"/>
    </row>
    <row r="725" spans="1:34">
      <c r="A725" s="38" t="s">
        <v>3880</v>
      </c>
      <c r="B725" s="38" t="s">
        <v>2066</v>
      </c>
      <c r="C725" s="38" t="s">
        <v>2620</v>
      </c>
      <c r="D725" s="38" t="s">
        <v>2337</v>
      </c>
      <c r="E725" s="38" t="s">
        <v>1293</v>
      </c>
      <c r="F725" s="38" t="s">
        <v>3346</v>
      </c>
      <c r="G725" s="38" t="s">
        <v>2777</v>
      </c>
      <c r="H725" s="60"/>
      <c r="I725" s="7">
        <v>776</v>
      </c>
      <c r="J725" s="4">
        <v>778</v>
      </c>
      <c r="K725" s="53">
        <f t="shared" si="16"/>
        <v>1.3991884706870015E-4</v>
      </c>
      <c r="L725" s="7">
        <v>86.4</v>
      </c>
      <c r="M725" s="4">
        <v>100.38</v>
      </c>
      <c r="N725" s="6">
        <v>689</v>
      </c>
      <c r="O725" s="6">
        <v>556</v>
      </c>
      <c r="P725" s="7" t="s">
        <v>4432</v>
      </c>
      <c r="Q725" s="5">
        <v>35892</v>
      </c>
      <c r="R725" s="8" t="s">
        <v>539</v>
      </c>
      <c r="S725" s="38" t="s">
        <v>1473</v>
      </c>
      <c r="T725" s="4" t="s">
        <v>2066</v>
      </c>
      <c r="U725" s="4" t="s">
        <v>2672</v>
      </c>
      <c r="V725" s="4" t="s">
        <v>4581</v>
      </c>
      <c r="W725" s="8" t="s">
        <v>5251</v>
      </c>
      <c r="X725" s="33">
        <v>25285</v>
      </c>
      <c r="Y725" s="4"/>
      <c r="Z725" s="1"/>
      <c r="AA725" s="4" t="s">
        <v>3797</v>
      </c>
      <c r="AB725" s="4" t="s">
        <v>780</v>
      </c>
      <c r="AC725" s="1" t="s">
        <v>3350</v>
      </c>
      <c r="AD725" s="1" t="s">
        <v>2145</v>
      </c>
      <c r="AE725" s="1" t="s">
        <v>3302</v>
      </c>
      <c r="AF725" s="1" t="s">
        <v>4831</v>
      </c>
      <c r="AG725" s="1" t="s">
        <v>3125</v>
      </c>
      <c r="AH725" s="1"/>
    </row>
    <row r="726" spans="1:34">
      <c r="A726" s="38" t="s">
        <v>3881</v>
      </c>
      <c r="B726" s="38" t="s">
        <v>2066</v>
      </c>
      <c r="C726" s="38" t="s">
        <v>2620</v>
      </c>
      <c r="D726" s="38" t="s">
        <v>2337</v>
      </c>
      <c r="E726" s="38" t="s">
        <v>1293</v>
      </c>
      <c r="F726" s="38" t="s">
        <v>3346</v>
      </c>
      <c r="G726" s="38" t="s">
        <v>2777</v>
      </c>
      <c r="H726" s="60"/>
      <c r="I726" s="7">
        <v>775</v>
      </c>
      <c r="J726" s="4">
        <v>780</v>
      </c>
      <c r="K726" s="53">
        <f t="shared" si="16"/>
        <v>3.497726477789437E-4</v>
      </c>
      <c r="L726" s="7">
        <v>86.3</v>
      </c>
      <c r="M726" s="4">
        <v>100.4</v>
      </c>
      <c r="N726" s="6">
        <v>689</v>
      </c>
      <c r="O726" s="6">
        <v>556</v>
      </c>
      <c r="P726" s="7" t="s">
        <v>4432</v>
      </c>
      <c r="Q726" s="5">
        <v>35892</v>
      </c>
      <c r="R726" s="8" t="s">
        <v>539</v>
      </c>
      <c r="S726" s="38" t="s">
        <v>1473</v>
      </c>
      <c r="T726" s="4" t="s">
        <v>2066</v>
      </c>
      <c r="U726" s="4" t="s">
        <v>2672</v>
      </c>
      <c r="V726" s="4" t="s">
        <v>4581</v>
      </c>
      <c r="W726" s="8" t="s">
        <v>5252</v>
      </c>
      <c r="X726" s="33">
        <v>25286</v>
      </c>
      <c r="Y726" s="4"/>
      <c r="Z726" s="1"/>
      <c r="AA726" s="4" t="s">
        <v>3797</v>
      </c>
      <c r="AB726" s="4" t="s">
        <v>780</v>
      </c>
      <c r="AC726" s="1" t="s">
        <v>3350</v>
      </c>
      <c r="AD726" s="1" t="s">
        <v>2145</v>
      </c>
      <c r="AE726" s="1" t="s">
        <v>3302</v>
      </c>
      <c r="AF726" s="1" t="s">
        <v>4831</v>
      </c>
      <c r="AG726" s="1" t="s">
        <v>3125</v>
      </c>
      <c r="AH726" s="1"/>
    </row>
    <row r="727" spans="1:34">
      <c r="A727" s="38" t="s">
        <v>3073</v>
      </c>
      <c r="B727" s="38" t="s">
        <v>2066</v>
      </c>
      <c r="C727" s="38" t="s">
        <v>2620</v>
      </c>
      <c r="D727" s="38" t="s">
        <v>2337</v>
      </c>
      <c r="E727" s="38" t="s">
        <v>1293</v>
      </c>
      <c r="F727" s="38" t="s">
        <v>3346</v>
      </c>
      <c r="G727" s="38" t="s">
        <v>2777</v>
      </c>
      <c r="H727" s="60"/>
      <c r="I727" s="7">
        <v>775</v>
      </c>
      <c r="J727" s="4">
        <v>779</v>
      </c>
      <c r="K727" s="53">
        <f t="shared" si="16"/>
        <v>2.7983769413740029E-4</v>
      </c>
      <c r="L727" s="7">
        <v>86.4</v>
      </c>
      <c r="M727" s="4">
        <v>100.38</v>
      </c>
      <c r="N727" s="6">
        <v>689</v>
      </c>
      <c r="O727" s="6">
        <v>556</v>
      </c>
      <c r="P727" s="7" t="s">
        <v>4432</v>
      </c>
      <c r="Q727" s="5">
        <v>35892</v>
      </c>
      <c r="R727" s="8" t="s">
        <v>539</v>
      </c>
      <c r="S727" s="38" t="s">
        <v>1473</v>
      </c>
      <c r="T727" s="4" t="s">
        <v>2066</v>
      </c>
      <c r="U727" s="4" t="s">
        <v>2672</v>
      </c>
      <c r="V727" s="4" t="s">
        <v>4581</v>
      </c>
      <c r="W727" s="8" t="s">
        <v>5253</v>
      </c>
      <c r="X727" s="33">
        <v>25287</v>
      </c>
      <c r="Y727" s="4"/>
      <c r="Z727" s="1"/>
      <c r="AA727" s="4" t="s">
        <v>3797</v>
      </c>
      <c r="AB727" s="4" t="s">
        <v>780</v>
      </c>
      <c r="AC727" s="1" t="s">
        <v>3350</v>
      </c>
      <c r="AD727" s="1" t="s">
        <v>2145</v>
      </c>
      <c r="AE727" s="1" t="s">
        <v>3302</v>
      </c>
      <c r="AF727" s="1" t="s">
        <v>4831</v>
      </c>
      <c r="AG727" s="1" t="s">
        <v>3125</v>
      </c>
      <c r="AH727" s="1"/>
    </row>
    <row r="728" spans="1:34">
      <c r="A728" s="38" t="s">
        <v>5560</v>
      </c>
      <c r="B728" s="38" t="s">
        <v>2066</v>
      </c>
      <c r="C728" s="38" t="s">
        <v>2620</v>
      </c>
      <c r="D728" s="38" t="s">
        <v>2337</v>
      </c>
      <c r="E728" s="38" t="s">
        <v>1293</v>
      </c>
      <c r="F728" s="38" t="s">
        <v>3346</v>
      </c>
      <c r="G728" s="38" t="s">
        <v>2777</v>
      </c>
      <c r="H728" s="60"/>
      <c r="I728" s="7">
        <v>776</v>
      </c>
      <c r="J728" s="4">
        <v>778</v>
      </c>
      <c r="K728" s="53">
        <f t="shared" si="16"/>
        <v>1.3991884706870015E-4</v>
      </c>
      <c r="L728" s="7">
        <v>86.4</v>
      </c>
      <c r="M728" s="4">
        <v>100.38</v>
      </c>
      <c r="N728" s="6">
        <v>689</v>
      </c>
      <c r="O728" s="6">
        <v>556</v>
      </c>
      <c r="P728" s="7" t="s">
        <v>4432</v>
      </c>
      <c r="Q728" s="5">
        <v>35892</v>
      </c>
      <c r="R728" s="8" t="s">
        <v>539</v>
      </c>
      <c r="S728" s="38" t="s">
        <v>1473</v>
      </c>
      <c r="T728" s="4" t="s">
        <v>2066</v>
      </c>
      <c r="U728" s="4" t="s">
        <v>2672</v>
      </c>
      <c r="V728" s="4" t="s">
        <v>4581</v>
      </c>
      <c r="W728" s="8" t="s">
        <v>5254</v>
      </c>
      <c r="X728" s="33">
        <v>25288</v>
      </c>
      <c r="Y728" s="4"/>
      <c r="Z728" s="1"/>
      <c r="AA728" s="4" t="s">
        <v>3797</v>
      </c>
      <c r="AB728" s="4" t="s">
        <v>780</v>
      </c>
      <c r="AC728" s="1" t="s">
        <v>3350</v>
      </c>
      <c r="AD728" s="1" t="s">
        <v>2145</v>
      </c>
      <c r="AE728" s="1" t="s">
        <v>3302</v>
      </c>
      <c r="AF728" s="1" t="s">
        <v>4831</v>
      </c>
      <c r="AG728" s="1" t="s">
        <v>3125</v>
      </c>
      <c r="AH728" s="1"/>
    </row>
    <row r="729" spans="1:34">
      <c r="A729" s="38" t="s">
        <v>5561</v>
      </c>
      <c r="B729" s="38" t="s">
        <v>2066</v>
      </c>
      <c r="C729" s="38" t="s">
        <v>2620</v>
      </c>
      <c r="D729" s="38" t="s">
        <v>2337</v>
      </c>
      <c r="E729" s="38" t="s">
        <v>1293</v>
      </c>
      <c r="F729" s="38" t="s">
        <v>3346</v>
      </c>
      <c r="G729" s="38" t="s">
        <v>2777</v>
      </c>
      <c r="H729" s="60"/>
      <c r="I729" s="7">
        <v>772</v>
      </c>
      <c r="J729" s="4">
        <v>782</v>
      </c>
      <c r="K729" s="53">
        <f t="shared" si="16"/>
        <v>6.9959423534350076E-4</v>
      </c>
      <c r="L729" s="7">
        <v>86.4</v>
      </c>
      <c r="M729" s="4">
        <v>100.38</v>
      </c>
      <c r="N729" s="6">
        <v>689</v>
      </c>
      <c r="O729" s="6">
        <v>556</v>
      </c>
      <c r="P729" s="7" t="s">
        <v>4432</v>
      </c>
      <c r="Q729" s="5">
        <v>35892</v>
      </c>
      <c r="R729" s="8" t="s">
        <v>539</v>
      </c>
      <c r="S729" s="38" t="s">
        <v>1473</v>
      </c>
      <c r="T729" s="4" t="s">
        <v>2066</v>
      </c>
      <c r="U729" s="4" t="s">
        <v>2672</v>
      </c>
      <c r="V729" s="4" t="s">
        <v>4581</v>
      </c>
      <c r="W729" s="8" t="s">
        <v>5255</v>
      </c>
      <c r="X729" s="33">
        <v>25289</v>
      </c>
      <c r="Y729" s="4"/>
      <c r="Z729" s="1"/>
      <c r="AA729" s="4" t="s">
        <v>3797</v>
      </c>
      <c r="AB729" s="4" t="s">
        <v>780</v>
      </c>
      <c r="AC729" s="1" t="s">
        <v>3350</v>
      </c>
      <c r="AD729" s="1" t="s">
        <v>2145</v>
      </c>
      <c r="AE729" s="1" t="s">
        <v>3302</v>
      </c>
      <c r="AF729" s="1" t="s">
        <v>4831</v>
      </c>
      <c r="AG729" s="1" t="s">
        <v>3125</v>
      </c>
      <c r="AH729" s="1"/>
    </row>
    <row r="730" spans="1:34">
      <c r="A730" s="38" t="s">
        <v>5562</v>
      </c>
      <c r="B730" s="38" t="s">
        <v>2066</v>
      </c>
      <c r="C730" s="38" t="s">
        <v>2620</v>
      </c>
      <c r="D730" s="38" t="s">
        <v>2337</v>
      </c>
      <c r="E730" s="38" t="s">
        <v>1293</v>
      </c>
      <c r="F730" s="38" t="s">
        <v>3346</v>
      </c>
      <c r="G730" s="38" t="s">
        <v>2777</v>
      </c>
      <c r="H730" s="60"/>
      <c r="I730" s="7">
        <v>773</v>
      </c>
      <c r="J730" s="4">
        <v>781</v>
      </c>
      <c r="K730" s="53">
        <f t="shared" si="16"/>
        <v>5.5967538827480059E-4</v>
      </c>
      <c r="L730" s="7">
        <v>86.4</v>
      </c>
      <c r="M730" s="4">
        <v>100.38</v>
      </c>
      <c r="N730" s="6">
        <v>689</v>
      </c>
      <c r="O730" s="6">
        <v>556</v>
      </c>
      <c r="P730" s="7" t="s">
        <v>4432</v>
      </c>
      <c r="Q730" s="5">
        <v>35892</v>
      </c>
      <c r="R730" s="8" t="s">
        <v>539</v>
      </c>
      <c r="S730" s="38" t="s">
        <v>1473</v>
      </c>
      <c r="T730" s="4" t="s">
        <v>2066</v>
      </c>
      <c r="U730" s="4" t="s">
        <v>2672</v>
      </c>
      <c r="V730" s="4" t="s">
        <v>4581</v>
      </c>
      <c r="W730" s="8" t="s">
        <v>5256</v>
      </c>
      <c r="X730" s="33">
        <v>25290</v>
      </c>
      <c r="Y730" s="4"/>
      <c r="Z730" s="1"/>
      <c r="AA730" s="4" t="s">
        <v>3797</v>
      </c>
      <c r="AB730" s="4" t="s">
        <v>780</v>
      </c>
      <c r="AC730" s="1" t="s">
        <v>3350</v>
      </c>
      <c r="AD730" s="1" t="s">
        <v>2145</v>
      </c>
      <c r="AE730" s="1" t="s">
        <v>3302</v>
      </c>
      <c r="AF730" s="1" t="s">
        <v>4831</v>
      </c>
      <c r="AG730" s="1" t="s">
        <v>3125</v>
      </c>
      <c r="AH730" s="1"/>
    </row>
    <row r="731" spans="1:34">
      <c r="A731" s="38" t="s">
        <v>3399</v>
      </c>
      <c r="B731" s="38" t="s">
        <v>2066</v>
      </c>
      <c r="C731" s="38" t="s">
        <v>2620</v>
      </c>
      <c r="D731" s="38" t="s">
        <v>2337</v>
      </c>
      <c r="E731" s="38" t="s">
        <v>1293</v>
      </c>
      <c r="F731" s="38" t="s">
        <v>3346</v>
      </c>
      <c r="G731" s="38" t="s">
        <v>2777</v>
      </c>
      <c r="H731" s="60"/>
      <c r="I731" s="7">
        <v>775</v>
      </c>
      <c r="J731" s="4">
        <v>779</v>
      </c>
      <c r="K731" s="53">
        <f t="shared" si="16"/>
        <v>2.7983769413740029E-4</v>
      </c>
      <c r="L731" s="7">
        <v>86.4</v>
      </c>
      <c r="M731" s="4">
        <v>100.38</v>
      </c>
      <c r="N731" s="6">
        <v>689</v>
      </c>
      <c r="O731" s="6">
        <v>556</v>
      </c>
      <c r="P731" s="7" t="s">
        <v>4432</v>
      </c>
      <c r="Q731" s="5">
        <v>35892</v>
      </c>
      <c r="R731" s="8" t="s">
        <v>539</v>
      </c>
      <c r="S731" s="38" t="s">
        <v>1473</v>
      </c>
      <c r="T731" s="4" t="s">
        <v>2066</v>
      </c>
      <c r="U731" s="4" t="s">
        <v>2672</v>
      </c>
      <c r="V731" s="4" t="s">
        <v>4581</v>
      </c>
      <c r="W731" s="8" t="s">
        <v>5257</v>
      </c>
      <c r="X731" s="33">
        <v>25291</v>
      </c>
      <c r="Y731" s="4"/>
      <c r="Z731" s="1"/>
      <c r="AA731" s="4" t="s">
        <v>3797</v>
      </c>
      <c r="AB731" s="4" t="s">
        <v>780</v>
      </c>
      <c r="AC731" s="1" t="s">
        <v>3350</v>
      </c>
      <c r="AD731" s="1" t="s">
        <v>2145</v>
      </c>
      <c r="AE731" s="1" t="s">
        <v>3302</v>
      </c>
      <c r="AF731" s="1" t="s">
        <v>4831</v>
      </c>
      <c r="AG731" s="1" t="s">
        <v>3125</v>
      </c>
      <c r="AH731" s="1"/>
    </row>
    <row r="732" spans="1:34">
      <c r="A732" s="38" t="s">
        <v>4971</v>
      </c>
      <c r="B732" s="38" t="s">
        <v>2066</v>
      </c>
      <c r="C732" s="38" t="s">
        <v>2620</v>
      </c>
      <c r="D732" s="38" t="s">
        <v>2337</v>
      </c>
      <c r="E732" s="38" t="s">
        <v>1293</v>
      </c>
      <c r="F732" s="38" t="s">
        <v>3346</v>
      </c>
      <c r="G732" s="38" t="s">
        <v>2777</v>
      </c>
      <c r="H732" s="60"/>
      <c r="I732" s="7">
        <v>773</v>
      </c>
      <c r="J732" s="4">
        <v>782</v>
      </c>
      <c r="K732" s="53">
        <f t="shared" si="16"/>
        <v>6.2959076600209863E-4</v>
      </c>
      <c r="L732" s="7">
        <v>86.4</v>
      </c>
      <c r="M732" s="4">
        <v>100.4</v>
      </c>
      <c r="N732" s="6">
        <v>689</v>
      </c>
      <c r="O732" s="6">
        <v>556</v>
      </c>
      <c r="P732" s="7" t="s">
        <v>4432</v>
      </c>
      <c r="Q732" s="5">
        <v>35555</v>
      </c>
      <c r="R732" s="8" t="s">
        <v>539</v>
      </c>
      <c r="S732" s="38" t="s">
        <v>1473</v>
      </c>
      <c r="T732" s="4" t="s">
        <v>2066</v>
      </c>
      <c r="U732" s="4" t="s">
        <v>1294</v>
      </c>
      <c r="V732" s="4" t="s">
        <v>3455</v>
      </c>
      <c r="W732" s="8" t="s">
        <v>853</v>
      </c>
      <c r="X732" s="33">
        <v>24793</v>
      </c>
      <c r="Y732" s="10"/>
      <c r="Z732" s="1"/>
      <c r="AA732" s="4" t="s">
        <v>1833</v>
      </c>
      <c r="AB732" s="4" t="s">
        <v>780</v>
      </c>
      <c r="AC732" s="1" t="s">
        <v>3350</v>
      </c>
      <c r="AD732" s="1" t="s">
        <v>2145</v>
      </c>
      <c r="AE732" s="1" t="s">
        <v>3736</v>
      </c>
      <c r="AF732" s="1" t="s">
        <v>4831</v>
      </c>
      <c r="AG732" s="1" t="s">
        <v>3125</v>
      </c>
      <c r="AH732" s="1"/>
    </row>
    <row r="733" spans="1:34">
      <c r="A733" s="38" t="s">
        <v>4972</v>
      </c>
      <c r="B733" s="38" t="s">
        <v>2066</v>
      </c>
      <c r="C733" s="38" t="s">
        <v>2620</v>
      </c>
      <c r="D733" s="38" t="s">
        <v>2337</v>
      </c>
      <c r="E733" s="38" t="s">
        <v>1293</v>
      </c>
      <c r="F733" s="38" t="s">
        <v>3346</v>
      </c>
      <c r="G733" s="38" t="s">
        <v>2777</v>
      </c>
      <c r="H733" s="60"/>
      <c r="I733" s="7">
        <v>776</v>
      </c>
      <c r="J733" s="4">
        <v>779</v>
      </c>
      <c r="K733" s="53">
        <f t="shared" si="16"/>
        <v>2.098635886673662E-4</v>
      </c>
      <c r="L733" s="7">
        <v>86.3</v>
      </c>
      <c r="M733" s="4">
        <v>100.4</v>
      </c>
      <c r="N733" s="6">
        <v>689</v>
      </c>
      <c r="O733" s="6">
        <v>556</v>
      </c>
      <c r="P733" s="7" t="s">
        <v>4432</v>
      </c>
      <c r="Q733" s="5">
        <v>35932</v>
      </c>
      <c r="R733" s="8" t="s">
        <v>539</v>
      </c>
      <c r="S733" s="38" t="s">
        <v>1473</v>
      </c>
      <c r="T733" s="4" t="s">
        <v>2066</v>
      </c>
      <c r="U733" s="4" t="s">
        <v>1294</v>
      </c>
      <c r="V733" s="4" t="s">
        <v>3455</v>
      </c>
      <c r="W733" s="8" t="s">
        <v>3454</v>
      </c>
      <c r="X733" s="33">
        <v>25342</v>
      </c>
      <c r="Y733" s="4"/>
      <c r="Z733" s="1"/>
      <c r="AA733" s="4" t="s">
        <v>3797</v>
      </c>
      <c r="AB733" s="4" t="s">
        <v>780</v>
      </c>
      <c r="AC733" s="1" t="s">
        <v>3350</v>
      </c>
      <c r="AD733" s="1" t="s">
        <v>2145</v>
      </c>
      <c r="AE733" s="1" t="s">
        <v>1584</v>
      </c>
      <c r="AF733" s="1" t="s">
        <v>4831</v>
      </c>
      <c r="AG733" s="1" t="s">
        <v>3125</v>
      </c>
      <c r="AH733" s="1"/>
    </row>
    <row r="734" spans="1:34">
      <c r="A734" s="38" t="s">
        <v>4973</v>
      </c>
      <c r="B734" s="38" t="s">
        <v>2066</v>
      </c>
      <c r="C734" s="38" t="s">
        <v>2620</v>
      </c>
      <c r="D734" s="38" t="s">
        <v>2337</v>
      </c>
      <c r="E734" s="38" t="s">
        <v>1293</v>
      </c>
      <c r="F734" s="38" t="s">
        <v>3346</v>
      </c>
      <c r="G734" s="38" t="s">
        <v>2777</v>
      </c>
      <c r="H734" s="60"/>
      <c r="I734" s="7">
        <v>776</v>
      </c>
      <c r="J734" s="4">
        <v>778</v>
      </c>
      <c r="K734" s="53">
        <f t="shared" si="16"/>
        <v>1.3991884706870015E-4</v>
      </c>
      <c r="L734" s="7">
        <v>86.4</v>
      </c>
      <c r="M734" s="4">
        <v>100.38</v>
      </c>
      <c r="N734" s="6">
        <v>689</v>
      </c>
      <c r="O734" s="6">
        <v>556</v>
      </c>
      <c r="P734" s="7" t="s">
        <v>4432</v>
      </c>
      <c r="Q734" s="5">
        <v>35932</v>
      </c>
      <c r="R734" s="8" t="s">
        <v>539</v>
      </c>
      <c r="S734" s="38" t="s">
        <v>1473</v>
      </c>
      <c r="T734" s="4" t="s">
        <v>2066</v>
      </c>
      <c r="U734" s="4" t="s">
        <v>1294</v>
      </c>
      <c r="V734" s="4" t="s">
        <v>3455</v>
      </c>
      <c r="W734" s="8" t="s">
        <v>854</v>
      </c>
      <c r="X734" s="33">
        <v>25343</v>
      </c>
      <c r="Y734" s="4"/>
      <c r="Z734" s="1"/>
      <c r="AA734" s="4" t="s">
        <v>3797</v>
      </c>
      <c r="AB734" s="4" t="s">
        <v>780</v>
      </c>
      <c r="AC734" s="1" t="s">
        <v>3350</v>
      </c>
      <c r="AD734" s="1" t="s">
        <v>2145</v>
      </c>
      <c r="AE734" s="1" t="s">
        <v>1584</v>
      </c>
      <c r="AF734" s="1" t="s">
        <v>4831</v>
      </c>
      <c r="AG734" s="1" t="s">
        <v>3125</v>
      </c>
      <c r="AH734" s="1"/>
    </row>
    <row r="735" spans="1:34">
      <c r="A735" s="38" t="s">
        <v>3037</v>
      </c>
      <c r="B735" s="38" t="s">
        <v>2066</v>
      </c>
      <c r="C735" s="38" t="s">
        <v>2620</v>
      </c>
      <c r="D735" s="38" t="s">
        <v>2337</v>
      </c>
      <c r="E735" s="38" t="s">
        <v>1293</v>
      </c>
      <c r="F735" s="38" t="s">
        <v>3346</v>
      </c>
      <c r="G735" s="38" t="s">
        <v>2777</v>
      </c>
      <c r="H735" s="60"/>
      <c r="I735" s="7">
        <v>776</v>
      </c>
      <c r="J735" s="4">
        <v>779</v>
      </c>
      <c r="K735" s="53">
        <f t="shared" si="16"/>
        <v>2.098635886673662E-4</v>
      </c>
      <c r="L735" s="7">
        <v>86.3</v>
      </c>
      <c r="M735" s="4">
        <v>100.4</v>
      </c>
      <c r="N735" s="6">
        <v>689</v>
      </c>
      <c r="O735" s="6">
        <v>556</v>
      </c>
      <c r="P735" s="7" t="s">
        <v>4432</v>
      </c>
      <c r="Q735" s="5">
        <v>35932</v>
      </c>
      <c r="R735" s="8" t="s">
        <v>539</v>
      </c>
      <c r="S735" s="38" t="s">
        <v>1473</v>
      </c>
      <c r="T735" s="4" t="s">
        <v>2066</v>
      </c>
      <c r="U735" s="4" t="s">
        <v>1294</v>
      </c>
      <c r="V735" s="4" t="s">
        <v>3455</v>
      </c>
      <c r="W735" s="8" t="s">
        <v>2045</v>
      </c>
      <c r="X735" s="33">
        <v>25345</v>
      </c>
      <c r="Y735" s="4"/>
      <c r="Z735" s="1"/>
      <c r="AA735" s="4" t="s">
        <v>3797</v>
      </c>
      <c r="AB735" s="4" t="s">
        <v>780</v>
      </c>
      <c r="AC735" s="1" t="s">
        <v>3350</v>
      </c>
      <c r="AD735" s="1" t="s">
        <v>2145</v>
      </c>
      <c r="AE735" s="1" t="s">
        <v>1584</v>
      </c>
      <c r="AF735" s="1" t="s">
        <v>4831</v>
      </c>
      <c r="AG735" s="1" t="s">
        <v>3125</v>
      </c>
      <c r="AH735" s="1"/>
    </row>
    <row r="736" spans="1:34">
      <c r="A736" s="38" t="s">
        <v>3038</v>
      </c>
      <c r="B736" s="38" t="s">
        <v>2066</v>
      </c>
      <c r="C736" s="38" t="s">
        <v>2620</v>
      </c>
      <c r="D736" s="38" t="s">
        <v>2337</v>
      </c>
      <c r="E736" s="38" t="s">
        <v>1293</v>
      </c>
      <c r="F736" s="38" t="s">
        <v>3346</v>
      </c>
      <c r="G736" s="38" t="s">
        <v>2777</v>
      </c>
      <c r="H736" s="60"/>
      <c r="I736" s="7">
        <v>692</v>
      </c>
      <c r="J736" s="4">
        <v>695</v>
      </c>
      <c r="K736" s="53">
        <f t="shared" si="16"/>
        <v>2.1235931195582927E-4</v>
      </c>
      <c r="L736" s="7">
        <v>86.5</v>
      </c>
      <c r="M736" s="4">
        <v>98.63</v>
      </c>
      <c r="N736" s="6">
        <v>689</v>
      </c>
      <c r="O736" s="6">
        <v>556</v>
      </c>
      <c r="P736" s="7" t="s">
        <v>4432</v>
      </c>
      <c r="Q736" s="5">
        <v>35932</v>
      </c>
      <c r="R736" s="8" t="s">
        <v>539</v>
      </c>
      <c r="S736" s="38" t="s">
        <v>1473</v>
      </c>
      <c r="T736" s="4" t="s">
        <v>2066</v>
      </c>
      <c r="U736" s="4" t="s">
        <v>1294</v>
      </c>
      <c r="V736" s="4" t="s">
        <v>3455</v>
      </c>
      <c r="W736" s="8" t="s">
        <v>2046</v>
      </c>
      <c r="X736" s="33">
        <v>25346</v>
      </c>
      <c r="Y736" s="4"/>
      <c r="Z736" s="1"/>
      <c r="AA736" s="4" t="s">
        <v>3797</v>
      </c>
      <c r="AB736" s="4" t="s">
        <v>780</v>
      </c>
      <c r="AC736" s="1" t="s">
        <v>3350</v>
      </c>
      <c r="AD736" s="1" t="s">
        <v>2145</v>
      </c>
      <c r="AE736" s="1" t="s">
        <v>1584</v>
      </c>
      <c r="AF736" s="1" t="s">
        <v>4831</v>
      </c>
      <c r="AG736" s="1" t="s">
        <v>3125</v>
      </c>
      <c r="AH736" s="1"/>
    </row>
    <row r="737" spans="1:34">
      <c r="A737" s="38" t="s">
        <v>3039</v>
      </c>
      <c r="B737" s="38" t="s">
        <v>2066</v>
      </c>
      <c r="C737" s="38" t="s">
        <v>2620</v>
      </c>
      <c r="D737" s="38" t="s">
        <v>2337</v>
      </c>
      <c r="E737" s="38" t="s">
        <v>1293</v>
      </c>
      <c r="F737" s="38" t="s">
        <v>3346</v>
      </c>
      <c r="G737" s="38" t="s">
        <v>2777</v>
      </c>
      <c r="H737" s="60"/>
      <c r="I737" s="7">
        <v>775</v>
      </c>
      <c r="J737" s="4">
        <v>779</v>
      </c>
      <c r="K737" s="53">
        <f t="shared" si="16"/>
        <v>2.7983769413740029E-4</v>
      </c>
      <c r="L737" s="7">
        <v>86.3</v>
      </c>
      <c r="M737" s="4">
        <v>100.38</v>
      </c>
      <c r="N737" s="6">
        <v>689</v>
      </c>
      <c r="O737" s="6">
        <v>556</v>
      </c>
      <c r="P737" s="7" t="s">
        <v>4432</v>
      </c>
      <c r="Q737" s="5">
        <v>36026</v>
      </c>
      <c r="R737" s="8" t="s">
        <v>539</v>
      </c>
      <c r="S737" s="38" t="s">
        <v>1473</v>
      </c>
      <c r="T737" s="4" t="s">
        <v>2066</v>
      </c>
      <c r="U737" s="4" t="s">
        <v>2338</v>
      </c>
      <c r="V737" s="4" t="s">
        <v>782</v>
      </c>
      <c r="W737" s="8" t="s">
        <v>2047</v>
      </c>
      <c r="X737" s="33">
        <v>25432</v>
      </c>
      <c r="Y737" s="4" t="s">
        <v>3794</v>
      </c>
      <c r="Z737" s="1"/>
      <c r="AA737" s="4" t="s">
        <v>3797</v>
      </c>
      <c r="AB737" s="4" t="s">
        <v>780</v>
      </c>
      <c r="AC737" s="1" t="s">
        <v>3350</v>
      </c>
      <c r="AD737" s="1" t="s">
        <v>2145</v>
      </c>
      <c r="AE737" s="1" t="s">
        <v>3445</v>
      </c>
      <c r="AF737" s="1" t="s">
        <v>4831</v>
      </c>
      <c r="AG737" s="1" t="s">
        <v>3125</v>
      </c>
      <c r="AH737" s="1"/>
    </row>
    <row r="738" spans="1:34">
      <c r="A738" s="38" t="s">
        <v>3040</v>
      </c>
      <c r="B738" s="38" t="s">
        <v>2066</v>
      </c>
      <c r="C738" s="38" t="s">
        <v>2620</v>
      </c>
      <c r="D738" s="38" t="s">
        <v>2337</v>
      </c>
      <c r="E738" s="38" t="s">
        <v>1293</v>
      </c>
      <c r="F738" s="38" t="s">
        <v>3346</v>
      </c>
      <c r="G738" s="38" t="s">
        <v>2777</v>
      </c>
      <c r="H738" s="60"/>
      <c r="I738" s="7">
        <v>704</v>
      </c>
      <c r="J738" s="4">
        <v>708</v>
      </c>
      <c r="K738" s="53">
        <f t="shared" ref="K738:K760" si="17">(J738-I738)/(J738+I738+12740)</f>
        <v>2.8264556246466928E-4</v>
      </c>
      <c r="L738" s="7">
        <v>86.5</v>
      </c>
      <c r="M738" s="4">
        <v>98.89</v>
      </c>
      <c r="N738" s="6">
        <v>689</v>
      </c>
      <c r="O738" s="6">
        <v>556</v>
      </c>
      <c r="P738" s="7" t="s">
        <v>4432</v>
      </c>
      <c r="Q738" s="5">
        <v>36046</v>
      </c>
      <c r="R738" s="8" t="s">
        <v>539</v>
      </c>
      <c r="S738" s="38" t="s">
        <v>1473</v>
      </c>
      <c r="T738" s="4" t="s">
        <v>2066</v>
      </c>
      <c r="U738" s="4" t="s">
        <v>1294</v>
      </c>
      <c r="V738" s="4" t="s">
        <v>3455</v>
      </c>
      <c r="W738" s="8" t="s">
        <v>2616</v>
      </c>
      <c r="X738" s="33">
        <v>25471</v>
      </c>
      <c r="Y738" s="4"/>
      <c r="Z738" s="1"/>
      <c r="AA738" s="4" t="s">
        <v>3797</v>
      </c>
      <c r="AB738" s="4" t="s">
        <v>780</v>
      </c>
      <c r="AC738" s="1" t="s">
        <v>3350</v>
      </c>
      <c r="AD738" s="1" t="s">
        <v>2145</v>
      </c>
      <c r="AE738" s="1" t="s">
        <v>4136</v>
      </c>
      <c r="AF738" s="1" t="s">
        <v>4831</v>
      </c>
      <c r="AG738" s="1" t="s">
        <v>3125</v>
      </c>
      <c r="AH738" s="1"/>
    </row>
    <row r="739" spans="1:34">
      <c r="A739" s="38" t="s">
        <v>3041</v>
      </c>
      <c r="B739" s="38" t="s">
        <v>2066</v>
      </c>
      <c r="C739" s="38" t="s">
        <v>2620</v>
      </c>
      <c r="D739" s="38" t="s">
        <v>2337</v>
      </c>
      <c r="E739" s="38" t="s">
        <v>1293</v>
      </c>
      <c r="F739" s="38" t="s">
        <v>3346</v>
      </c>
      <c r="G739" s="38" t="s">
        <v>2777</v>
      </c>
      <c r="H739" s="60"/>
      <c r="I739" s="7">
        <v>774</v>
      </c>
      <c r="J739" s="4">
        <v>780</v>
      </c>
      <c r="K739" s="53">
        <f t="shared" si="17"/>
        <v>4.1975654120610047E-4</v>
      </c>
      <c r="L739" s="7">
        <v>86.4</v>
      </c>
      <c r="M739" s="4">
        <v>100.38</v>
      </c>
      <c r="N739" s="6">
        <v>689</v>
      </c>
      <c r="O739" s="6">
        <v>556</v>
      </c>
      <c r="P739" s="7" t="s">
        <v>4432</v>
      </c>
      <c r="Q739" s="5">
        <v>35555</v>
      </c>
      <c r="R739" s="8" t="s">
        <v>539</v>
      </c>
      <c r="S739" s="38" t="s">
        <v>1473</v>
      </c>
      <c r="T739" s="4" t="s">
        <v>2066</v>
      </c>
      <c r="U739" s="4" t="s">
        <v>1294</v>
      </c>
      <c r="V739" s="4" t="s">
        <v>3455</v>
      </c>
      <c r="W739" s="8" t="s">
        <v>2974</v>
      </c>
      <c r="X739" s="33">
        <v>24792</v>
      </c>
      <c r="Y739" s="4"/>
      <c r="Z739" s="1"/>
      <c r="AA739" s="4" t="s">
        <v>3797</v>
      </c>
      <c r="AB739" s="4" t="s">
        <v>780</v>
      </c>
      <c r="AC739" s="1" t="s">
        <v>3350</v>
      </c>
      <c r="AD739" s="1" t="s">
        <v>2145</v>
      </c>
      <c r="AE739" s="1" t="s">
        <v>3736</v>
      </c>
      <c r="AF739" s="1" t="s">
        <v>4831</v>
      </c>
      <c r="AG739" s="1" t="s">
        <v>3125</v>
      </c>
      <c r="AH739" s="1"/>
    </row>
    <row r="740" spans="1:34">
      <c r="A740" s="38" t="s">
        <v>412</v>
      </c>
      <c r="B740" s="38" t="s">
        <v>2066</v>
      </c>
      <c r="C740" s="38" t="s">
        <v>2620</v>
      </c>
      <c r="D740" s="38" t="s">
        <v>2337</v>
      </c>
      <c r="E740" s="38" t="s">
        <v>1293</v>
      </c>
      <c r="F740" s="38" t="s">
        <v>3346</v>
      </c>
      <c r="G740" s="38" t="s">
        <v>2777</v>
      </c>
      <c r="H740" s="60"/>
      <c r="I740" s="7">
        <v>776</v>
      </c>
      <c r="J740" s="4">
        <v>778</v>
      </c>
      <c r="K740" s="53">
        <f t="shared" si="17"/>
        <v>1.3991884706870015E-4</v>
      </c>
      <c r="L740" s="7">
        <v>86.4</v>
      </c>
      <c r="M740" s="4">
        <v>100.38</v>
      </c>
      <c r="N740" s="6">
        <v>689</v>
      </c>
      <c r="O740" s="6">
        <v>556</v>
      </c>
      <c r="P740" s="7" t="s">
        <v>4432</v>
      </c>
      <c r="Q740" s="5">
        <v>36046</v>
      </c>
      <c r="R740" s="8" t="s">
        <v>539</v>
      </c>
      <c r="S740" s="38" t="s">
        <v>1473</v>
      </c>
      <c r="T740" s="4" t="s">
        <v>2066</v>
      </c>
      <c r="U740" s="4" t="s">
        <v>1294</v>
      </c>
      <c r="V740" s="4" t="s">
        <v>3455</v>
      </c>
      <c r="W740" s="8" t="s">
        <v>2975</v>
      </c>
      <c r="X740" s="33">
        <v>25469</v>
      </c>
      <c r="Y740" s="4"/>
      <c r="Z740" s="1"/>
      <c r="AA740" s="4" t="s">
        <v>3797</v>
      </c>
      <c r="AB740" s="4" t="s">
        <v>780</v>
      </c>
      <c r="AC740" s="1" t="s">
        <v>3350</v>
      </c>
      <c r="AD740" s="1" t="s">
        <v>2145</v>
      </c>
      <c r="AE740" s="1" t="s">
        <v>4136</v>
      </c>
      <c r="AF740" s="1" t="s">
        <v>4831</v>
      </c>
      <c r="AG740" s="1" t="s">
        <v>3125</v>
      </c>
      <c r="AH740" s="1"/>
    </row>
    <row r="741" spans="1:34">
      <c r="A741" s="38" t="s">
        <v>2213</v>
      </c>
      <c r="B741" s="38" t="s">
        <v>2066</v>
      </c>
      <c r="C741" s="38" t="s">
        <v>2620</v>
      </c>
      <c r="D741" s="38" t="s">
        <v>2337</v>
      </c>
      <c r="E741" s="38" t="s">
        <v>1293</v>
      </c>
      <c r="F741" s="38" t="s">
        <v>3346</v>
      </c>
      <c r="G741" s="38" t="s">
        <v>2777</v>
      </c>
      <c r="H741" s="60"/>
      <c r="I741" s="7">
        <v>776</v>
      </c>
      <c r="J741" s="4">
        <v>778</v>
      </c>
      <c r="K741" s="53">
        <f t="shared" si="17"/>
        <v>1.3991884706870015E-4</v>
      </c>
      <c r="L741" s="7">
        <v>86.4</v>
      </c>
      <c r="M741" s="4">
        <v>100.38</v>
      </c>
      <c r="N741" s="6">
        <v>689</v>
      </c>
      <c r="O741" s="6">
        <v>556</v>
      </c>
      <c r="P741" s="7" t="s">
        <v>4432</v>
      </c>
      <c r="Q741" s="5">
        <v>36046</v>
      </c>
      <c r="R741" s="8" t="s">
        <v>539</v>
      </c>
      <c r="S741" s="38" t="s">
        <v>1473</v>
      </c>
      <c r="T741" s="4" t="s">
        <v>2066</v>
      </c>
      <c r="U741" s="4" t="s">
        <v>1294</v>
      </c>
      <c r="V741" s="4" t="s">
        <v>3455</v>
      </c>
      <c r="W741" s="8" t="s">
        <v>2976</v>
      </c>
      <c r="X741" s="33">
        <v>25468</v>
      </c>
      <c r="Y741" s="4" t="s">
        <v>3794</v>
      </c>
      <c r="Z741" s="1"/>
      <c r="AA741" s="4" t="s">
        <v>3797</v>
      </c>
      <c r="AB741" s="4" t="s">
        <v>780</v>
      </c>
      <c r="AC741" s="1" t="s">
        <v>3350</v>
      </c>
      <c r="AD741" s="1" t="s">
        <v>2145</v>
      </c>
      <c r="AE741" s="1" t="s">
        <v>4136</v>
      </c>
      <c r="AF741" s="1" t="s">
        <v>4831</v>
      </c>
      <c r="AG741" s="1" t="s">
        <v>3125</v>
      </c>
      <c r="AH741" s="1"/>
    </row>
    <row r="742" spans="1:34">
      <c r="A742" s="38" t="s">
        <v>2214</v>
      </c>
      <c r="B742" s="38" t="s">
        <v>2066</v>
      </c>
      <c r="C742" s="38" t="s">
        <v>2620</v>
      </c>
      <c r="D742" s="38" t="s">
        <v>2337</v>
      </c>
      <c r="E742" s="38" t="s">
        <v>1293</v>
      </c>
      <c r="F742" s="38" t="s">
        <v>3346</v>
      </c>
      <c r="G742" s="38" t="s">
        <v>2777</v>
      </c>
      <c r="H742" s="60"/>
      <c r="I742" s="7">
        <v>704</v>
      </c>
      <c r="J742" s="4">
        <v>708</v>
      </c>
      <c r="K742" s="53">
        <f t="shared" si="17"/>
        <v>2.8264556246466928E-4</v>
      </c>
      <c r="L742" s="7">
        <v>86.5</v>
      </c>
      <c r="M742" s="4">
        <v>98.89</v>
      </c>
      <c r="N742" s="6">
        <v>689</v>
      </c>
      <c r="O742" s="6">
        <v>556</v>
      </c>
      <c r="P742" s="7" t="s">
        <v>4432</v>
      </c>
      <c r="Q742" s="5">
        <v>36046</v>
      </c>
      <c r="R742" s="8" t="s">
        <v>539</v>
      </c>
      <c r="S742" s="38" t="s">
        <v>1473</v>
      </c>
      <c r="T742" s="4" t="s">
        <v>2066</v>
      </c>
      <c r="U742" s="4" t="s">
        <v>1294</v>
      </c>
      <c r="V742" s="4" t="s">
        <v>3455</v>
      </c>
      <c r="W742" s="8" t="s">
        <v>2977</v>
      </c>
      <c r="X742" s="33">
        <v>25467</v>
      </c>
      <c r="Y742" s="4"/>
      <c r="Z742" s="1"/>
      <c r="AA742" s="4" t="s">
        <v>3797</v>
      </c>
      <c r="AB742" s="4" t="s">
        <v>780</v>
      </c>
      <c r="AC742" s="1" t="s">
        <v>3350</v>
      </c>
      <c r="AD742" s="1" t="s">
        <v>2145</v>
      </c>
      <c r="AE742" s="1" t="s">
        <v>4136</v>
      </c>
      <c r="AF742" s="1" t="s">
        <v>4831</v>
      </c>
      <c r="AG742" s="1" t="s">
        <v>3125</v>
      </c>
      <c r="AH742" s="1"/>
    </row>
    <row r="743" spans="1:34">
      <c r="A743" s="38" t="s">
        <v>2215</v>
      </c>
      <c r="B743" s="38" t="s">
        <v>2066</v>
      </c>
      <c r="C743" s="38" t="s">
        <v>2620</v>
      </c>
      <c r="D743" s="38" t="s">
        <v>2337</v>
      </c>
      <c r="E743" s="38" t="s">
        <v>1293</v>
      </c>
      <c r="F743" s="38" t="s">
        <v>3346</v>
      </c>
      <c r="G743" s="38" t="s">
        <v>2777</v>
      </c>
      <c r="H743" s="60"/>
      <c r="I743" s="7">
        <v>776</v>
      </c>
      <c r="J743" s="4">
        <v>779</v>
      </c>
      <c r="K743" s="53">
        <f t="shared" si="17"/>
        <v>2.098635886673662E-4</v>
      </c>
      <c r="L743" s="7">
        <v>86.3</v>
      </c>
      <c r="M743" s="4">
        <v>100.4</v>
      </c>
      <c r="N743" s="6">
        <v>689</v>
      </c>
      <c r="O743" s="6">
        <v>556</v>
      </c>
      <c r="P743" s="7" t="s">
        <v>4432</v>
      </c>
      <c r="Q743" s="5">
        <v>36105</v>
      </c>
      <c r="R743" s="8" t="s">
        <v>539</v>
      </c>
      <c r="S743" s="38" t="s">
        <v>1473</v>
      </c>
      <c r="T743" s="4" t="s">
        <v>2066</v>
      </c>
      <c r="U743" s="4" t="s">
        <v>1294</v>
      </c>
      <c r="V743" s="4" t="s">
        <v>3455</v>
      </c>
      <c r="W743" s="8" t="s">
        <v>4641</v>
      </c>
      <c r="X743" s="33">
        <v>25531</v>
      </c>
      <c r="Y743" s="4"/>
      <c r="Z743" s="1"/>
      <c r="AA743" s="4" t="s">
        <v>3797</v>
      </c>
      <c r="AB743" s="4" t="s">
        <v>780</v>
      </c>
      <c r="AC743" s="1" t="s">
        <v>3350</v>
      </c>
      <c r="AD743" s="1" t="s">
        <v>2145</v>
      </c>
      <c r="AE743" s="1" t="s">
        <v>4060</v>
      </c>
      <c r="AF743" s="1" t="s">
        <v>4831</v>
      </c>
      <c r="AG743" s="1" t="s">
        <v>3125</v>
      </c>
      <c r="AH743" s="1"/>
    </row>
    <row r="744" spans="1:34">
      <c r="A744" s="38" t="s">
        <v>1381</v>
      </c>
      <c r="B744" s="38" t="s">
        <v>2066</v>
      </c>
      <c r="C744" s="38" t="s">
        <v>2620</v>
      </c>
      <c r="D744" s="38" t="s">
        <v>2337</v>
      </c>
      <c r="E744" s="38" t="s">
        <v>1293</v>
      </c>
      <c r="F744" s="38" t="s">
        <v>3346</v>
      </c>
      <c r="G744" s="38" t="s">
        <v>2777</v>
      </c>
      <c r="H744" s="60"/>
      <c r="I744" s="7">
        <v>701</v>
      </c>
      <c r="J744" s="4">
        <v>705</v>
      </c>
      <c r="K744" s="53">
        <f t="shared" si="17"/>
        <v>2.8276544606249118E-4</v>
      </c>
      <c r="L744" s="7">
        <v>86.5</v>
      </c>
      <c r="M744" s="4">
        <v>98.83</v>
      </c>
      <c r="N744" s="6">
        <v>689</v>
      </c>
      <c r="O744" s="6">
        <v>556</v>
      </c>
      <c r="P744" s="7" t="s">
        <v>4432</v>
      </c>
      <c r="Q744" s="5">
        <v>36105</v>
      </c>
      <c r="R744" s="8" t="s">
        <v>539</v>
      </c>
      <c r="S744" s="38" t="s">
        <v>1473</v>
      </c>
      <c r="T744" s="4" t="s">
        <v>2066</v>
      </c>
      <c r="U744" s="4" t="s">
        <v>1294</v>
      </c>
      <c r="V744" s="4" t="s">
        <v>3455</v>
      </c>
      <c r="W744" s="8" t="s">
        <v>4642</v>
      </c>
      <c r="X744" s="33">
        <v>25530</v>
      </c>
      <c r="Y744" s="4" t="s">
        <v>3794</v>
      </c>
      <c r="Z744" s="1"/>
      <c r="AA744" s="4" t="s">
        <v>3797</v>
      </c>
      <c r="AB744" s="4" t="s">
        <v>780</v>
      </c>
      <c r="AC744" s="1" t="s">
        <v>3350</v>
      </c>
      <c r="AD744" s="1" t="s">
        <v>2145</v>
      </c>
      <c r="AE744" s="1" t="s">
        <v>4060</v>
      </c>
      <c r="AF744" s="1" t="s">
        <v>4831</v>
      </c>
      <c r="AG744" s="1" t="s">
        <v>3125</v>
      </c>
      <c r="AH744" s="1"/>
    </row>
    <row r="745" spans="1:34">
      <c r="A745" s="38" t="s">
        <v>1382</v>
      </c>
      <c r="B745" s="38" t="s">
        <v>2066</v>
      </c>
      <c r="C745" s="38" t="s">
        <v>2620</v>
      </c>
      <c r="D745" s="38" t="s">
        <v>2337</v>
      </c>
      <c r="E745" s="38" t="s">
        <v>1293</v>
      </c>
      <c r="F745" s="38" t="s">
        <v>3346</v>
      </c>
      <c r="G745" s="38" t="s">
        <v>2777</v>
      </c>
      <c r="H745" s="60"/>
      <c r="I745" s="7">
        <v>744</v>
      </c>
      <c r="J745" s="4">
        <v>752</v>
      </c>
      <c r="K745" s="53">
        <f t="shared" si="17"/>
        <v>5.6195560550716497E-4</v>
      </c>
      <c r="L745" s="7">
        <v>86.5</v>
      </c>
      <c r="M745" s="4">
        <v>98.85</v>
      </c>
      <c r="N745" s="6">
        <v>689</v>
      </c>
      <c r="O745" s="6">
        <v>556</v>
      </c>
      <c r="P745" s="7" t="s">
        <v>4432</v>
      </c>
      <c r="Q745" s="5">
        <v>36105</v>
      </c>
      <c r="R745" s="8" t="s">
        <v>539</v>
      </c>
      <c r="S745" s="38" t="s">
        <v>1473</v>
      </c>
      <c r="T745" s="4" t="s">
        <v>2066</v>
      </c>
      <c r="U745" s="4" t="s">
        <v>1294</v>
      </c>
      <c r="V745" s="4" t="s">
        <v>3455</v>
      </c>
      <c r="W745" s="8" t="s">
        <v>4643</v>
      </c>
      <c r="X745" s="33">
        <v>25528</v>
      </c>
      <c r="Y745" s="4" t="s">
        <v>83</v>
      </c>
      <c r="Z745" s="1"/>
      <c r="AA745" s="4" t="s">
        <v>3797</v>
      </c>
      <c r="AB745" s="4" t="s">
        <v>780</v>
      </c>
      <c r="AC745" s="1" t="s">
        <v>4002</v>
      </c>
      <c r="AD745" s="1" t="s">
        <v>2145</v>
      </c>
      <c r="AE745" s="1" t="s">
        <v>4060</v>
      </c>
      <c r="AF745" s="1" t="s">
        <v>4831</v>
      </c>
      <c r="AG745" s="1" t="s">
        <v>3125</v>
      </c>
      <c r="AH745" s="1"/>
    </row>
    <row r="746" spans="1:34">
      <c r="A746" s="38" t="s">
        <v>1383</v>
      </c>
      <c r="B746" s="38" t="s">
        <v>2066</v>
      </c>
      <c r="C746" s="38" t="s">
        <v>2620</v>
      </c>
      <c r="D746" s="38" t="s">
        <v>2337</v>
      </c>
      <c r="E746" s="38" t="s">
        <v>1293</v>
      </c>
      <c r="F746" s="38" t="s">
        <v>3346</v>
      </c>
      <c r="G746" s="38" t="s">
        <v>2777</v>
      </c>
      <c r="H746" s="60"/>
      <c r="I746" s="7">
        <v>670</v>
      </c>
      <c r="J746" s="4">
        <v>673</v>
      </c>
      <c r="K746" s="53">
        <f t="shared" si="17"/>
        <v>2.1302279343889797E-4</v>
      </c>
      <c r="L746" s="7">
        <v>86.5</v>
      </c>
      <c r="M746" s="4">
        <v>97.44</v>
      </c>
      <c r="N746" s="6">
        <v>689</v>
      </c>
      <c r="O746" s="6">
        <v>556</v>
      </c>
      <c r="P746" s="7" t="s">
        <v>4432</v>
      </c>
      <c r="Q746" s="5">
        <v>37298</v>
      </c>
      <c r="R746" s="8" t="s">
        <v>539</v>
      </c>
      <c r="S746" s="38" t="s">
        <v>1473</v>
      </c>
      <c r="T746" s="4" t="s">
        <v>2066</v>
      </c>
      <c r="U746" s="4" t="s">
        <v>1294</v>
      </c>
      <c r="V746" s="4" t="s">
        <v>1172</v>
      </c>
      <c r="W746" s="8" t="s">
        <v>2619</v>
      </c>
      <c r="X746" s="33">
        <v>27372</v>
      </c>
      <c r="Y746" s="4" t="s">
        <v>84</v>
      </c>
      <c r="Z746" s="1"/>
      <c r="AA746" s="4" t="s">
        <v>3797</v>
      </c>
      <c r="AB746" s="1" t="s">
        <v>1064</v>
      </c>
      <c r="AC746" s="1" t="s">
        <v>2617</v>
      </c>
      <c r="AD746" s="1" t="s">
        <v>2145</v>
      </c>
      <c r="AE746" s="1" t="s">
        <v>4508</v>
      </c>
      <c r="AF746" s="1" t="s">
        <v>4831</v>
      </c>
      <c r="AG746" s="1" t="s">
        <v>3125</v>
      </c>
      <c r="AH746" s="1"/>
    </row>
    <row r="747" spans="1:34">
      <c r="A747" s="38" t="s">
        <v>1384</v>
      </c>
      <c r="B747" s="38" t="s">
        <v>2066</v>
      </c>
      <c r="C747" s="38" t="s">
        <v>2620</v>
      </c>
      <c r="D747" s="38" t="s">
        <v>2337</v>
      </c>
      <c r="E747" s="38" t="s">
        <v>1293</v>
      </c>
      <c r="F747" s="38" t="s">
        <v>3346</v>
      </c>
      <c r="G747" s="38" t="s">
        <v>2777</v>
      </c>
      <c r="H747" s="60"/>
      <c r="I747" s="7">
        <v>670</v>
      </c>
      <c r="J747" s="4">
        <v>673</v>
      </c>
      <c r="K747" s="53">
        <f t="shared" si="17"/>
        <v>2.1302279343889797E-4</v>
      </c>
      <c r="L747" s="7">
        <v>86.5</v>
      </c>
      <c r="M747" s="4">
        <v>97.4</v>
      </c>
      <c r="N747" s="6">
        <v>689</v>
      </c>
      <c r="O747" s="6">
        <v>556</v>
      </c>
      <c r="P747" s="7" t="s">
        <v>4432</v>
      </c>
      <c r="Q747" s="5">
        <v>37298</v>
      </c>
      <c r="R747" s="8" t="s">
        <v>539</v>
      </c>
      <c r="S747" s="38" t="s">
        <v>1473</v>
      </c>
      <c r="T747" s="4" t="s">
        <v>2066</v>
      </c>
      <c r="U747" s="4" t="s">
        <v>1294</v>
      </c>
      <c r="V747" s="4" t="s">
        <v>1172</v>
      </c>
      <c r="W747" s="8" t="s">
        <v>3796</v>
      </c>
      <c r="X747" s="33">
        <v>27373</v>
      </c>
      <c r="Y747" s="4" t="s">
        <v>84</v>
      </c>
      <c r="Z747" s="1"/>
      <c r="AA747" s="4" t="s">
        <v>3797</v>
      </c>
      <c r="AB747" s="1" t="s">
        <v>2618</v>
      </c>
      <c r="AC747" s="1" t="s">
        <v>3795</v>
      </c>
      <c r="AD747" s="1" t="s">
        <v>2145</v>
      </c>
      <c r="AE747" s="1" t="s">
        <v>4508</v>
      </c>
      <c r="AF747" s="1" t="s">
        <v>4831</v>
      </c>
      <c r="AG747" s="1" t="s">
        <v>3125</v>
      </c>
      <c r="AH747" s="1"/>
    </row>
    <row r="748" spans="1:34">
      <c r="A748" s="38" t="s">
        <v>1385</v>
      </c>
      <c r="B748" s="38" t="s">
        <v>2066</v>
      </c>
      <c r="C748" s="38" t="s">
        <v>2620</v>
      </c>
      <c r="D748" s="38" t="s">
        <v>2337</v>
      </c>
      <c r="E748" s="38" t="s">
        <v>1293</v>
      </c>
      <c r="F748" s="38" t="s">
        <v>3346</v>
      </c>
      <c r="G748" s="38" t="s">
        <v>2777</v>
      </c>
      <c r="H748" s="60"/>
      <c r="I748" s="7">
        <v>670</v>
      </c>
      <c r="J748" s="4">
        <v>673</v>
      </c>
      <c r="K748" s="53">
        <f t="shared" si="17"/>
        <v>2.1302279343889797E-4</v>
      </c>
      <c r="L748" s="7">
        <v>86.5</v>
      </c>
      <c r="M748" s="4">
        <v>97.82</v>
      </c>
      <c r="N748" s="6">
        <v>689</v>
      </c>
      <c r="O748" s="6">
        <v>556</v>
      </c>
      <c r="P748" s="7" t="s">
        <v>4432</v>
      </c>
      <c r="Q748" s="5">
        <v>37298</v>
      </c>
      <c r="R748" s="8" t="s">
        <v>539</v>
      </c>
      <c r="S748" s="38" t="s">
        <v>1473</v>
      </c>
      <c r="T748" s="4" t="s">
        <v>2066</v>
      </c>
      <c r="U748" s="4" t="s">
        <v>1294</v>
      </c>
      <c r="V748" s="4" t="s">
        <v>1172</v>
      </c>
      <c r="W748" s="8" t="s">
        <v>1220</v>
      </c>
      <c r="X748" s="33">
        <v>27374</v>
      </c>
      <c r="Y748" s="4" t="s">
        <v>84</v>
      </c>
      <c r="Z748" s="1"/>
      <c r="AA748" s="4" t="s">
        <v>3797</v>
      </c>
      <c r="AB748" s="1" t="s">
        <v>2618</v>
      </c>
      <c r="AC748" s="1" t="s">
        <v>1219</v>
      </c>
      <c r="AD748" s="1" t="s">
        <v>2145</v>
      </c>
      <c r="AE748" s="1" t="s">
        <v>4508</v>
      </c>
      <c r="AF748" s="1" t="s">
        <v>4831</v>
      </c>
      <c r="AG748" s="1" t="s">
        <v>3125</v>
      </c>
      <c r="AH748" s="1"/>
    </row>
    <row r="749" spans="1:34">
      <c r="A749" s="38" t="s">
        <v>2859</v>
      </c>
      <c r="B749" s="38" t="s">
        <v>2066</v>
      </c>
      <c r="C749" s="38" t="s">
        <v>2620</v>
      </c>
      <c r="D749" s="38" t="s">
        <v>2337</v>
      </c>
      <c r="E749" s="38" t="s">
        <v>1293</v>
      </c>
      <c r="F749" s="38" t="s">
        <v>3346</v>
      </c>
      <c r="G749" s="38" t="s">
        <v>2777</v>
      </c>
      <c r="H749" s="60"/>
      <c r="I749" s="7">
        <v>670</v>
      </c>
      <c r="J749" s="4">
        <v>673</v>
      </c>
      <c r="K749" s="53">
        <f t="shared" si="17"/>
        <v>2.1302279343889797E-4</v>
      </c>
      <c r="L749" s="7">
        <v>86.5</v>
      </c>
      <c r="M749" s="4">
        <v>98.19</v>
      </c>
      <c r="N749" s="6">
        <v>689</v>
      </c>
      <c r="O749" s="6">
        <v>556</v>
      </c>
      <c r="P749" s="7" t="s">
        <v>4432</v>
      </c>
      <c r="Q749" s="5">
        <v>37298</v>
      </c>
      <c r="R749" s="8" t="s">
        <v>539</v>
      </c>
      <c r="S749" s="38" t="s">
        <v>1473</v>
      </c>
      <c r="T749" s="4" t="s">
        <v>2066</v>
      </c>
      <c r="U749" s="4" t="s">
        <v>1294</v>
      </c>
      <c r="V749" s="4" t="s">
        <v>1172</v>
      </c>
      <c r="W749" s="8" t="s">
        <v>1981</v>
      </c>
      <c r="X749" s="33">
        <v>27375</v>
      </c>
      <c r="Y749" s="4" t="s">
        <v>84</v>
      </c>
      <c r="Z749" s="1"/>
      <c r="AA749" s="4" t="s">
        <v>3797</v>
      </c>
      <c r="AB749" s="1" t="s">
        <v>2618</v>
      </c>
      <c r="AC749" s="1" t="s">
        <v>1980</v>
      </c>
      <c r="AD749" s="1" t="s">
        <v>2145</v>
      </c>
      <c r="AE749" s="1" t="s">
        <v>4508</v>
      </c>
      <c r="AF749" s="1" t="s">
        <v>4831</v>
      </c>
      <c r="AG749" s="1" t="s">
        <v>3125</v>
      </c>
      <c r="AH749" s="1"/>
    </row>
    <row r="750" spans="1:34">
      <c r="A750" s="38" t="s">
        <v>2860</v>
      </c>
      <c r="B750" s="38" t="s">
        <v>2066</v>
      </c>
      <c r="C750" s="38" t="s">
        <v>2620</v>
      </c>
      <c r="D750" s="38" t="s">
        <v>2337</v>
      </c>
      <c r="E750" s="38" t="s">
        <v>1293</v>
      </c>
      <c r="F750" s="38" t="s">
        <v>3346</v>
      </c>
      <c r="G750" s="38" t="s">
        <v>2777</v>
      </c>
      <c r="H750" s="60"/>
      <c r="I750" s="7">
        <v>670</v>
      </c>
      <c r="J750" s="4">
        <v>673</v>
      </c>
      <c r="K750" s="53">
        <f t="shared" si="17"/>
        <v>2.1302279343889797E-4</v>
      </c>
      <c r="L750" s="7">
        <v>86.5</v>
      </c>
      <c r="M750" s="4">
        <v>97.39</v>
      </c>
      <c r="N750" s="6">
        <v>689</v>
      </c>
      <c r="O750" s="6">
        <v>556</v>
      </c>
      <c r="P750" s="7" t="s">
        <v>4432</v>
      </c>
      <c r="Q750" s="5">
        <v>37298</v>
      </c>
      <c r="R750" s="8" t="s">
        <v>539</v>
      </c>
      <c r="S750" s="38" t="s">
        <v>1473</v>
      </c>
      <c r="T750" s="4" t="s">
        <v>2066</v>
      </c>
      <c r="U750" s="4" t="s">
        <v>1294</v>
      </c>
      <c r="V750" s="4" t="s">
        <v>1172</v>
      </c>
      <c r="W750" s="8" t="s">
        <v>2408</v>
      </c>
      <c r="X750" s="33">
        <v>27376</v>
      </c>
      <c r="Y750" s="4" t="s">
        <v>84</v>
      </c>
      <c r="Z750" s="1"/>
      <c r="AA750" s="4" t="s">
        <v>3797</v>
      </c>
      <c r="AB750" s="1" t="s">
        <v>2618</v>
      </c>
      <c r="AC750" s="1" t="s">
        <v>2407</v>
      </c>
      <c r="AD750" s="1" t="s">
        <v>2145</v>
      </c>
      <c r="AE750" s="1" t="s">
        <v>4508</v>
      </c>
      <c r="AF750" s="1" t="s">
        <v>4831</v>
      </c>
      <c r="AG750" s="1" t="s">
        <v>3125</v>
      </c>
      <c r="AH750" s="1"/>
    </row>
    <row r="751" spans="1:34">
      <c r="A751" s="38" t="s">
        <v>2861</v>
      </c>
      <c r="B751" s="38" t="s">
        <v>2066</v>
      </c>
      <c r="C751" s="38" t="s">
        <v>2620</v>
      </c>
      <c r="D751" s="38" t="s">
        <v>2337</v>
      </c>
      <c r="E751" s="38" t="s">
        <v>1293</v>
      </c>
      <c r="F751" s="38" t="s">
        <v>3346</v>
      </c>
      <c r="G751" s="38" t="s">
        <v>2777</v>
      </c>
      <c r="H751" s="60"/>
      <c r="I751" s="7">
        <v>670</v>
      </c>
      <c r="J751" s="4">
        <v>673</v>
      </c>
      <c r="K751" s="53">
        <f t="shared" si="17"/>
        <v>2.1302279343889797E-4</v>
      </c>
      <c r="L751" s="7">
        <v>86.5</v>
      </c>
      <c r="M751" s="4">
        <v>98.02</v>
      </c>
      <c r="N751" s="6">
        <v>689</v>
      </c>
      <c r="O751" s="6">
        <v>556</v>
      </c>
      <c r="P751" s="7" t="s">
        <v>4432</v>
      </c>
      <c r="Q751" s="5">
        <v>37427</v>
      </c>
      <c r="R751" s="8" t="s">
        <v>539</v>
      </c>
      <c r="S751" s="38" t="s">
        <v>1473</v>
      </c>
      <c r="T751" s="4" t="s">
        <v>2066</v>
      </c>
      <c r="U751" s="4" t="s">
        <v>2671</v>
      </c>
      <c r="V751" s="4" t="s">
        <v>2411</v>
      </c>
      <c r="W751" s="8" t="s">
        <v>2410</v>
      </c>
      <c r="X751" s="33">
        <v>27450</v>
      </c>
      <c r="Y751" s="4" t="s">
        <v>84</v>
      </c>
      <c r="Z751" s="1"/>
      <c r="AA751" s="4" t="s">
        <v>3797</v>
      </c>
      <c r="AB751" s="1" t="s">
        <v>1063</v>
      </c>
      <c r="AC751" s="1" t="s">
        <v>2409</v>
      </c>
      <c r="AD751" s="1" t="s">
        <v>2145</v>
      </c>
      <c r="AE751" s="1" t="s">
        <v>3703</v>
      </c>
      <c r="AF751" s="1" t="s">
        <v>4831</v>
      </c>
      <c r="AG751" s="1" t="s">
        <v>3125</v>
      </c>
      <c r="AH751" s="1"/>
    </row>
    <row r="752" spans="1:34">
      <c r="A752" s="38" t="s">
        <v>2862</v>
      </c>
      <c r="B752" s="38" t="s">
        <v>2066</v>
      </c>
      <c r="C752" s="38" t="s">
        <v>2620</v>
      </c>
      <c r="D752" s="38" t="s">
        <v>2337</v>
      </c>
      <c r="E752" s="38" t="s">
        <v>1293</v>
      </c>
      <c r="F752" s="38" t="s">
        <v>3346</v>
      </c>
      <c r="G752" s="38" t="s">
        <v>2777</v>
      </c>
      <c r="H752" s="60"/>
      <c r="I752" s="7">
        <v>658</v>
      </c>
      <c r="J752" s="4">
        <v>666</v>
      </c>
      <c r="K752" s="53">
        <f t="shared" si="17"/>
        <v>5.6882821387940839E-4</v>
      </c>
      <c r="L752" s="7">
        <v>86.5</v>
      </c>
      <c r="M752" s="4">
        <v>97.98</v>
      </c>
      <c r="N752" s="6">
        <v>689</v>
      </c>
      <c r="O752" s="6">
        <v>556</v>
      </c>
      <c r="P752" s="7" t="s">
        <v>4432</v>
      </c>
      <c r="Q752" s="5">
        <v>37427</v>
      </c>
      <c r="R752" s="8" t="s">
        <v>539</v>
      </c>
      <c r="S752" s="38" t="s">
        <v>1473</v>
      </c>
      <c r="T752" s="4" t="s">
        <v>2066</v>
      </c>
      <c r="U752" s="4" t="s">
        <v>2671</v>
      </c>
      <c r="V752" s="4" t="s">
        <v>2411</v>
      </c>
      <c r="W752" s="8" t="s">
        <v>2413</v>
      </c>
      <c r="X752" s="33">
        <v>27451</v>
      </c>
      <c r="Y752" s="4" t="s">
        <v>83</v>
      </c>
      <c r="Z752" s="1"/>
      <c r="AA752" s="4" t="s">
        <v>3797</v>
      </c>
      <c r="AB752" s="1" t="s">
        <v>1063</v>
      </c>
      <c r="AC752" s="1" t="s">
        <v>2412</v>
      </c>
      <c r="AD752" s="1" t="s">
        <v>2145</v>
      </c>
      <c r="AE752" s="1" t="s">
        <v>3703</v>
      </c>
      <c r="AF752" s="1" t="s">
        <v>4831</v>
      </c>
      <c r="AG752" s="1" t="s">
        <v>3125</v>
      </c>
      <c r="AH752" s="1"/>
    </row>
    <row r="753" spans="1:34">
      <c r="A753" s="38" t="s">
        <v>2169</v>
      </c>
      <c r="B753" s="38" t="s">
        <v>2066</v>
      </c>
      <c r="C753" s="38" t="s">
        <v>1071</v>
      </c>
      <c r="D753" s="38" t="s">
        <v>5515</v>
      </c>
      <c r="E753" s="38" t="s">
        <v>1697</v>
      </c>
      <c r="F753" s="38" t="s">
        <v>3346</v>
      </c>
      <c r="G753" s="38" t="s">
        <v>4110</v>
      </c>
      <c r="H753" s="60"/>
      <c r="I753" s="11">
        <v>409</v>
      </c>
      <c r="J753" s="6">
        <v>1012</v>
      </c>
      <c r="K753" s="53">
        <f t="shared" si="17"/>
        <v>4.2581738577784058E-2</v>
      </c>
      <c r="L753" s="7">
        <v>97.7</v>
      </c>
      <c r="M753" s="4">
        <v>98.99</v>
      </c>
      <c r="N753" s="6">
        <v>18000</v>
      </c>
      <c r="O753" s="6">
        <v>10000</v>
      </c>
      <c r="P753" s="7"/>
      <c r="Q753" s="5">
        <v>35038</v>
      </c>
      <c r="R753" s="8" t="s">
        <v>4859</v>
      </c>
      <c r="S753" s="38" t="s">
        <v>1700</v>
      </c>
      <c r="T753" s="4" t="s">
        <v>2066</v>
      </c>
      <c r="U753" s="4" t="s">
        <v>1294</v>
      </c>
      <c r="V753" s="4" t="s">
        <v>1378</v>
      </c>
      <c r="W753" s="8" t="s">
        <v>1699</v>
      </c>
      <c r="X753" s="33">
        <v>23728</v>
      </c>
      <c r="Y753" s="4" t="s">
        <v>2807</v>
      </c>
      <c r="Z753" s="1"/>
      <c r="AA753" s="4" t="s">
        <v>3797</v>
      </c>
      <c r="AB753" s="1" t="s">
        <v>638</v>
      </c>
      <c r="AC753" s="1"/>
      <c r="AD753" s="1" t="s">
        <v>1698</v>
      </c>
      <c r="AE753" s="1" t="s">
        <v>3055</v>
      </c>
      <c r="AF753" s="1" t="s">
        <v>2380</v>
      </c>
      <c r="AG753" s="1" t="s">
        <v>850</v>
      </c>
      <c r="AH753" s="1"/>
    </row>
    <row r="754" spans="1:34">
      <c r="A754" s="38" t="s">
        <v>4423</v>
      </c>
      <c r="B754" s="38" t="s">
        <v>2066</v>
      </c>
      <c r="C754" s="38" t="s">
        <v>1071</v>
      </c>
      <c r="D754" s="38" t="s">
        <v>5515</v>
      </c>
      <c r="E754" s="38" t="s">
        <v>1697</v>
      </c>
      <c r="F754" s="38" t="s">
        <v>3346</v>
      </c>
      <c r="G754" s="38" t="s">
        <v>2775</v>
      </c>
      <c r="H754" s="60"/>
      <c r="I754" s="11">
        <v>800</v>
      </c>
      <c r="J754" s="11">
        <v>800</v>
      </c>
      <c r="K754" s="53">
        <f t="shared" si="17"/>
        <v>0</v>
      </c>
      <c r="L754" s="7">
        <v>63.4</v>
      </c>
      <c r="M754" s="7">
        <v>100.87</v>
      </c>
      <c r="N754" s="6">
        <v>18000</v>
      </c>
      <c r="O754" s="6">
        <v>10000</v>
      </c>
      <c r="P754" s="7"/>
      <c r="Q754" s="5">
        <v>36302</v>
      </c>
      <c r="R754" s="8" t="s">
        <v>4859</v>
      </c>
      <c r="S754" s="38" t="s">
        <v>1377</v>
      </c>
      <c r="T754" s="4" t="s">
        <v>2066</v>
      </c>
      <c r="U754" s="4" t="s">
        <v>1294</v>
      </c>
      <c r="V754" s="4" t="s">
        <v>1378</v>
      </c>
      <c r="W754" s="8" t="s">
        <v>4684</v>
      </c>
      <c r="X754" s="33">
        <v>25744</v>
      </c>
      <c r="Y754" s="4" t="s">
        <v>2807</v>
      </c>
      <c r="Z754" s="1"/>
      <c r="AA754" s="4" t="s">
        <v>2212</v>
      </c>
      <c r="AB754" s="1" t="s">
        <v>4563</v>
      </c>
      <c r="AC754" s="1" t="s">
        <v>1695</v>
      </c>
      <c r="AD754" s="1" t="s">
        <v>4563</v>
      </c>
      <c r="AE754" s="1" t="s">
        <v>3055</v>
      </c>
      <c r="AF754" s="1" t="s">
        <v>2380</v>
      </c>
      <c r="AG754" s="1" t="s">
        <v>850</v>
      </c>
      <c r="AH754" s="1"/>
    </row>
    <row r="755" spans="1:34">
      <c r="A755" s="38" t="s">
        <v>4424</v>
      </c>
      <c r="B755" s="38" t="s">
        <v>2066</v>
      </c>
      <c r="C755" s="38" t="s">
        <v>1071</v>
      </c>
      <c r="D755" s="38" t="s">
        <v>5515</v>
      </c>
      <c r="E755" s="38" t="s">
        <v>1697</v>
      </c>
      <c r="F755" s="38" t="s">
        <v>3346</v>
      </c>
      <c r="G755" s="38" t="s">
        <v>4110</v>
      </c>
      <c r="H755" s="60"/>
      <c r="I755" s="11">
        <v>202</v>
      </c>
      <c r="J755" s="11">
        <v>1041</v>
      </c>
      <c r="K755" s="53">
        <f t="shared" si="17"/>
        <v>6.0001430308231421E-2</v>
      </c>
      <c r="L755" s="7">
        <v>97.8</v>
      </c>
      <c r="M755" s="7">
        <v>97.13</v>
      </c>
      <c r="N755" s="11">
        <v>18000</v>
      </c>
      <c r="O755" s="6">
        <v>10000</v>
      </c>
      <c r="P755" s="7"/>
      <c r="Q755" s="5">
        <v>37169</v>
      </c>
      <c r="R755" s="8" t="s">
        <v>4859</v>
      </c>
      <c r="S755" s="38" t="s">
        <v>873</v>
      </c>
      <c r="T755" s="4" t="s">
        <v>2066</v>
      </c>
      <c r="U755" s="4" t="s">
        <v>1294</v>
      </c>
      <c r="V755" s="4" t="s">
        <v>1378</v>
      </c>
      <c r="W755" s="8" t="s">
        <v>4807</v>
      </c>
      <c r="X755" s="33">
        <v>26934</v>
      </c>
      <c r="Y755" s="4" t="s">
        <v>3709</v>
      </c>
      <c r="Z755" s="1"/>
      <c r="AA755" s="4" t="s">
        <v>4566</v>
      </c>
      <c r="AB755" s="1" t="s">
        <v>4141</v>
      </c>
      <c r="AC755" s="1" t="s">
        <v>4565</v>
      </c>
      <c r="AD755" s="1" t="s">
        <v>4140</v>
      </c>
      <c r="AE755" s="1" t="s">
        <v>5161</v>
      </c>
      <c r="AF755" s="1" t="s">
        <v>4562</v>
      </c>
      <c r="AG755" s="1" t="s">
        <v>3708</v>
      </c>
      <c r="AH755" s="1"/>
    </row>
    <row r="756" spans="1:34">
      <c r="A756" s="38" t="s">
        <v>214</v>
      </c>
      <c r="B756" s="38" t="s">
        <v>2066</v>
      </c>
      <c r="C756" s="38" t="s">
        <v>1071</v>
      </c>
      <c r="D756" s="38" t="s">
        <v>5515</v>
      </c>
      <c r="E756" s="38" t="s">
        <v>1697</v>
      </c>
      <c r="F756" s="38" t="s">
        <v>3346</v>
      </c>
      <c r="G756" s="38" t="s">
        <v>4110</v>
      </c>
      <c r="H756" s="60"/>
      <c r="I756" s="11">
        <v>264</v>
      </c>
      <c r="J756" s="11">
        <v>1050</v>
      </c>
      <c r="K756" s="53">
        <f t="shared" si="17"/>
        <v>5.5927138181300698E-2</v>
      </c>
      <c r="L756" s="7">
        <v>97.9</v>
      </c>
      <c r="M756" s="7">
        <v>97</v>
      </c>
      <c r="N756" s="11">
        <v>18000</v>
      </c>
      <c r="O756" s="6">
        <v>10000</v>
      </c>
      <c r="P756" s="7"/>
      <c r="Q756" s="5">
        <v>38644</v>
      </c>
      <c r="R756" s="8" t="s">
        <v>4859</v>
      </c>
      <c r="S756" s="38" t="s">
        <v>873</v>
      </c>
      <c r="T756" s="4" t="s">
        <v>2066</v>
      </c>
      <c r="U756" s="4" t="s">
        <v>1294</v>
      </c>
      <c r="V756" s="4" t="s">
        <v>1378</v>
      </c>
      <c r="W756" s="8" t="s">
        <v>2307</v>
      </c>
      <c r="X756" s="33" t="s">
        <v>2308</v>
      </c>
      <c r="Y756" s="4" t="s">
        <v>4521</v>
      </c>
      <c r="Z756" s="1"/>
      <c r="AA756" s="4" t="s">
        <v>1053</v>
      </c>
      <c r="AB756" s="1" t="s">
        <v>4522</v>
      </c>
      <c r="AC756" s="1" t="s">
        <v>1052</v>
      </c>
      <c r="AD756" s="1"/>
      <c r="AE756" s="1"/>
      <c r="AF756" s="1"/>
      <c r="AG756" s="1"/>
      <c r="AH756" s="1"/>
    </row>
    <row r="757" spans="1:34">
      <c r="A757" s="38" t="s">
        <v>2999</v>
      </c>
      <c r="B757" s="38" t="s">
        <v>2066</v>
      </c>
      <c r="C757" s="38" t="s">
        <v>1071</v>
      </c>
      <c r="D757" s="38" t="s">
        <v>5515</v>
      </c>
      <c r="E757" s="38" t="s">
        <v>1696</v>
      </c>
      <c r="F757" s="38" t="s">
        <v>3346</v>
      </c>
      <c r="G757" s="38" t="s">
        <v>2775</v>
      </c>
      <c r="H757" s="60"/>
      <c r="I757" s="11">
        <v>574</v>
      </c>
      <c r="J757" s="6">
        <v>676</v>
      </c>
      <c r="K757" s="53">
        <f t="shared" si="17"/>
        <v>7.2909220872051468E-3</v>
      </c>
      <c r="L757" s="7">
        <v>68</v>
      </c>
      <c r="M757" s="4">
        <v>97.21</v>
      </c>
      <c r="N757" s="6">
        <v>14500</v>
      </c>
      <c r="O757" s="6"/>
      <c r="P757" s="4"/>
      <c r="Q757" s="5">
        <v>36755</v>
      </c>
      <c r="R757" s="8" t="s">
        <v>2915</v>
      </c>
      <c r="S757" s="38" t="s">
        <v>2479</v>
      </c>
      <c r="T757" s="4" t="s">
        <v>2066</v>
      </c>
      <c r="U757" s="4" t="s">
        <v>1294</v>
      </c>
      <c r="V757" s="4" t="s">
        <v>1378</v>
      </c>
      <c r="W757" s="8" t="s">
        <v>4808</v>
      </c>
      <c r="X757" s="33">
        <v>26473</v>
      </c>
      <c r="Y757" s="4" t="s">
        <v>4809</v>
      </c>
      <c r="Z757" s="1"/>
      <c r="AA757" s="4" t="s">
        <v>3797</v>
      </c>
      <c r="AB757" s="1" t="s">
        <v>5161</v>
      </c>
      <c r="AC757" s="1" t="s">
        <v>2815</v>
      </c>
      <c r="AD757" s="1" t="s">
        <v>4162</v>
      </c>
      <c r="AE757" s="1" t="s">
        <v>866</v>
      </c>
      <c r="AF757" s="1" t="s">
        <v>867</v>
      </c>
      <c r="AG757" s="1" t="s">
        <v>868</v>
      </c>
      <c r="AH757" s="1"/>
    </row>
    <row r="758" spans="1:34">
      <c r="A758" s="38" t="s">
        <v>5009</v>
      </c>
      <c r="B758" s="38" t="s">
        <v>2066</v>
      </c>
      <c r="C758" s="38" t="s">
        <v>1071</v>
      </c>
      <c r="D758" s="38" t="s">
        <v>5515</v>
      </c>
      <c r="E758" s="38" t="s">
        <v>1696</v>
      </c>
      <c r="F758" s="38" t="s">
        <v>3346</v>
      </c>
      <c r="G758" s="38" t="s">
        <v>2775</v>
      </c>
      <c r="H758" s="60"/>
      <c r="I758" s="11">
        <v>713</v>
      </c>
      <c r="J758" s="6">
        <v>716</v>
      </c>
      <c r="K758" s="53">
        <f t="shared" si="17"/>
        <v>2.1172983273343214E-4</v>
      </c>
      <c r="L758" s="7">
        <v>57.01</v>
      </c>
      <c r="M758" s="4">
        <v>99.08</v>
      </c>
      <c r="N758" s="6">
        <v>14500</v>
      </c>
      <c r="O758" s="6"/>
      <c r="P758" s="4"/>
      <c r="Q758" s="5">
        <v>38472</v>
      </c>
      <c r="R758" s="8" t="s">
        <v>2915</v>
      </c>
      <c r="S758" s="38" t="s">
        <v>2479</v>
      </c>
      <c r="T758" s="4" t="s">
        <v>2066</v>
      </c>
      <c r="U758" s="4" t="s">
        <v>3849</v>
      </c>
      <c r="V758" s="4" t="s">
        <v>75</v>
      </c>
      <c r="W758" s="8" t="s">
        <v>5010</v>
      </c>
      <c r="X758" s="33" t="s">
        <v>3074</v>
      </c>
      <c r="Y758" s="4" t="s">
        <v>3075</v>
      </c>
      <c r="Z758" s="1"/>
      <c r="AA758" s="4" t="s">
        <v>161</v>
      </c>
      <c r="AB758" s="1" t="s">
        <v>3077</v>
      </c>
      <c r="AC758" s="1" t="s">
        <v>3076</v>
      </c>
      <c r="AD758" s="1" t="s">
        <v>3079</v>
      </c>
      <c r="AE758" s="1" t="s">
        <v>3078</v>
      </c>
      <c r="AF758" s="1"/>
      <c r="AG758" s="1"/>
      <c r="AH758" s="1"/>
    </row>
    <row r="759" spans="1:34">
      <c r="A759" s="38" t="s">
        <v>3164</v>
      </c>
      <c r="B759" s="38" t="s">
        <v>2066</v>
      </c>
      <c r="C759" s="38" t="s">
        <v>2137</v>
      </c>
      <c r="D759" s="38" t="s">
        <v>3094</v>
      </c>
      <c r="E759" s="38" t="s">
        <v>3347</v>
      </c>
      <c r="F759" s="38" t="s">
        <v>3346</v>
      </c>
      <c r="G759" s="38" t="s">
        <v>4110</v>
      </c>
      <c r="H759" s="60"/>
      <c r="I759" s="11">
        <v>694</v>
      </c>
      <c r="J759" s="6">
        <v>701</v>
      </c>
      <c r="K759" s="53">
        <f t="shared" si="17"/>
        <v>4.9522461973823843E-4</v>
      </c>
      <c r="L759" s="7">
        <v>98.2</v>
      </c>
      <c r="M759" s="4">
        <v>98.72</v>
      </c>
      <c r="N759" s="6">
        <v>1941</v>
      </c>
      <c r="O759" s="6"/>
      <c r="P759" s="4"/>
      <c r="Q759" s="5">
        <v>30742</v>
      </c>
      <c r="R759" s="8" t="s">
        <v>3345</v>
      </c>
      <c r="S759" s="38" t="s">
        <v>875</v>
      </c>
      <c r="T759" s="4" t="s">
        <v>2066</v>
      </c>
      <c r="U759" s="4" t="s">
        <v>1294</v>
      </c>
      <c r="V759" s="4" t="s">
        <v>4594</v>
      </c>
      <c r="W759" s="8" t="s">
        <v>4371</v>
      </c>
      <c r="X759" s="33" t="s">
        <v>4372</v>
      </c>
      <c r="Y759" s="4" t="s">
        <v>4373</v>
      </c>
      <c r="Z759" s="1"/>
      <c r="AA759" s="4" t="s">
        <v>3797</v>
      </c>
      <c r="AB759" s="1" t="s">
        <v>4369</v>
      </c>
      <c r="AC759" s="1" t="s">
        <v>3163</v>
      </c>
      <c r="AD759" s="1" t="s">
        <v>4370</v>
      </c>
      <c r="AE759" s="1"/>
      <c r="AF759" s="1"/>
      <c r="AG759" s="1"/>
      <c r="AH759" s="1"/>
    </row>
    <row r="760" spans="1:34">
      <c r="A760" s="38" t="s">
        <v>3638</v>
      </c>
      <c r="B760" s="38" t="s">
        <v>2066</v>
      </c>
      <c r="C760" s="38" t="s">
        <v>2137</v>
      </c>
      <c r="D760" s="38" t="s">
        <v>3094</v>
      </c>
      <c r="E760" s="38" t="s">
        <v>3347</v>
      </c>
      <c r="F760" s="38" t="s">
        <v>3346</v>
      </c>
      <c r="G760" s="38" t="s">
        <v>4110</v>
      </c>
      <c r="H760" s="60"/>
      <c r="I760" s="7">
        <v>687</v>
      </c>
      <c r="J760" s="7">
        <v>698</v>
      </c>
      <c r="K760" s="53">
        <f t="shared" si="17"/>
        <v>7.7876106194690268E-4</v>
      </c>
      <c r="L760" s="7">
        <v>98.2</v>
      </c>
      <c r="M760" s="4">
        <v>98.62</v>
      </c>
      <c r="N760" s="6">
        <v>2744</v>
      </c>
      <c r="O760" s="11">
        <v>2200</v>
      </c>
      <c r="P760" s="11">
        <v>1500</v>
      </c>
      <c r="Q760" s="5">
        <v>36265</v>
      </c>
      <c r="R760" s="8" t="s">
        <v>4575</v>
      </c>
      <c r="S760" s="38" t="s">
        <v>220</v>
      </c>
      <c r="T760" s="4" t="s">
        <v>2066</v>
      </c>
      <c r="U760" s="4" t="s">
        <v>1294</v>
      </c>
      <c r="V760" s="4" t="s">
        <v>1172</v>
      </c>
      <c r="W760" s="8" t="s">
        <v>219</v>
      </c>
      <c r="X760" s="33" t="s">
        <v>1844</v>
      </c>
      <c r="Y760" s="4" t="s">
        <v>5743</v>
      </c>
      <c r="Z760" s="1"/>
      <c r="AA760" s="4" t="s">
        <v>3797</v>
      </c>
      <c r="AB760" s="1" t="s">
        <v>3163</v>
      </c>
      <c r="AC760" s="1" t="s">
        <v>3395</v>
      </c>
      <c r="AD760" s="1" t="s">
        <v>3087</v>
      </c>
      <c r="AE760" s="1" t="s">
        <v>748</v>
      </c>
      <c r="AF760" s="1" t="s">
        <v>749</v>
      </c>
      <c r="AG760" s="1" t="s">
        <v>2903</v>
      </c>
      <c r="AH760" s="1"/>
    </row>
    <row r="761" spans="1:34">
      <c r="A761" s="38" t="s">
        <v>1074</v>
      </c>
      <c r="B761" s="38" t="s">
        <v>2066</v>
      </c>
      <c r="C761" s="38" t="s">
        <v>1075</v>
      </c>
      <c r="D761" s="38" t="s">
        <v>1076</v>
      </c>
      <c r="E761" s="38" t="s">
        <v>1077</v>
      </c>
      <c r="F761" s="38" t="s">
        <v>1292</v>
      </c>
      <c r="G761" s="38"/>
      <c r="H761" s="60" t="s">
        <v>1078</v>
      </c>
      <c r="I761" s="11">
        <v>35694</v>
      </c>
      <c r="J761" s="6">
        <v>35881</v>
      </c>
      <c r="K761" s="53">
        <v>2.2200000000000002E-3</v>
      </c>
      <c r="L761" s="7">
        <v>10.76</v>
      </c>
      <c r="M761" s="4">
        <v>1436.06</v>
      </c>
      <c r="N761" s="6">
        <v>461</v>
      </c>
      <c r="O761" s="11"/>
      <c r="P761" s="11">
        <v>130</v>
      </c>
      <c r="Q761" s="5">
        <v>27834</v>
      </c>
      <c r="R761" s="8" t="s">
        <v>4859</v>
      </c>
      <c r="S761" s="38" t="s">
        <v>1079</v>
      </c>
      <c r="T761" s="4" t="s">
        <v>2066</v>
      </c>
      <c r="U761" s="4" t="s">
        <v>3849</v>
      </c>
      <c r="V761" s="4" t="s">
        <v>1080</v>
      </c>
      <c r="W761" s="8" t="s">
        <v>1081</v>
      </c>
      <c r="X761" s="33" t="s">
        <v>1082</v>
      </c>
      <c r="Y761" s="4" t="s">
        <v>1083</v>
      </c>
      <c r="Z761" s="1"/>
      <c r="AA761" s="4" t="s">
        <v>667</v>
      </c>
      <c r="AB761" s="4" t="s">
        <v>1084</v>
      </c>
      <c r="AC761" s="1" t="s">
        <v>1085</v>
      </c>
      <c r="AD761" s="1" t="s">
        <v>1086</v>
      </c>
      <c r="AE761" s="1" t="s">
        <v>1087</v>
      </c>
      <c r="AF761" s="1" t="s">
        <v>1088</v>
      </c>
      <c r="AG761" s="1" t="s">
        <v>1089</v>
      </c>
      <c r="AH761" s="1"/>
    </row>
    <row r="762" spans="1:34">
      <c r="A762" s="38" t="s">
        <v>3857</v>
      </c>
      <c r="B762" s="38" t="s">
        <v>2066</v>
      </c>
      <c r="C762" s="38" t="s">
        <v>3447</v>
      </c>
      <c r="D762" s="38" t="s">
        <v>5515</v>
      </c>
      <c r="E762" s="38" t="s">
        <v>1696</v>
      </c>
      <c r="F762" s="38" t="s">
        <v>1292</v>
      </c>
      <c r="G762" s="38"/>
      <c r="H762" s="60" t="s">
        <v>1104</v>
      </c>
      <c r="I762" s="11">
        <v>35598</v>
      </c>
      <c r="J762" s="11">
        <v>35976</v>
      </c>
      <c r="K762" s="53">
        <f t="shared" ref="K762:K793" si="18">(J762-I762)/(J762+I762+12740)</f>
        <v>4.4832412173541761E-3</v>
      </c>
      <c r="L762" s="7">
        <v>5.0999999999999996</v>
      </c>
      <c r="M762" s="4">
        <v>1436.13</v>
      </c>
      <c r="N762" s="6">
        <v>8000</v>
      </c>
      <c r="O762" s="6">
        <v>4000</v>
      </c>
      <c r="P762" s="4"/>
      <c r="Q762" s="5">
        <v>34573</v>
      </c>
      <c r="R762" s="8"/>
      <c r="S762" s="38" t="s">
        <v>2688</v>
      </c>
      <c r="T762" s="4" t="s">
        <v>2066</v>
      </c>
      <c r="U762" s="4" t="s">
        <v>3849</v>
      </c>
      <c r="V762" s="4" t="s">
        <v>391</v>
      </c>
      <c r="W762" s="8" t="s">
        <v>2148</v>
      </c>
      <c r="X762" s="33">
        <v>23223</v>
      </c>
      <c r="Y762" s="4" t="s">
        <v>4421</v>
      </c>
      <c r="Z762" s="1"/>
      <c r="AA762" s="4" t="s">
        <v>667</v>
      </c>
      <c r="AB762" s="1" t="s">
        <v>5727</v>
      </c>
      <c r="AC762" s="1" t="s">
        <v>2147</v>
      </c>
      <c r="AD762" s="1" t="s">
        <v>3653</v>
      </c>
      <c r="AE762" s="1" t="s">
        <v>3173</v>
      </c>
      <c r="AF762" s="1"/>
      <c r="AG762" s="1"/>
      <c r="AH762" s="1"/>
    </row>
    <row r="763" spans="1:34">
      <c r="A763" s="38" t="s">
        <v>4063</v>
      </c>
      <c r="B763" s="38" t="s">
        <v>2066</v>
      </c>
      <c r="C763" s="38" t="s">
        <v>3447</v>
      </c>
      <c r="D763" s="38" t="s">
        <v>5515</v>
      </c>
      <c r="E763" s="38" t="s">
        <v>1696</v>
      </c>
      <c r="F763" s="38" t="s">
        <v>1292</v>
      </c>
      <c r="G763" s="38"/>
      <c r="H763" s="60" t="s">
        <v>677</v>
      </c>
      <c r="I763" s="11">
        <v>33674</v>
      </c>
      <c r="J763" s="6">
        <v>37900</v>
      </c>
      <c r="K763" s="53">
        <f t="shared" si="18"/>
        <v>5.0122162392959649E-2</v>
      </c>
      <c r="L763" s="7">
        <v>7.33</v>
      </c>
      <c r="M763" s="4">
        <v>1436.12</v>
      </c>
      <c r="N763" s="6">
        <v>8000</v>
      </c>
      <c r="O763" s="6">
        <v>4000</v>
      </c>
      <c r="P763" s="4"/>
      <c r="Q763" s="5">
        <v>35179</v>
      </c>
      <c r="R763" s="8"/>
      <c r="S763" s="38" t="s">
        <v>2688</v>
      </c>
      <c r="T763" s="4" t="s">
        <v>2066</v>
      </c>
      <c r="U763" s="4" t="s">
        <v>3849</v>
      </c>
      <c r="V763" s="4" t="s">
        <v>391</v>
      </c>
      <c r="W763" s="8" t="s">
        <v>2149</v>
      </c>
      <c r="X763" s="33">
        <v>23855</v>
      </c>
      <c r="Y763" s="4" t="s">
        <v>4421</v>
      </c>
      <c r="Z763" s="1"/>
      <c r="AA763" s="4" t="s">
        <v>667</v>
      </c>
      <c r="AB763" s="1" t="s">
        <v>5727</v>
      </c>
      <c r="AC763" s="1" t="s">
        <v>2147</v>
      </c>
      <c r="AD763" s="1" t="s">
        <v>3860</v>
      </c>
      <c r="AE763" s="1" t="s">
        <v>682</v>
      </c>
      <c r="AF763" s="1"/>
      <c r="AG763" s="1"/>
      <c r="AH763" s="1"/>
    </row>
    <row r="764" spans="1:34">
      <c r="A764" s="38" t="s">
        <v>2880</v>
      </c>
      <c r="B764" s="38" t="s">
        <v>2066</v>
      </c>
      <c r="C764" s="38" t="s">
        <v>1626</v>
      </c>
      <c r="D764" s="38" t="s">
        <v>4891</v>
      </c>
      <c r="E764" s="38" t="s">
        <v>4467</v>
      </c>
      <c r="F764" s="38" t="s">
        <v>3346</v>
      </c>
      <c r="G764" s="38"/>
      <c r="H764" s="60"/>
      <c r="I764" s="11">
        <v>492</v>
      </c>
      <c r="J764" s="6">
        <v>492</v>
      </c>
      <c r="K764" s="53">
        <f t="shared" si="18"/>
        <v>0</v>
      </c>
      <c r="L764" s="7">
        <v>46</v>
      </c>
      <c r="M764" s="4">
        <v>94.54</v>
      </c>
      <c r="N764" s="11">
        <v>120</v>
      </c>
      <c r="O764" s="6"/>
      <c r="P764" s="7">
        <v>27</v>
      </c>
      <c r="Q764" s="5">
        <v>39150</v>
      </c>
      <c r="R764" s="8" t="s">
        <v>3410</v>
      </c>
      <c r="S764" s="38" t="s">
        <v>575</v>
      </c>
      <c r="T764" s="4" t="s">
        <v>2066</v>
      </c>
      <c r="U764" s="4" t="s">
        <v>3849</v>
      </c>
      <c r="V764" s="4" t="s">
        <v>5263</v>
      </c>
      <c r="W764" s="8" t="s">
        <v>576</v>
      </c>
      <c r="X764" s="33" t="s">
        <v>577</v>
      </c>
      <c r="Y764" s="4" t="s">
        <v>2881</v>
      </c>
      <c r="Z764" s="1"/>
      <c r="AA764" s="4"/>
      <c r="AB764" s="3" t="s">
        <v>574</v>
      </c>
      <c r="AC764" s="1"/>
      <c r="AD764" s="1"/>
      <c r="AE764" s="1"/>
      <c r="AF764" s="1"/>
      <c r="AG764" s="1"/>
      <c r="AH764" s="1"/>
    </row>
    <row r="765" spans="1:34">
      <c r="A765" s="38" t="s">
        <v>258</v>
      </c>
      <c r="B765" s="38" t="s">
        <v>2066</v>
      </c>
      <c r="C765" s="38" t="s">
        <v>4676</v>
      </c>
      <c r="D765" s="38" t="s">
        <v>5515</v>
      </c>
      <c r="E765" s="38" t="s">
        <v>1293</v>
      </c>
      <c r="F765" s="38" t="s">
        <v>1292</v>
      </c>
      <c r="G765" s="38"/>
      <c r="H765" s="60" t="s">
        <v>1101</v>
      </c>
      <c r="I765" s="11">
        <v>35754</v>
      </c>
      <c r="J765" s="6">
        <v>35819</v>
      </c>
      <c r="K765" s="53">
        <f t="shared" si="18"/>
        <v>7.7093686620094176E-4</v>
      </c>
      <c r="L765" s="7">
        <v>5.99</v>
      </c>
      <c r="M765" s="4">
        <v>1436.13</v>
      </c>
      <c r="N765" s="6">
        <v>4536</v>
      </c>
      <c r="O765" s="6"/>
      <c r="P765" s="11">
        <v>8000</v>
      </c>
      <c r="Q765" s="5">
        <v>34372</v>
      </c>
      <c r="R765" s="8" t="s">
        <v>4576</v>
      </c>
      <c r="S765" s="38" t="s">
        <v>220</v>
      </c>
      <c r="T765" s="4" t="s">
        <v>2066</v>
      </c>
      <c r="U765" s="4" t="s">
        <v>3849</v>
      </c>
      <c r="V765" s="4" t="s">
        <v>4677</v>
      </c>
      <c r="W765" s="8" t="s">
        <v>4675</v>
      </c>
      <c r="X765" s="33">
        <v>22988</v>
      </c>
      <c r="Y765" s="4" t="s">
        <v>73</v>
      </c>
      <c r="Z765" s="1"/>
      <c r="AA765" s="4" t="s">
        <v>667</v>
      </c>
      <c r="AB765" s="1" t="s">
        <v>4674</v>
      </c>
      <c r="AC765" s="1" t="s">
        <v>1335</v>
      </c>
      <c r="AD765" s="1" t="s">
        <v>2820</v>
      </c>
      <c r="AE765" s="1" t="s">
        <v>2821</v>
      </c>
      <c r="AF765" s="1" t="s">
        <v>1334</v>
      </c>
      <c r="AG765" s="1" t="s">
        <v>5630</v>
      </c>
      <c r="AH765" s="1"/>
    </row>
    <row r="766" spans="1:34">
      <c r="A766" s="38" t="s">
        <v>3958</v>
      </c>
      <c r="B766" s="38" t="s">
        <v>2066</v>
      </c>
      <c r="C766" s="38" t="s">
        <v>4676</v>
      </c>
      <c r="D766" s="38" t="s">
        <v>5515</v>
      </c>
      <c r="E766" s="38" t="s">
        <v>1293</v>
      </c>
      <c r="F766" s="38" t="s">
        <v>1292</v>
      </c>
      <c r="G766" s="38"/>
      <c r="H766" s="60" t="s">
        <v>3959</v>
      </c>
      <c r="I766" s="11">
        <v>35765</v>
      </c>
      <c r="J766" s="6">
        <v>35809</v>
      </c>
      <c r="K766" s="53">
        <f t="shared" si="18"/>
        <v>5.2185876604122681E-4</v>
      </c>
      <c r="L766" s="7">
        <v>0.35</v>
      </c>
      <c r="M766" s="4">
        <v>1436.13</v>
      </c>
      <c r="N766" s="6">
        <v>4536</v>
      </c>
      <c r="O766" s="6"/>
      <c r="P766" s="11">
        <v>8000</v>
      </c>
      <c r="Q766" s="5">
        <v>35009</v>
      </c>
      <c r="R766" s="8" t="s">
        <v>4576</v>
      </c>
      <c r="S766" s="38" t="s">
        <v>220</v>
      </c>
      <c r="T766" s="4" t="s">
        <v>2066</v>
      </c>
      <c r="U766" s="4" t="s">
        <v>3849</v>
      </c>
      <c r="V766" s="4" t="s">
        <v>4677</v>
      </c>
      <c r="W766" s="8" t="s">
        <v>3960</v>
      </c>
      <c r="X766" s="33" t="s">
        <v>3964</v>
      </c>
      <c r="Y766" s="4" t="s">
        <v>73</v>
      </c>
      <c r="Z766" s="1"/>
      <c r="AA766" s="4" t="s">
        <v>3475</v>
      </c>
      <c r="AB766" s="1" t="s">
        <v>4674</v>
      </c>
      <c r="AC766" s="1" t="s">
        <v>1335</v>
      </c>
      <c r="AD766" s="1" t="s">
        <v>2820</v>
      </c>
      <c r="AE766" s="1" t="s">
        <v>2821</v>
      </c>
      <c r="AF766" s="1" t="s">
        <v>1334</v>
      </c>
      <c r="AG766" s="1"/>
      <c r="AH766" s="1"/>
    </row>
    <row r="767" spans="1:34">
      <c r="A767" s="38" t="s">
        <v>4947</v>
      </c>
      <c r="B767" s="38" t="s">
        <v>2066</v>
      </c>
      <c r="C767" s="38" t="s">
        <v>4676</v>
      </c>
      <c r="D767" s="38" t="s">
        <v>5515</v>
      </c>
      <c r="E767" s="38" t="s">
        <v>1293</v>
      </c>
      <c r="F767" s="38" t="s">
        <v>1292</v>
      </c>
      <c r="G767" s="38"/>
      <c r="H767" s="60" t="s">
        <v>1070</v>
      </c>
      <c r="I767" s="11">
        <v>35764</v>
      </c>
      <c r="J767" s="11">
        <v>35768</v>
      </c>
      <c r="K767" s="53">
        <f t="shared" si="18"/>
        <v>4.746535029428517E-5</v>
      </c>
      <c r="L767" s="7">
        <v>4.5</v>
      </c>
      <c r="M767" s="7">
        <v>1435.04</v>
      </c>
      <c r="N767" s="6">
        <v>4536</v>
      </c>
      <c r="O767" s="6"/>
      <c r="P767" s="11">
        <v>8000</v>
      </c>
      <c r="Q767" s="5">
        <v>36949</v>
      </c>
      <c r="R767" s="8" t="s">
        <v>3147</v>
      </c>
      <c r="S767" s="38" t="s">
        <v>220</v>
      </c>
      <c r="T767" s="4" t="s">
        <v>2066</v>
      </c>
      <c r="U767" s="4" t="s">
        <v>3849</v>
      </c>
      <c r="V767" s="4" t="s">
        <v>75</v>
      </c>
      <c r="W767" s="8" t="s">
        <v>74</v>
      </c>
      <c r="X767" s="33">
        <v>26715</v>
      </c>
      <c r="Y767" s="4" t="s">
        <v>73</v>
      </c>
      <c r="Z767" s="1"/>
      <c r="AA767" s="4" t="s">
        <v>593</v>
      </c>
      <c r="AB767" s="1" t="s">
        <v>4674</v>
      </c>
      <c r="AC767" s="1" t="s">
        <v>1335</v>
      </c>
      <c r="AD767" s="1" t="s">
        <v>2820</v>
      </c>
      <c r="AE767" s="1" t="s">
        <v>2821</v>
      </c>
      <c r="AF767" s="1" t="s">
        <v>1334</v>
      </c>
      <c r="AG767" s="1"/>
      <c r="AH767" s="1"/>
    </row>
    <row r="768" spans="1:34">
      <c r="A768" s="38" t="s">
        <v>3961</v>
      </c>
      <c r="B768" s="38" t="s">
        <v>2066</v>
      </c>
      <c r="C768" s="38" t="s">
        <v>4676</v>
      </c>
      <c r="D768" s="38" t="s">
        <v>5515</v>
      </c>
      <c r="E768" s="38" t="s">
        <v>1293</v>
      </c>
      <c r="F768" s="38" t="s">
        <v>1292</v>
      </c>
      <c r="G768" s="38"/>
      <c r="H768" s="60" t="s">
        <v>3962</v>
      </c>
      <c r="I768" s="11">
        <v>35753</v>
      </c>
      <c r="J768" s="11">
        <v>35820</v>
      </c>
      <c r="K768" s="53">
        <f t="shared" si="18"/>
        <v>7.946580005455861E-4</v>
      </c>
      <c r="L768" s="7">
        <v>3.45</v>
      </c>
      <c r="M768" s="7">
        <v>1436.12</v>
      </c>
      <c r="N768" s="6">
        <v>4536</v>
      </c>
      <c r="O768" s="6"/>
      <c r="P768" s="11">
        <v>8000</v>
      </c>
      <c r="Q768" s="5">
        <v>37272</v>
      </c>
      <c r="R768" s="8" t="s">
        <v>3965</v>
      </c>
      <c r="S768" s="38" t="s">
        <v>220</v>
      </c>
      <c r="T768" s="4" t="s">
        <v>2066</v>
      </c>
      <c r="U768" s="4" t="s">
        <v>3849</v>
      </c>
      <c r="V768" s="4" t="s">
        <v>75</v>
      </c>
      <c r="W768" s="8" t="s">
        <v>3963</v>
      </c>
      <c r="X768" s="33" t="s">
        <v>3966</v>
      </c>
      <c r="Y768" s="4" t="s">
        <v>73</v>
      </c>
      <c r="Z768" s="1"/>
      <c r="AA768" s="4" t="s">
        <v>3475</v>
      </c>
      <c r="AB768" s="1" t="s">
        <v>4674</v>
      </c>
      <c r="AC768" s="1" t="s">
        <v>1335</v>
      </c>
      <c r="AD768" s="1" t="s">
        <v>2820</v>
      </c>
      <c r="AE768" s="1" t="s">
        <v>2821</v>
      </c>
      <c r="AF768" s="1" t="s">
        <v>1334</v>
      </c>
      <c r="AG768" s="1"/>
      <c r="AH768" s="1"/>
    </row>
    <row r="769" spans="1:34">
      <c r="A769" s="38" t="s">
        <v>390</v>
      </c>
      <c r="B769" s="38" t="s">
        <v>2066</v>
      </c>
      <c r="C769" s="38" t="s">
        <v>4676</v>
      </c>
      <c r="D769" s="38" t="s">
        <v>5515</v>
      </c>
      <c r="E769" s="38" t="s">
        <v>1293</v>
      </c>
      <c r="F769" s="38" t="s">
        <v>1292</v>
      </c>
      <c r="G769" s="38"/>
      <c r="H769" s="60" t="s">
        <v>707</v>
      </c>
      <c r="I769" s="11">
        <v>35768</v>
      </c>
      <c r="J769" s="6">
        <v>35806</v>
      </c>
      <c r="K769" s="53">
        <f t="shared" si="18"/>
        <v>4.5069620703560502E-4</v>
      </c>
      <c r="L769" s="7">
        <v>0.82</v>
      </c>
      <c r="M769" s="4">
        <v>1436.13</v>
      </c>
      <c r="N769" s="6">
        <v>4536</v>
      </c>
      <c r="O769" s="6"/>
      <c r="P769" s="11">
        <v>8000</v>
      </c>
      <c r="Q769" s="5">
        <v>37719</v>
      </c>
      <c r="R769" s="8" t="s">
        <v>3147</v>
      </c>
      <c r="S769" s="38" t="s">
        <v>220</v>
      </c>
      <c r="T769" s="4" t="s">
        <v>2066</v>
      </c>
      <c r="U769" s="4" t="s">
        <v>3849</v>
      </c>
      <c r="V769" s="4" t="s">
        <v>75</v>
      </c>
      <c r="W769" s="8" t="s">
        <v>3941</v>
      </c>
      <c r="X769" s="33">
        <v>27711</v>
      </c>
      <c r="Y769" s="4" t="s">
        <v>73</v>
      </c>
      <c r="Z769" s="1"/>
      <c r="AA769" s="4" t="s">
        <v>667</v>
      </c>
      <c r="AB769" s="1" t="s">
        <v>4674</v>
      </c>
      <c r="AC769" s="1" t="s">
        <v>1335</v>
      </c>
      <c r="AD769" s="1" t="s">
        <v>2820</v>
      </c>
      <c r="AE769" s="1" t="s">
        <v>2821</v>
      </c>
      <c r="AF769" s="1" t="s">
        <v>1334</v>
      </c>
      <c r="AG769" s="1"/>
      <c r="AH769" s="1"/>
    </row>
    <row r="770" spans="1:34">
      <c r="A770" s="38" t="s">
        <v>3673</v>
      </c>
      <c r="B770" s="38" t="s">
        <v>2066</v>
      </c>
      <c r="C770" s="38" t="s">
        <v>3730</v>
      </c>
      <c r="D770" s="38" t="s">
        <v>5515</v>
      </c>
      <c r="E770" s="38" t="s">
        <v>729</v>
      </c>
      <c r="F770" s="38" t="s">
        <v>1292</v>
      </c>
      <c r="G770" s="38"/>
      <c r="H770" s="60"/>
      <c r="I770" s="11">
        <v>35800</v>
      </c>
      <c r="J770" s="6">
        <v>35800</v>
      </c>
      <c r="K770" s="53">
        <f t="shared" si="18"/>
        <v>0</v>
      </c>
      <c r="L770" s="7">
        <v>0</v>
      </c>
      <c r="M770" s="4">
        <v>1346</v>
      </c>
      <c r="N770" s="6">
        <v>250</v>
      </c>
      <c r="O770" s="6"/>
      <c r="P770" s="11"/>
      <c r="Q770" s="5">
        <v>38889</v>
      </c>
      <c r="R770" s="8" t="s">
        <v>5206</v>
      </c>
      <c r="S770" s="38" t="s">
        <v>3042</v>
      </c>
      <c r="T770" s="4" t="s">
        <v>2066</v>
      </c>
      <c r="U770" s="4" t="s">
        <v>3849</v>
      </c>
      <c r="V770" s="4" t="s">
        <v>3694</v>
      </c>
      <c r="W770" s="8" t="s">
        <v>3726</v>
      </c>
      <c r="X770" s="33" t="s">
        <v>3728</v>
      </c>
      <c r="Y770" s="4" t="s">
        <v>1930</v>
      </c>
      <c r="Z770" s="1"/>
      <c r="AA770" s="4" t="s">
        <v>161</v>
      </c>
      <c r="AB770" s="4" t="s">
        <v>3731</v>
      </c>
      <c r="AC770" s="1" t="s">
        <v>730</v>
      </c>
      <c r="AD770" s="1"/>
      <c r="AE770" s="1"/>
      <c r="AF770" s="1"/>
      <c r="AG770" s="1"/>
      <c r="AH770" s="1"/>
    </row>
    <row r="771" spans="1:34">
      <c r="A771" s="38" t="s">
        <v>5714</v>
      </c>
      <c r="B771" s="38" t="s">
        <v>2066</v>
      </c>
      <c r="C771" s="38" t="s">
        <v>3730</v>
      </c>
      <c r="D771" s="38" t="s">
        <v>5515</v>
      </c>
      <c r="E771" s="38" t="s">
        <v>729</v>
      </c>
      <c r="F771" s="38" t="s">
        <v>1292</v>
      </c>
      <c r="G771" s="38"/>
      <c r="H771" s="60"/>
      <c r="I771" s="11">
        <v>35800</v>
      </c>
      <c r="J771" s="6">
        <v>35800</v>
      </c>
      <c r="K771" s="53">
        <f t="shared" si="18"/>
        <v>0</v>
      </c>
      <c r="L771" s="7">
        <v>0</v>
      </c>
      <c r="M771" s="4">
        <v>1346</v>
      </c>
      <c r="N771" s="6">
        <v>250</v>
      </c>
      <c r="O771" s="6"/>
      <c r="P771" s="11"/>
      <c r="Q771" s="5">
        <v>38889</v>
      </c>
      <c r="R771" s="8" t="s">
        <v>5206</v>
      </c>
      <c r="S771" s="38" t="s">
        <v>220</v>
      </c>
      <c r="T771" s="4" t="s">
        <v>2066</v>
      </c>
      <c r="U771" s="4" t="s">
        <v>3849</v>
      </c>
      <c r="V771" s="4" t="s">
        <v>3694</v>
      </c>
      <c r="W771" s="8" t="s">
        <v>3727</v>
      </c>
      <c r="X771" s="33" t="s">
        <v>3729</v>
      </c>
      <c r="Y771" s="4" t="s">
        <v>1930</v>
      </c>
      <c r="Z771" s="1"/>
      <c r="AA771" s="4" t="s">
        <v>161</v>
      </c>
      <c r="AB771" s="4" t="s">
        <v>3731</v>
      </c>
      <c r="AC771" s="1" t="s">
        <v>730</v>
      </c>
      <c r="AD771" s="1"/>
      <c r="AE771" s="1"/>
      <c r="AF771" s="1"/>
      <c r="AG771" s="1"/>
      <c r="AH771" s="1"/>
    </row>
    <row r="772" spans="1:34">
      <c r="A772" s="38" t="s">
        <v>1091</v>
      </c>
      <c r="B772" s="38" t="s">
        <v>2066</v>
      </c>
      <c r="C772" s="38" t="s">
        <v>3369</v>
      </c>
      <c r="D772" s="38" t="s">
        <v>1199</v>
      </c>
      <c r="E772" s="38" t="s">
        <v>999</v>
      </c>
      <c r="F772" s="38" t="s">
        <v>4996</v>
      </c>
      <c r="G772" s="38"/>
      <c r="H772" s="60"/>
      <c r="I772" s="11">
        <v>19781</v>
      </c>
      <c r="J772" s="6">
        <v>20582</v>
      </c>
      <c r="K772" s="53">
        <f t="shared" si="18"/>
        <v>1.5083893565335292E-2</v>
      </c>
      <c r="L772" s="7">
        <v>55.78</v>
      </c>
      <c r="M772" s="4">
        <v>717.94</v>
      </c>
      <c r="N772" s="6">
        <v>1816</v>
      </c>
      <c r="O772" s="6">
        <v>844</v>
      </c>
      <c r="P772" s="11">
        <v>700</v>
      </c>
      <c r="Q772" s="5">
        <v>33203</v>
      </c>
      <c r="R772" s="8" t="s">
        <v>4995</v>
      </c>
      <c r="S772" s="38" t="s">
        <v>4994</v>
      </c>
      <c r="T772" s="4" t="s">
        <v>2066</v>
      </c>
      <c r="U772" s="4" t="s">
        <v>3849</v>
      </c>
      <c r="V772" s="4" t="s">
        <v>1172</v>
      </c>
      <c r="W772" s="8" t="s">
        <v>1092</v>
      </c>
      <c r="X772" s="33" t="s">
        <v>1093</v>
      </c>
      <c r="Y772" s="4" t="s">
        <v>1090</v>
      </c>
      <c r="Z772" s="1"/>
      <c r="AA772" s="4"/>
      <c r="AB772" s="4" t="s">
        <v>3035</v>
      </c>
      <c r="AC772" s="1" t="s">
        <v>4444</v>
      </c>
      <c r="AD772" s="1"/>
      <c r="AE772" s="1"/>
      <c r="AF772" s="1"/>
      <c r="AG772" s="1"/>
      <c r="AH772" s="1"/>
    </row>
    <row r="773" spans="1:34">
      <c r="A773" s="38" t="s">
        <v>2624</v>
      </c>
      <c r="B773" s="38" t="s">
        <v>2066</v>
      </c>
      <c r="C773" s="38" t="s">
        <v>3369</v>
      </c>
      <c r="D773" s="38" t="s">
        <v>1199</v>
      </c>
      <c r="E773" s="38" t="s">
        <v>999</v>
      </c>
      <c r="F773" s="38" t="s">
        <v>4996</v>
      </c>
      <c r="G773" s="38"/>
      <c r="H773" s="60"/>
      <c r="I773" s="11">
        <v>20085</v>
      </c>
      <c r="J773" s="6">
        <v>20274</v>
      </c>
      <c r="K773" s="53">
        <f t="shared" si="18"/>
        <v>3.5593890657074521E-3</v>
      </c>
      <c r="L773" s="7">
        <v>55.1</v>
      </c>
      <c r="M773" s="4">
        <v>717.87</v>
      </c>
      <c r="N773" s="6">
        <v>1816</v>
      </c>
      <c r="O773" s="6">
        <v>844</v>
      </c>
      <c r="P773" s="7">
        <v>700</v>
      </c>
      <c r="Q773" s="5">
        <v>33423</v>
      </c>
      <c r="R773" s="8" t="s">
        <v>4995</v>
      </c>
      <c r="S773" s="38" t="s">
        <v>4994</v>
      </c>
      <c r="T773" s="4" t="s">
        <v>2066</v>
      </c>
      <c r="U773" s="4" t="s">
        <v>3849</v>
      </c>
      <c r="V773" s="4" t="s">
        <v>1172</v>
      </c>
      <c r="W773" s="8" t="s">
        <v>86</v>
      </c>
      <c r="X773" s="33">
        <v>21552</v>
      </c>
      <c r="Y773" s="4"/>
      <c r="Z773" s="1"/>
      <c r="AA773" s="4" t="s">
        <v>3797</v>
      </c>
      <c r="AB773" s="4" t="s">
        <v>3035</v>
      </c>
      <c r="AC773" s="1" t="s">
        <v>4444</v>
      </c>
      <c r="AD773" s="1" t="s">
        <v>5674</v>
      </c>
      <c r="AE773" s="1" t="s">
        <v>4270</v>
      </c>
      <c r="AF773" s="1"/>
      <c r="AG773" s="1"/>
      <c r="AH773" s="1"/>
    </row>
    <row r="774" spans="1:34">
      <c r="A774" s="38" t="s">
        <v>2625</v>
      </c>
      <c r="B774" s="38" t="s">
        <v>2066</v>
      </c>
      <c r="C774" s="38" t="s">
        <v>3369</v>
      </c>
      <c r="D774" s="38" t="s">
        <v>1199</v>
      </c>
      <c r="E774" s="38" t="s">
        <v>999</v>
      </c>
      <c r="F774" s="38" t="s">
        <v>4996</v>
      </c>
      <c r="G774" s="38"/>
      <c r="H774" s="60"/>
      <c r="I774" s="11">
        <v>19959</v>
      </c>
      <c r="J774" s="6">
        <v>20403</v>
      </c>
      <c r="K774" s="53">
        <f t="shared" si="18"/>
        <v>8.3612669955933864E-3</v>
      </c>
      <c r="L774" s="7">
        <v>55</v>
      </c>
      <c r="M774" s="4">
        <v>717.93</v>
      </c>
      <c r="N774" s="6">
        <v>1816</v>
      </c>
      <c r="O774" s="6">
        <v>844</v>
      </c>
      <c r="P774" s="7">
        <v>700</v>
      </c>
      <c r="Q774" s="5">
        <v>33792</v>
      </c>
      <c r="R774" s="8" t="s">
        <v>4995</v>
      </c>
      <c r="S774" s="38" t="s">
        <v>4994</v>
      </c>
      <c r="T774" s="4" t="s">
        <v>2066</v>
      </c>
      <c r="U774" s="4" t="s">
        <v>3849</v>
      </c>
      <c r="V774" s="4" t="s">
        <v>1172</v>
      </c>
      <c r="W774" s="8" t="s">
        <v>87</v>
      </c>
      <c r="X774" s="33">
        <v>22014</v>
      </c>
      <c r="Y774" s="4"/>
      <c r="Z774" s="1"/>
      <c r="AA774" s="4" t="s">
        <v>3797</v>
      </c>
      <c r="AB774" s="4" t="s">
        <v>3035</v>
      </c>
      <c r="AC774" s="1" t="s">
        <v>4444</v>
      </c>
      <c r="AD774" s="1" t="s">
        <v>5674</v>
      </c>
      <c r="AE774" s="1" t="s">
        <v>4270</v>
      </c>
      <c r="AF774" s="1"/>
      <c r="AG774" s="1"/>
      <c r="AH774" s="1"/>
    </row>
    <row r="775" spans="1:34">
      <c r="A775" s="38" t="s">
        <v>2442</v>
      </c>
      <c r="B775" s="38" t="s">
        <v>2066</v>
      </c>
      <c r="C775" s="38" t="s">
        <v>3369</v>
      </c>
      <c r="D775" s="38" t="s">
        <v>1199</v>
      </c>
      <c r="E775" s="38" t="s">
        <v>999</v>
      </c>
      <c r="F775" s="38" t="s">
        <v>4996</v>
      </c>
      <c r="G775" s="38"/>
      <c r="H775" s="60"/>
      <c r="I775" s="11">
        <v>19914</v>
      </c>
      <c r="J775" s="6">
        <v>20451</v>
      </c>
      <c r="K775" s="53">
        <f t="shared" si="18"/>
        <v>1.0112042180585631E-2</v>
      </c>
      <c r="L775" s="7">
        <v>54.7</v>
      </c>
      <c r="M775" s="4">
        <v>717.99</v>
      </c>
      <c r="N775" s="6">
        <v>1816</v>
      </c>
      <c r="O775" s="6">
        <v>844</v>
      </c>
      <c r="P775" s="7">
        <v>700</v>
      </c>
      <c r="Q775" s="5">
        <v>33856</v>
      </c>
      <c r="R775" s="8" t="s">
        <v>4995</v>
      </c>
      <c r="S775" s="38" t="s">
        <v>4994</v>
      </c>
      <c r="T775" s="4" t="s">
        <v>2066</v>
      </c>
      <c r="U775" s="4" t="s">
        <v>3849</v>
      </c>
      <c r="V775" s="4" t="s">
        <v>1172</v>
      </c>
      <c r="W775" s="8" t="s">
        <v>3368</v>
      </c>
      <c r="X775" s="33">
        <v>22108</v>
      </c>
      <c r="Y775" s="4"/>
      <c r="Z775" s="1"/>
      <c r="AA775" s="4" t="s">
        <v>3797</v>
      </c>
      <c r="AB775" s="4" t="s">
        <v>3035</v>
      </c>
      <c r="AC775" s="1" t="s">
        <v>4444</v>
      </c>
      <c r="AD775" s="1" t="s">
        <v>5674</v>
      </c>
      <c r="AE775" s="1" t="s">
        <v>4270</v>
      </c>
      <c r="AF775" s="1"/>
      <c r="AG775" s="1"/>
      <c r="AH775" s="1"/>
    </row>
    <row r="776" spans="1:34">
      <c r="A776" s="38" t="s">
        <v>3397</v>
      </c>
      <c r="B776" s="38" t="s">
        <v>2066</v>
      </c>
      <c r="C776" s="38" t="s">
        <v>3369</v>
      </c>
      <c r="D776" s="38" t="s">
        <v>1199</v>
      </c>
      <c r="E776" s="38" t="s">
        <v>999</v>
      </c>
      <c r="F776" s="38" t="s">
        <v>4996</v>
      </c>
      <c r="G776" s="38"/>
      <c r="H776" s="60"/>
      <c r="I776" s="11">
        <v>20058</v>
      </c>
      <c r="J776" s="6">
        <v>20305</v>
      </c>
      <c r="K776" s="53">
        <f t="shared" si="18"/>
        <v>4.6513379658399715E-3</v>
      </c>
      <c r="L776" s="7">
        <v>54.7</v>
      </c>
      <c r="M776" s="4">
        <v>717.95</v>
      </c>
      <c r="N776" s="6">
        <v>1816</v>
      </c>
      <c r="O776" s="6">
        <v>844</v>
      </c>
      <c r="P776" s="7">
        <v>700</v>
      </c>
      <c r="Q776" s="5">
        <v>35320</v>
      </c>
      <c r="R776" s="8" t="s">
        <v>4995</v>
      </c>
      <c r="S776" s="38" t="s">
        <v>4994</v>
      </c>
      <c r="T776" s="4" t="s">
        <v>2066</v>
      </c>
      <c r="U776" s="4" t="s">
        <v>3849</v>
      </c>
      <c r="V776" s="4" t="s">
        <v>1172</v>
      </c>
      <c r="W776" s="8" t="s">
        <v>871</v>
      </c>
      <c r="X776" s="33">
        <v>24320</v>
      </c>
      <c r="Y776" s="4"/>
      <c r="Z776" s="1"/>
      <c r="AA776" s="4" t="s">
        <v>3797</v>
      </c>
      <c r="AB776" s="4" t="s">
        <v>3035</v>
      </c>
      <c r="AC776" s="1" t="s">
        <v>4444</v>
      </c>
      <c r="AD776" s="1" t="s">
        <v>5674</v>
      </c>
      <c r="AE776" s="1" t="s">
        <v>4270</v>
      </c>
      <c r="AF776" s="1"/>
      <c r="AG776" s="1"/>
      <c r="AH776" s="1"/>
    </row>
    <row r="777" spans="1:34">
      <c r="A777" s="38" t="s">
        <v>3398</v>
      </c>
      <c r="B777" s="38" t="s">
        <v>2066</v>
      </c>
      <c r="C777" s="38" t="s">
        <v>3369</v>
      </c>
      <c r="D777" s="38" t="s">
        <v>1199</v>
      </c>
      <c r="E777" s="38" t="s">
        <v>999</v>
      </c>
      <c r="F777" s="38" t="s">
        <v>4996</v>
      </c>
      <c r="G777" s="38"/>
      <c r="H777" s="60"/>
      <c r="I777" s="11">
        <v>20080</v>
      </c>
      <c r="J777" s="6">
        <v>20284</v>
      </c>
      <c r="K777" s="53">
        <f t="shared" si="18"/>
        <v>3.8415185296776138E-3</v>
      </c>
      <c r="L777" s="7">
        <v>54.7</v>
      </c>
      <c r="M777" s="4">
        <v>717.97</v>
      </c>
      <c r="N777" s="6">
        <v>1816</v>
      </c>
      <c r="O777" s="6">
        <v>844</v>
      </c>
      <c r="P777" s="7">
        <v>700</v>
      </c>
      <c r="Q777" s="5">
        <v>35152</v>
      </c>
      <c r="R777" s="8" t="s">
        <v>4995</v>
      </c>
      <c r="S777" s="38" t="s">
        <v>4994</v>
      </c>
      <c r="T777" s="4" t="s">
        <v>2066</v>
      </c>
      <c r="U777" s="4" t="s">
        <v>3849</v>
      </c>
      <c r="V777" s="4" t="s">
        <v>1172</v>
      </c>
      <c r="W777" s="8" t="s">
        <v>870</v>
      </c>
      <c r="X777" s="33">
        <v>23833</v>
      </c>
      <c r="Y777" s="4"/>
      <c r="Z777" s="1"/>
      <c r="AA777" s="4" t="s">
        <v>3797</v>
      </c>
      <c r="AB777" s="4" t="s">
        <v>3035</v>
      </c>
      <c r="AC777" s="1" t="s">
        <v>4444</v>
      </c>
      <c r="AD777" s="1" t="s">
        <v>5674</v>
      </c>
      <c r="AE777" s="1" t="s">
        <v>4270</v>
      </c>
      <c r="AF777" s="1"/>
      <c r="AG777" s="1"/>
      <c r="AH777" s="1"/>
    </row>
    <row r="778" spans="1:34">
      <c r="A778" s="38" t="s">
        <v>4453</v>
      </c>
      <c r="B778" s="38" t="s">
        <v>2066</v>
      </c>
      <c r="C778" s="38" t="s">
        <v>3369</v>
      </c>
      <c r="D778" s="38" t="s">
        <v>1199</v>
      </c>
      <c r="E778" s="38" t="s">
        <v>999</v>
      </c>
      <c r="F778" s="38" t="s">
        <v>4996</v>
      </c>
      <c r="G778" s="38"/>
      <c r="H778" s="60"/>
      <c r="I778" s="11">
        <v>20104</v>
      </c>
      <c r="J778" s="6">
        <v>20260</v>
      </c>
      <c r="K778" s="53">
        <f t="shared" si="18"/>
        <v>2.9376318168122927E-3</v>
      </c>
      <c r="L778" s="7">
        <v>55</v>
      </c>
      <c r="M778" s="4">
        <v>717.97</v>
      </c>
      <c r="N778" s="6">
        <v>1816</v>
      </c>
      <c r="O778" s="6">
        <v>844</v>
      </c>
      <c r="P778" s="7">
        <v>700</v>
      </c>
      <c r="Q778" s="5">
        <v>34268</v>
      </c>
      <c r="R778" s="8" t="s">
        <v>4995</v>
      </c>
      <c r="S778" s="38" t="s">
        <v>4994</v>
      </c>
      <c r="T778" s="4" t="s">
        <v>2066</v>
      </c>
      <c r="U778" s="4" t="s">
        <v>3849</v>
      </c>
      <c r="V778" s="4" t="s">
        <v>1172</v>
      </c>
      <c r="W778" s="8" t="s">
        <v>3126</v>
      </c>
      <c r="X778" s="33">
        <v>22877</v>
      </c>
      <c r="Y778" s="4"/>
      <c r="Z778" s="1"/>
      <c r="AA778" s="4" t="s">
        <v>3797</v>
      </c>
      <c r="AB778" s="4" t="s">
        <v>3035</v>
      </c>
      <c r="AC778" s="1" t="s">
        <v>4444</v>
      </c>
      <c r="AD778" s="1" t="s">
        <v>5674</v>
      </c>
      <c r="AE778" s="1" t="s">
        <v>4270</v>
      </c>
      <c r="AF778" s="1"/>
      <c r="AG778" s="1"/>
      <c r="AH778" s="1"/>
    </row>
    <row r="779" spans="1:34">
      <c r="A779" s="38" t="s">
        <v>5162</v>
      </c>
      <c r="B779" s="38" t="s">
        <v>2066</v>
      </c>
      <c r="C779" s="38" t="s">
        <v>3369</v>
      </c>
      <c r="D779" s="38" t="s">
        <v>1199</v>
      </c>
      <c r="E779" s="38" t="s">
        <v>999</v>
      </c>
      <c r="F779" s="38" t="s">
        <v>4996</v>
      </c>
      <c r="G779" s="38"/>
      <c r="H779" s="60"/>
      <c r="I779" s="11">
        <v>19986</v>
      </c>
      <c r="J779" s="6">
        <v>20315</v>
      </c>
      <c r="K779" s="53">
        <f t="shared" si="18"/>
        <v>6.202748816952923E-3</v>
      </c>
      <c r="L779" s="7">
        <v>54.9</v>
      </c>
      <c r="M779" s="4">
        <v>716.69</v>
      </c>
      <c r="N779" s="6">
        <v>1816</v>
      </c>
      <c r="O779" s="6">
        <v>844</v>
      </c>
      <c r="P779" s="7">
        <v>700</v>
      </c>
      <c r="Q779" s="5">
        <v>34403</v>
      </c>
      <c r="R779" s="8" t="s">
        <v>4995</v>
      </c>
      <c r="S779" s="38" t="s">
        <v>4994</v>
      </c>
      <c r="T779" s="4" t="s">
        <v>2066</v>
      </c>
      <c r="U779" s="4" t="s">
        <v>3849</v>
      </c>
      <c r="V779" s="4" t="s">
        <v>1172</v>
      </c>
      <c r="W779" s="8" t="s">
        <v>441</v>
      </c>
      <c r="X779" s="33">
        <v>23027</v>
      </c>
      <c r="Y779" s="4"/>
      <c r="Z779" s="1"/>
      <c r="AA779" s="4" t="s">
        <v>3797</v>
      </c>
      <c r="AB779" s="4" t="s">
        <v>3035</v>
      </c>
      <c r="AC779" s="1" t="s">
        <v>4444</v>
      </c>
      <c r="AD779" s="1" t="s">
        <v>5674</v>
      </c>
      <c r="AE779" s="1" t="s">
        <v>4270</v>
      </c>
      <c r="AF779" s="1"/>
      <c r="AG779" s="1"/>
      <c r="AH779" s="1"/>
    </row>
    <row r="780" spans="1:34">
      <c r="A780" s="38" t="s">
        <v>813</v>
      </c>
      <c r="B780" s="38" t="s">
        <v>2066</v>
      </c>
      <c r="C780" s="38" t="s">
        <v>3369</v>
      </c>
      <c r="D780" s="38" t="s">
        <v>1199</v>
      </c>
      <c r="E780" s="38" t="s">
        <v>999</v>
      </c>
      <c r="F780" s="38" t="s">
        <v>4996</v>
      </c>
      <c r="G780" s="38"/>
      <c r="H780" s="60"/>
      <c r="I780" s="11">
        <v>19912</v>
      </c>
      <c r="J780" s="6">
        <v>20449</v>
      </c>
      <c r="K780" s="53">
        <f t="shared" si="18"/>
        <v>1.0112803901998079E-2</v>
      </c>
      <c r="L780" s="7">
        <v>54.9</v>
      </c>
      <c r="M780" s="4">
        <v>717.91</v>
      </c>
      <c r="N780" s="6">
        <v>1816</v>
      </c>
      <c r="O780" s="6">
        <v>844</v>
      </c>
      <c r="P780" s="7">
        <v>700</v>
      </c>
      <c r="Q780" s="5">
        <v>35740</v>
      </c>
      <c r="R780" s="8" t="s">
        <v>4995</v>
      </c>
      <c r="S780" s="38" t="s">
        <v>4994</v>
      </c>
      <c r="T780" s="4" t="s">
        <v>2066</v>
      </c>
      <c r="U780" s="4" t="s">
        <v>3849</v>
      </c>
      <c r="V780" s="4" t="s">
        <v>1172</v>
      </c>
      <c r="W780" s="8" t="s">
        <v>872</v>
      </c>
      <c r="X780" s="33">
        <v>25030</v>
      </c>
      <c r="Y780" s="4"/>
      <c r="Z780" s="1"/>
      <c r="AA780" s="4" t="s">
        <v>3797</v>
      </c>
      <c r="AB780" s="4" t="s">
        <v>3035</v>
      </c>
      <c r="AC780" s="1" t="s">
        <v>4444</v>
      </c>
      <c r="AD780" s="1" t="s">
        <v>5674</v>
      </c>
      <c r="AE780" s="1" t="s">
        <v>4270</v>
      </c>
      <c r="AF780" s="1"/>
      <c r="AG780" s="1"/>
      <c r="AH780" s="1"/>
    </row>
    <row r="781" spans="1:34">
      <c r="A781" s="38" t="s">
        <v>814</v>
      </c>
      <c r="B781" s="38" t="s">
        <v>2066</v>
      </c>
      <c r="C781" s="38" t="s">
        <v>3369</v>
      </c>
      <c r="D781" s="38" t="s">
        <v>1199</v>
      </c>
      <c r="E781" s="38" t="s">
        <v>999</v>
      </c>
      <c r="F781" s="38" t="s">
        <v>4996</v>
      </c>
      <c r="G781" s="38"/>
      <c r="H781" s="60"/>
      <c r="I781" s="11">
        <v>20120</v>
      </c>
      <c r="J781" s="6">
        <v>20244</v>
      </c>
      <c r="K781" s="53">
        <f t="shared" si="18"/>
        <v>2.3350406749020791E-3</v>
      </c>
      <c r="L781" s="7">
        <v>54.7</v>
      </c>
      <c r="M781" s="4">
        <v>717.97</v>
      </c>
      <c r="N781" s="6">
        <v>1816</v>
      </c>
      <c r="O781" s="6">
        <v>844</v>
      </c>
      <c r="P781" s="7">
        <v>700</v>
      </c>
      <c r="Q781" s="5">
        <v>34146</v>
      </c>
      <c r="R781" s="8" t="s">
        <v>4995</v>
      </c>
      <c r="S781" s="38" t="s">
        <v>4994</v>
      </c>
      <c r="T781" s="4" t="s">
        <v>2066</v>
      </c>
      <c r="U781" s="4" t="s">
        <v>3849</v>
      </c>
      <c r="V781" s="4" t="s">
        <v>1172</v>
      </c>
      <c r="W781" s="8" t="s">
        <v>5614</v>
      </c>
      <c r="X781" s="33">
        <v>22700</v>
      </c>
      <c r="Y781" s="4"/>
      <c r="Z781" s="1"/>
      <c r="AA781" s="4" t="s">
        <v>3797</v>
      </c>
      <c r="AB781" s="4" t="s">
        <v>3035</v>
      </c>
      <c r="AC781" s="1" t="s">
        <v>4444</v>
      </c>
      <c r="AD781" s="1" t="s">
        <v>5674</v>
      </c>
      <c r="AE781" s="1" t="s">
        <v>4270</v>
      </c>
      <c r="AF781" s="1"/>
      <c r="AG781" s="1"/>
      <c r="AH781" s="1"/>
    </row>
    <row r="782" spans="1:34">
      <c r="A782" s="38" t="s">
        <v>815</v>
      </c>
      <c r="B782" s="38" t="s">
        <v>2066</v>
      </c>
      <c r="C782" s="38" t="s">
        <v>3369</v>
      </c>
      <c r="D782" s="38" t="s">
        <v>1199</v>
      </c>
      <c r="E782" s="38" t="s">
        <v>999</v>
      </c>
      <c r="F782" s="38" t="s">
        <v>4996</v>
      </c>
      <c r="G782" s="38"/>
      <c r="H782" s="60"/>
      <c r="I782" s="11">
        <v>20134</v>
      </c>
      <c r="J782" s="6">
        <v>20227</v>
      </c>
      <c r="K782" s="53">
        <f t="shared" si="18"/>
        <v>1.7513794467147511E-3</v>
      </c>
      <c r="L782" s="7">
        <v>55</v>
      </c>
      <c r="M782" s="4">
        <v>717.91</v>
      </c>
      <c r="N782" s="6">
        <v>1816</v>
      </c>
      <c r="O782" s="6">
        <v>844</v>
      </c>
      <c r="P782" s="7">
        <v>700</v>
      </c>
      <c r="Q782" s="5">
        <v>35262</v>
      </c>
      <c r="R782" s="8" t="s">
        <v>4995</v>
      </c>
      <c r="S782" s="38" t="s">
        <v>4994</v>
      </c>
      <c r="T782" s="4" t="s">
        <v>2066</v>
      </c>
      <c r="U782" s="4" t="s">
        <v>3849</v>
      </c>
      <c r="V782" s="4" t="s">
        <v>1172</v>
      </c>
      <c r="W782" s="8" t="s">
        <v>2597</v>
      </c>
      <c r="X782" s="33">
        <v>23953</v>
      </c>
      <c r="Y782" s="4"/>
      <c r="Z782" s="1"/>
      <c r="AA782" s="4" t="s">
        <v>3797</v>
      </c>
      <c r="AB782" s="4" t="s">
        <v>3035</v>
      </c>
      <c r="AC782" s="1" t="s">
        <v>4444</v>
      </c>
      <c r="AD782" s="1" t="s">
        <v>5674</v>
      </c>
      <c r="AE782" s="1" t="s">
        <v>4270</v>
      </c>
      <c r="AF782" s="1"/>
      <c r="AG782" s="1"/>
      <c r="AH782" s="1"/>
    </row>
    <row r="783" spans="1:34">
      <c r="A783" s="38" t="s">
        <v>2969</v>
      </c>
      <c r="B783" s="38" t="s">
        <v>2066</v>
      </c>
      <c r="C783" s="38" t="s">
        <v>3369</v>
      </c>
      <c r="D783" s="38" t="s">
        <v>1199</v>
      </c>
      <c r="E783" s="38" t="s">
        <v>999</v>
      </c>
      <c r="F783" s="38" t="s">
        <v>4996</v>
      </c>
      <c r="G783" s="38"/>
      <c r="H783" s="60"/>
      <c r="I783" s="11">
        <v>20177</v>
      </c>
      <c r="J783" s="6">
        <v>20498</v>
      </c>
      <c r="K783" s="53">
        <f t="shared" si="18"/>
        <v>6.0095478798090421E-3</v>
      </c>
      <c r="L783" s="7">
        <v>55</v>
      </c>
      <c r="M783" s="4">
        <v>724.28</v>
      </c>
      <c r="N783" s="6">
        <v>2217</v>
      </c>
      <c r="O783" s="6">
        <v>980</v>
      </c>
      <c r="P783" s="11">
        <v>1136</v>
      </c>
      <c r="Q783" s="5">
        <v>36840</v>
      </c>
      <c r="R783" s="8" t="s">
        <v>4576</v>
      </c>
      <c r="S783" s="38" t="s">
        <v>873</v>
      </c>
      <c r="T783" s="4" t="s">
        <v>2066</v>
      </c>
      <c r="U783" s="4" t="s">
        <v>3849</v>
      </c>
      <c r="V783" s="4" t="s">
        <v>1172</v>
      </c>
      <c r="W783" s="8" t="s">
        <v>4442</v>
      </c>
      <c r="X783" s="33">
        <v>26605</v>
      </c>
      <c r="Y783" s="1"/>
      <c r="Z783" s="1"/>
      <c r="AA783" s="4" t="s">
        <v>3797</v>
      </c>
      <c r="AB783" s="4" t="s">
        <v>3035</v>
      </c>
      <c r="AC783" s="1" t="s">
        <v>4444</v>
      </c>
      <c r="AD783" s="1" t="s">
        <v>5674</v>
      </c>
      <c r="AE783" s="1" t="s">
        <v>2421</v>
      </c>
      <c r="AF783" s="1" t="s">
        <v>153</v>
      </c>
      <c r="AG783" s="1" t="s">
        <v>5126</v>
      </c>
      <c r="AH783" s="1"/>
    </row>
    <row r="784" spans="1:34">
      <c r="A784" s="38" t="s">
        <v>1515</v>
      </c>
      <c r="B784" s="38" t="s">
        <v>2066</v>
      </c>
      <c r="C784" s="38" t="s">
        <v>3369</v>
      </c>
      <c r="D784" s="38" t="s">
        <v>1199</v>
      </c>
      <c r="E784" s="38" t="s">
        <v>999</v>
      </c>
      <c r="F784" s="38" t="s">
        <v>4996</v>
      </c>
      <c r="G784" s="38"/>
      <c r="H784" s="60"/>
      <c r="I784" s="11">
        <v>20123</v>
      </c>
      <c r="J784" s="6">
        <v>20247</v>
      </c>
      <c r="K784" s="53">
        <f t="shared" si="18"/>
        <v>2.3347768781773678E-3</v>
      </c>
      <c r="L784" s="7">
        <v>54.9</v>
      </c>
      <c r="M784" s="4">
        <v>718.09</v>
      </c>
      <c r="N784" s="6">
        <v>2217</v>
      </c>
      <c r="O784" s="6">
        <v>980</v>
      </c>
      <c r="P784" s="11">
        <v>1136</v>
      </c>
      <c r="Q784" s="5">
        <v>35634</v>
      </c>
      <c r="R784" s="8" t="s">
        <v>4576</v>
      </c>
      <c r="S784" s="38" t="s">
        <v>873</v>
      </c>
      <c r="T784" s="4" t="s">
        <v>2066</v>
      </c>
      <c r="U784" s="4" t="s">
        <v>3849</v>
      </c>
      <c r="V784" s="4" t="s">
        <v>1172</v>
      </c>
      <c r="W784" s="8" t="s">
        <v>2598</v>
      </c>
      <c r="X784" s="33">
        <v>24876</v>
      </c>
      <c r="Y784" s="4"/>
      <c r="Z784" s="1"/>
      <c r="AA784" s="4" t="s">
        <v>3797</v>
      </c>
      <c r="AB784" s="4" t="s">
        <v>3035</v>
      </c>
      <c r="AC784" s="1" t="s">
        <v>4444</v>
      </c>
      <c r="AD784" s="1" t="s">
        <v>5674</v>
      </c>
      <c r="AE784" s="1" t="s">
        <v>2421</v>
      </c>
      <c r="AF784" s="1" t="s">
        <v>153</v>
      </c>
      <c r="AG784" s="1"/>
      <c r="AH784" s="1"/>
    </row>
    <row r="785" spans="1:34">
      <c r="A785" s="38" t="s">
        <v>2970</v>
      </c>
      <c r="B785" s="38" t="s">
        <v>2066</v>
      </c>
      <c r="C785" s="38" t="s">
        <v>3369</v>
      </c>
      <c r="D785" s="38" t="s">
        <v>1199</v>
      </c>
      <c r="E785" s="38" t="s">
        <v>999</v>
      </c>
      <c r="F785" s="38" t="s">
        <v>4996</v>
      </c>
      <c r="G785" s="38"/>
      <c r="H785" s="60"/>
      <c r="I785" s="11">
        <v>20184</v>
      </c>
      <c r="J785" s="6">
        <v>20427</v>
      </c>
      <c r="K785" s="53">
        <f t="shared" si="18"/>
        <v>4.5547412419635995E-3</v>
      </c>
      <c r="L785" s="7">
        <v>55</v>
      </c>
      <c r="M785" s="4">
        <v>722.98</v>
      </c>
      <c r="N785" s="6">
        <v>2217</v>
      </c>
      <c r="O785" s="6">
        <v>980</v>
      </c>
      <c r="P785" s="11">
        <v>1136</v>
      </c>
      <c r="Q785" s="5">
        <v>36723</v>
      </c>
      <c r="R785" s="8" t="s">
        <v>4576</v>
      </c>
      <c r="S785" s="38" t="s">
        <v>873</v>
      </c>
      <c r="T785" s="4" t="s">
        <v>2066</v>
      </c>
      <c r="U785" s="4" t="s">
        <v>3849</v>
      </c>
      <c r="V785" s="4" t="s">
        <v>1172</v>
      </c>
      <c r="W785" s="8" t="s">
        <v>4441</v>
      </c>
      <c r="X785" s="33">
        <v>26407</v>
      </c>
      <c r="Y785" s="1"/>
      <c r="Z785" s="1"/>
      <c r="AA785" s="4" t="s">
        <v>3797</v>
      </c>
      <c r="AB785" s="4" t="s">
        <v>3035</v>
      </c>
      <c r="AC785" s="1" t="s">
        <v>4444</v>
      </c>
      <c r="AD785" s="1" t="s">
        <v>5674</v>
      </c>
      <c r="AE785" s="1" t="s">
        <v>2421</v>
      </c>
      <c r="AF785" s="1" t="s">
        <v>153</v>
      </c>
      <c r="AG785" s="1"/>
      <c r="AH785" s="1"/>
    </row>
    <row r="786" spans="1:34">
      <c r="A786" s="38" t="s">
        <v>816</v>
      </c>
      <c r="B786" s="38" t="s">
        <v>2066</v>
      </c>
      <c r="C786" s="38" t="s">
        <v>3369</v>
      </c>
      <c r="D786" s="38" t="s">
        <v>1199</v>
      </c>
      <c r="E786" s="38" t="s">
        <v>999</v>
      </c>
      <c r="F786" s="38" t="s">
        <v>4996</v>
      </c>
      <c r="G786" s="38"/>
      <c r="H786" s="60"/>
      <c r="I786" s="11">
        <v>20063</v>
      </c>
      <c r="J786" s="6">
        <v>20433</v>
      </c>
      <c r="K786" s="53">
        <f t="shared" si="18"/>
        <v>6.9501840859568717E-3</v>
      </c>
      <c r="L786" s="7">
        <v>54.9</v>
      </c>
      <c r="M786" s="4">
        <v>720.65</v>
      </c>
      <c r="N786" s="6">
        <v>2217</v>
      </c>
      <c r="O786" s="6">
        <v>980</v>
      </c>
      <c r="P786" s="11">
        <v>1136</v>
      </c>
      <c r="Q786" s="5">
        <v>37711</v>
      </c>
      <c r="R786" s="8" t="s">
        <v>4576</v>
      </c>
      <c r="S786" s="38" t="s">
        <v>873</v>
      </c>
      <c r="T786" s="4" t="s">
        <v>2066</v>
      </c>
      <c r="U786" s="4" t="s">
        <v>3849</v>
      </c>
      <c r="V786" s="4" t="s">
        <v>1172</v>
      </c>
      <c r="W786" s="8" t="s">
        <v>5676</v>
      </c>
      <c r="X786" s="33">
        <v>27704</v>
      </c>
      <c r="Y786" s="1"/>
      <c r="Z786" s="1"/>
      <c r="AA786" s="4" t="s">
        <v>3797</v>
      </c>
      <c r="AB786" s="4" t="s">
        <v>3035</v>
      </c>
      <c r="AC786" s="1"/>
      <c r="AD786" s="1" t="s">
        <v>5674</v>
      </c>
      <c r="AE786" s="1" t="s">
        <v>2421</v>
      </c>
      <c r="AF786" s="1" t="s">
        <v>153</v>
      </c>
      <c r="AG786" s="1"/>
      <c r="AH786" s="1"/>
    </row>
    <row r="787" spans="1:34">
      <c r="A787" s="38" t="s">
        <v>2971</v>
      </c>
      <c r="B787" s="38" t="s">
        <v>2066</v>
      </c>
      <c r="C787" s="38" t="s">
        <v>3369</v>
      </c>
      <c r="D787" s="38" t="s">
        <v>1199</v>
      </c>
      <c r="E787" s="38" t="s">
        <v>999</v>
      </c>
      <c r="F787" s="38" t="s">
        <v>4996</v>
      </c>
      <c r="G787" s="38"/>
      <c r="H787" s="60"/>
      <c r="I787" s="11">
        <v>20096</v>
      </c>
      <c r="J787" s="6">
        <v>20268</v>
      </c>
      <c r="K787" s="53">
        <f t="shared" si="18"/>
        <v>3.2389273877673997E-3</v>
      </c>
      <c r="L787" s="7">
        <v>53</v>
      </c>
      <c r="M787" s="4">
        <v>717.97</v>
      </c>
      <c r="N787" s="6">
        <v>2217</v>
      </c>
      <c r="O787" s="6">
        <v>980</v>
      </c>
      <c r="P787" s="11">
        <v>1136</v>
      </c>
      <c r="Q787" s="5">
        <v>36440</v>
      </c>
      <c r="R787" s="8" t="s">
        <v>4576</v>
      </c>
      <c r="S787" s="38" t="s">
        <v>873</v>
      </c>
      <c r="T787" s="4" t="s">
        <v>2066</v>
      </c>
      <c r="U787" s="4" t="s">
        <v>3849</v>
      </c>
      <c r="V787" s="4" t="s">
        <v>1172</v>
      </c>
      <c r="W787" s="8" t="s">
        <v>2599</v>
      </c>
      <c r="X787" s="33">
        <v>25933</v>
      </c>
      <c r="Y787" s="1"/>
      <c r="Z787" s="1"/>
      <c r="AA787" s="4" t="s">
        <v>3797</v>
      </c>
      <c r="AB787" s="4" t="s">
        <v>3035</v>
      </c>
      <c r="AC787" s="1" t="s">
        <v>4444</v>
      </c>
      <c r="AD787" s="1" t="s">
        <v>5674</v>
      </c>
      <c r="AE787" s="1" t="s">
        <v>2421</v>
      </c>
      <c r="AF787" s="1" t="s">
        <v>153</v>
      </c>
      <c r="AG787" s="1"/>
      <c r="AH787" s="1"/>
    </row>
    <row r="788" spans="1:34">
      <c r="A788" s="38" t="s">
        <v>817</v>
      </c>
      <c r="B788" s="38" t="s">
        <v>2066</v>
      </c>
      <c r="C788" s="38" t="s">
        <v>3369</v>
      </c>
      <c r="D788" s="38" t="s">
        <v>1199</v>
      </c>
      <c r="E788" s="38" t="s">
        <v>999</v>
      </c>
      <c r="F788" s="38" t="s">
        <v>4996</v>
      </c>
      <c r="G788" s="38"/>
      <c r="H788" s="60"/>
      <c r="I788" s="11">
        <v>19963</v>
      </c>
      <c r="J788" s="6">
        <v>20327</v>
      </c>
      <c r="K788" s="53">
        <f t="shared" si="18"/>
        <v>6.8640392230812745E-3</v>
      </c>
      <c r="L788" s="7">
        <v>55.1</v>
      </c>
      <c r="M788" s="4">
        <v>716.47</v>
      </c>
      <c r="N788" s="6">
        <v>2217</v>
      </c>
      <c r="O788" s="6">
        <v>980</v>
      </c>
      <c r="P788" s="11">
        <v>1136</v>
      </c>
      <c r="Q788" s="5">
        <v>37976</v>
      </c>
      <c r="R788" s="8" t="s">
        <v>4576</v>
      </c>
      <c r="S788" s="38" t="s">
        <v>873</v>
      </c>
      <c r="T788" s="4" t="s">
        <v>2066</v>
      </c>
      <c r="U788" s="4" t="s">
        <v>3849</v>
      </c>
      <c r="V788" s="4" t="s">
        <v>1172</v>
      </c>
      <c r="W788" s="8" t="s">
        <v>4600</v>
      </c>
      <c r="X788" s="33">
        <v>28129</v>
      </c>
      <c r="Y788" s="1"/>
      <c r="Z788" s="1"/>
      <c r="AA788" s="4" t="s">
        <v>3797</v>
      </c>
      <c r="AB788" s="4"/>
      <c r="AC788" s="1" t="s">
        <v>4044</v>
      </c>
      <c r="AD788" s="1" t="s">
        <v>4967</v>
      </c>
      <c r="AE788" s="1" t="s">
        <v>2421</v>
      </c>
      <c r="AF788" s="1" t="s">
        <v>153</v>
      </c>
      <c r="AG788" s="1"/>
      <c r="AH788" s="1"/>
    </row>
    <row r="789" spans="1:34">
      <c r="A789" s="38" t="s">
        <v>5468</v>
      </c>
      <c r="B789" s="38" t="s">
        <v>2066</v>
      </c>
      <c r="C789" s="38" t="s">
        <v>3369</v>
      </c>
      <c r="D789" s="38" t="s">
        <v>1199</v>
      </c>
      <c r="E789" s="38" t="s">
        <v>999</v>
      </c>
      <c r="F789" s="38" t="s">
        <v>4996</v>
      </c>
      <c r="G789" s="38"/>
      <c r="H789" s="60"/>
      <c r="I789" s="11">
        <v>20135</v>
      </c>
      <c r="J789" s="6">
        <v>20152</v>
      </c>
      <c r="K789" s="53">
        <f t="shared" si="18"/>
        <v>3.2059139683557434E-4</v>
      </c>
      <c r="L789" s="7">
        <v>55.1</v>
      </c>
      <c r="M789" s="4">
        <v>716.4</v>
      </c>
      <c r="N789" s="6">
        <v>2217</v>
      </c>
      <c r="O789" s="6">
        <v>980</v>
      </c>
      <c r="P789" s="11">
        <v>1136</v>
      </c>
      <c r="Q789" s="5">
        <v>39522</v>
      </c>
      <c r="R789" s="8" t="s">
        <v>4576</v>
      </c>
      <c r="S789" s="38" t="s">
        <v>873</v>
      </c>
      <c r="T789" s="4" t="s">
        <v>2066</v>
      </c>
      <c r="U789" s="4" t="s">
        <v>3849</v>
      </c>
      <c r="V789" s="4" t="s">
        <v>1172</v>
      </c>
      <c r="W789" s="8" t="s">
        <v>5466</v>
      </c>
      <c r="X789" s="33" t="s">
        <v>5467</v>
      </c>
      <c r="Y789" s="4"/>
      <c r="Z789" s="1"/>
      <c r="AA789" s="4" t="s">
        <v>161</v>
      </c>
      <c r="AB789" s="1" t="s">
        <v>3035</v>
      </c>
      <c r="AC789" s="1" t="s">
        <v>5463</v>
      </c>
      <c r="AD789" s="1"/>
      <c r="AE789" s="1"/>
      <c r="AF789" s="1"/>
      <c r="AG789" s="1"/>
      <c r="AH789" s="1"/>
    </row>
    <row r="790" spans="1:34">
      <c r="A790" s="38" t="s">
        <v>3277</v>
      </c>
      <c r="B790" s="38" t="s">
        <v>2066</v>
      </c>
      <c r="C790" s="38" t="s">
        <v>3369</v>
      </c>
      <c r="D790" s="38" t="s">
        <v>1199</v>
      </c>
      <c r="E790" s="38" t="s">
        <v>999</v>
      </c>
      <c r="F790" s="38" t="s">
        <v>4996</v>
      </c>
      <c r="G790" s="38"/>
      <c r="H790" s="60"/>
      <c r="I790" s="11">
        <v>20025</v>
      </c>
      <c r="J790" s="6">
        <v>20087</v>
      </c>
      <c r="K790" s="53">
        <f t="shared" si="18"/>
        <v>1.1730871111783848E-3</v>
      </c>
      <c r="L790" s="7">
        <v>55.02</v>
      </c>
      <c r="M790" s="4">
        <v>712.86</v>
      </c>
      <c r="N790" s="6">
        <v>2060</v>
      </c>
      <c r="O790" s="6"/>
      <c r="P790" s="11"/>
      <c r="Q790" s="5">
        <v>39896</v>
      </c>
      <c r="R790" s="8" t="s">
        <v>4576</v>
      </c>
      <c r="S790" s="38" t="s">
        <v>220</v>
      </c>
      <c r="T790" s="4" t="s">
        <v>2066</v>
      </c>
      <c r="U790" s="4" t="s">
        <v>3849</v>
      </c>
      <c r="V790" s="4" t="s">
        <v>1172</v>
      </c>
      <c r="W790" s="8" t="s">
        <v>3278</v>
      </c>
      <c r="X790" s="33" t="s">
        <v>3279</v>
      </c>
      <c r="Y790" s="4"/>
      <c r="Z790" s="1"/>
      <c r="AA790" s="4" t="s">
        <v>161</v>
      </c>
      <c r="AB790" s="1" t="s">
        <v>3280</v>
      </c>
      <c r="AC790" s="1" t="s">
        <v>3035</v>
      </c>
      <c r="AD790" s="1"/>
      <c r="AE790" s="1"/>
      <c r="AF790" s="1"/>
      <c r="AG790" s="1"/>
      <c r="AH790" s="1"/>
    </row>
    <row r="791" spans="1:34">
      <c r="A791" s="38" t="s">
        <v>5098</v>
      </c>
      <c r="B791" s="38" t="s">
        <v>2066</v>
      </c>
      <c r="C791" s="38" t="s">
        <v>3369</v>
      </c>
      <c r="D791" s="38" t="s">
        <v>1199</v>
      </c>
      <c r="E791" s="38" t="s">
        <v>999</v>
      </c>
      <c r="F791" s="38" t="s">
        <v>4996</v>
      </c>
      <c r="G791" s="38"/>
      <c r="H791" s="60"/>
      <c r="I791" s="11">
        <v>20160</v>
      </c>
      <c r="J791" s="6">
        <v>20209</v>
      </c>
      <c r="K791" s="53">
        <f t="shared" si="18"/>
        <v>9.2263081586925E-4</v>
      </c>
      <c r="L791" s="7">
        <v>55.12</v>
      </c>
      <c r="M791" s="4">
        <v>718.07</v>
      </c>
      <c r="N791" s="6">
        <v>2059</v>
      </c>
      <c r="O791" s="6">
        <v>980</v>
      </c>
      <c r="P791" s="11">
        <v>1136</v>
      </c>
      <c r="Q791" s="5">
        <v>40042</v>
      </c>
      <c r="R791" s="8" t="s">
        <v>4576</v>
      </c>
      <c r="S791" s="38" t="s">
        <v>220</v>
      </c>
      <c r="T791" s="4" t="s">
        <v>2066</v>
      </c>
      <c r="U791" s="4" t="s">
        <v>3849</v>
      </c>
      <c r="V791" s="4" t="s">
        <v>1172</v>
      </c>
      <c r="W791" s="8" t="s">
        <v>5099</v>
      </c>
      <c r="X791" s="33" t="s">
        <v>5100</v>
      </c>
      <c r="Y791" s="4"/>
      <c r="Z791" s="1"/>
      <c r="AA791" s="4" t="s">
        <v>161</v>
      </c>
      <c r="AB791" s="4" t="s">
        <v>4967</v>
      </c>
      <c r="AC791" s="1"/>
      <c r="AD791" s="1"/>
      <c r="AE791" s="1"/>
      <c r="AF791" s="1"/>
      <c r="AG791" s="1"/>
      <c r="AH791" s="1"/>
    </row>
    <row r="792" spans="1:34">
      <c r="A792" s="38" t="s">
        <v>2972</v>
      </c>
      <c r="B792" s="38" t="s">
        <v>2066</v>
      </c>
      <c r="C792" s="38" t="s">
        <v>3369</v>
      </c>
      <c r="D792" s="38" t="s">
        <v>1199</v>
      </c>
      <c r="E792" s="38" t="s">
        <v>999</v>
      </c>
      <c r="F792" s="38" t="s">
        <v>4996</v>
      </c>
      <c r="G792" s="38"/>
      <c r="H792" s="60"/>
      <c r="I792" s="11">
        <v>20133</v>
      </c>
      <c r="J792" s="6">
        <v>20234</v>
      </c>
      <c r="K792" s="53">
        <f t="shared" si="18"/>
        <v>1.9018208522417006E-3</v>
      </c>
      <c r="L792" s="7">
        <v>54.9</v>
      </c>
      <c r="M792" s="4">
        <v>718.03</v>
      </c>
      <c r="N792" s="6">
        <v>2217</v>
      </c>
      <c r="O792" s="6">
        <v>980</v>
      </c>
      <c r="P792" s="11">
        <v>1136</v>
      </c>
      <c r="Q792" s="5">
        <v>36657</v>
      </c>
      <c r="R792" s="8" t="s">
        <v>4576</v>
      </c>
      <c r="S792" s="38" t="s">
        <v>873</v>
      </c>
      <c r="T792" s="4" t="s">
        <v>2066</v>
      </c>
      <c r="U792" s="4" t="s">
        <v>3849</v>
      </c>
      <c r="V792" s="4" t="s">
        <v>1172</v>
      </c>
      <c r="W792" s="8" t="s">
        <v>4986</v>
      </c>
      <c r="X792" s="33">
        <v>26360</v>
      </c>
      <c r="Y792" s="1"/>
      <c r="Z792" s="1"/>
      <c r="AA792" s="4" t="s">
        <v>3797</v>
      </c>
      <c r="AB792" s="4" t="s">
        <v>3035</v>
      </c>
      <c r="AC792" s="1" t="s">
        <v>4444</v>
      </c>
      <c r="AD792" s="1" t="s">
        <v>5674</v>
      </c>
      <c r="AE792" s="1" t="s">
        <v>2421</v>
      </c>
      <c r="AF792" s="1" t="s">
        <v>153</v>
      </c>
      <c r="AG792" s="1"/>
      <c r="AH792" s="1"/>
    </row>
    <row r="793" spans="1:34">
      <c r="A793" s="38" t="s">
        <v>4709</v>
      </c>
      <c r="B793" s="38" t="s">
        <v>2066</v>
      </c>
      <c r="C793" s="38" t="s">
        <v>3369</v>
      </c>
      <c r="D793" s="38" t="s">
        <v>1199</v>
      </c>
      <c r="E793" s="38" t="s">
        <v>999</v>
      </c>
      <c r="F793" s="38" t="s">
        <v>4996</v>
      </c>
      <c r="G793" s="38"/>
      <c r="H793" s="60"/>
      <c r="I793" s="11">
        <v>20020</v>
      </c>
      <c r="J793" s="6">
        <v>20342</v>
      </c>
      <c r="K793" s="53">
        <f t="shared" si="18"/>
        <v>6.0638017400474562E-3</v>
      </c>
      <c r="L793" s="7">
        <v>54.94</v>
      </c>
      <c r="M793" s="4">
        <v>717.93</v>
      </c>
      <c r="N793" s="6">
        <v>2060</v>
      </c>
      <c r="O793" s="6"/>
      <c r="P793" s="11"/>
      <c r="Q793" s="5">
        <v>38985</v>
      </c>
      <c r="R793" s="8" t="s">
        <v>4576</v>
      </c>
      <c r="S793" s="38" t="s">
        <v>220</v>
      </c>
      <c r="T793" s="4" t="s">
        <v>2066</v>
      </c>
      <c r="U793" s="4" t="s">
        <v>3849</v>
      </c>
      <c r="V793" s="4" t="s">
        <v>1172</v>
      </c>
      <c r="W793" s="8" t="s">
        <v>261</v>
      </c>
      <c r="X793" s="33" t="s">
        <v>260</v>
      </c>
      <c r="Y793" s="4"/>
      <c r="Z793" s="1"/>
      <c r="AA793" s="4" t="s">
        <v>161</v>
      </c>
      <c r="AB793" s="4" t="s">
        <v>259</v>
      </c>
      <c r="AC793" s="1" t="s">
        <v>3406</v>
      </c>
      <c r="AD793" s="1" t="s">
        <v>3035</v>
      </c>
      <c r="AE793" s="1"/>
      <c r="AF793" s="1"/>
      <c r="AG793" s="1"/>
      <c r="AH793" s="1"/>
    </row>
    <row r="794" spans="1:34">
      <c r="A794" s="38" t="s">
        <v>47</v>
      </c>
      <c r="B794" s="38" t="s">
        <v>2066</v>
      </c>
      <c r="C794" s="38" t="s">
        <v>3369</v>
      </c>
      <c r="D794" s="38" t="s">
        <v>1199</v>
      </c>
      <c r="E794" s="38" t="s">
        <v>999</v>
      </c>
      <c r="F794" s="38" t="s">
        <v>4996</v>
      </c>
      <c r="G794" s="38"/>
      <c r="H794" s="60"/>
      <c r="I794" s="11">
        <v>20142</v>
      </c>
      <c r="J794" s="6">
        <v>20221</v>
      </c>
      <c r="K794" s="53">
        <f t="shared" ref="K794:K825" si="19">(J794-I794)/(J794+I794+12740)</f>
        <v>1.4876748959569139E-3</v>
      </c>
      <c r="L794" s="7">
        <v>55.08</v>
      </c>
      <c r="M794" s="4">
        <v>717.95</v>
      </c>
      <c r="N794" s="6">
        <v>2217</v>
      </c>
      <c r="O794" s="6">
        <v>980</v>
      </c>
      <c r="P794" s="11">
        <v>1136</v>
      </c>
      <c r="Q794" s="5">
        <v>38621</v>
      </c>
      <c r="R794" s="8" t="s">
        <v>4576</v>
      </c>
      <c r="S794" s="38" t="s">
        <v>873</v>
      </c>
      <c r="T794" s="4" t="s">
        <v>2066</v>
      </c>
      <c r="U794" s="4" t="s">
        <v>3849</v>
      </c>
      <c r="V794" s="4" t="s">
        <v>1172</v>
      </c>
      <c r="W794" s="8" t="s">
        <v>5760</v>
      </c>
      <c r="X794" s="33" t="s">
        <v>5759</v>
      </c>
      <c r="Y794" s="1" t="s">
        <v>45</v>
      </c>
      <c r="Z794" s="1"/>
      <c r="AA794" s="4" t="s">
        <v>161</v>
      </c>
      <c r="AB794" s="4" t="s">
        <v>1637</v>
      </c>
      <c r="AC794" s="1" t="s">
        <v>5758</v>
      </c>
      <c r="AD794" s="1" t="s">
        <v>46</v>
      </c>
      <c r="AE794" s="1" t="s">
        <v>5288</v>
      </c>
      <c r="AF794" s="1" t="s">
        <v>153</v>
      </c>
      <c r="AG794" s="1" t="s">
        <v>5126</v>
      </c>
      <c r="AH794" s="1"/>
    </row>
    <row r="795" spans="1:34">
      <c r="A795" s="38" t="s">
        <v>2973</v>
      </c>
      <c r="B795" s="38" t="s">
        <v>2066</v>
      </c>
      <c r="C795" s="38" t="s">
        <v>3369</v>
      </c>
      <c r="D795" s="38" t="s">
        <v>1199</v>
      </c>
      <c r="E795" s="38" t="s">
        <v>999</v>
      </c>
      <c r="F795" s="38" t="s">
        <v>4996</v>
      </c>
      <c r="G795" s="38"/>
      <c r="H795" s="60"/>
      <c r="I795" s="11">
        <v>20104</v>
      </c>
      <c r="J795" s="6">
        <v>20266</v>
      </c>
      <c r="K795" s="53">
        <f t="shared" si="19"/>
        <v>3.0502730182639802E-3</v>
      </c>
      <c r="L795" s="7">
        <v>55</v>
      </c>
      <c r="M795" s="4">
        <v>718.09</v>
      </c>
      <c r="N795" s="6">
        <v>2217</v>
      </c>
      <c r="O795" s="6">
        <v>980</v>
      </c>
      <c r="P795" s="11">
        <v>1136</v>
      </c>
      <c r="Q795" s="5">
        <v>36921</v>
      </c>
      <c r="R795" s="8" t="s">
        <v>4576</v>
      </c>
      <c r="S795" s="38" t="s">
        <v>873</v>
      </c>
      <c r="T795" s="4" t="s">
        <v>2066</v>
      </c>
      <c r="U795" s="4" t="s">
        <v>3849</v>
      </c>
      <c r="V795" s="4" t="s">
        <v>1172</v>
      </c>
      <c r="W795" s="8" t="s">
        <v>4443</v>
      </c>
      <c r="X795" s="33">
        <v>26690</v>
      </c>
      <c r="Y795" s="1"/>
      <c r="Z795" s="1"/>
      <c r="AA795" s="4" t="s">
        <v>3797</v>
      </c>
      <c r="AB795" s="4" t="s">
        <v>3035</v>
      </c>
      <c r="AC795" s="1" t="s">
        <v>4444</v>
      </c>
      <c r="AD795" s="1" t="s">
        <v>5674</v>
      </c>
      <c r="AE795" s="1" t="s">
        <v>2421</v>
      </c>
      <c r="AF795" s="1" t="s">
        <v>153</v>
      </c>
      <c r="AG795" s="1"/>
      <c r="AH795" s="1"/>
    </row>
    <row r="796" spans="1:34">
      <c r="A796" s="38" t="s">
        <v>1765</v>
      </c>
      <c r="B796" s="38" t="s">
        <v>2066</v>
      </c>
      <c r="C796" s="38" t="s">
        <v>3369</v>
      </c>
      <c r="D796" s="38" t="s">
        <v>1199</v>
      </c>
      <c r="E796" s="38" t="s">
        <v>999</v>
      </c>
      <c r="F796" s="38" t="s">
        <v>4996</v>
      </c>
      <c r="G796" s="38"/>
      <c r="H796" s="60"/>
      <c r="I796" s="11">
        <v>20149</v>
      </c>
      <c r="J796" s="6">
        <v>20213</v>
      </c>
      <c r="K796" s="53">
        <f t="shared" si="19"/>
        <v>1.205227675040488E-3</v>
      </c>
      <c r="L796" s="7">
        <v>54.8</v>
      </c>
      <c r="M796" s="4">
        <v>717.93</v>
      </c>
      <c r="N796" s="6">
        <v>2217</v>
      </c>
      <c r="O796" s="6">
        <v>980</v>
      </c>
      <c r="P796" s="11">
        <v>1136</v>
      </c>
      <c r="Q796" s="5">
        <v>39372</v>
      </c>
      <c r="R796" s="8" t="s">
        <v>4576</v>
      </c>
      <c r="S796" s="38" t="s">
        <v>220</v>
      </c>
      <c r="T796" s="4" t="s">
        <v>2066</v>
      </c>
      <c r="U796" s="4" t="s">
        <v>3849</v>
      </c>
      <c r="V796" s="4" t="s">
        <v>1172</v>
      </c>
      <c r="W796" s="8" t="s">
        <v>1766</v>
      </c>
      <c r="X796" s="33" t="s">
        <v>1767</v>
      </c>
      <c r="Y796" s="4"/>
      <c r="Z796" s="1"/>
      <c r="AA796" s="4"/>
      <c r="AB796" s="4" t="s">
        <v>1769</v>
      </c>
      <c r="AC796" s="1" t="s">
        <v>1768</v>
      </c>
      <c r="AD796" s="1"/>
      <c r="AE796" s="1"/>
      <c r="AF796" s="1"/>
      <c r="AG796" s="1"/>
      <c r="AH796" s="1"/>
    </row>
    <row r="797" spans="1:34">
      <c r="A797" s="38" t="s">
        <v>818</v>
      </c>
      <c r="B797" s="38" t="s">
        <v>2066</v>
      </c>
      <c r="C797" s="38" t="s">
        <v>3369</v>
      </c>
      <c r="D797" s="38" t="s">
        <v>1199</v>
      </c>
      <c r="E797" s="38" t="s">
        <v>999</v>
      </c>
      <c r="F797" s="38" t="s">
        <v>4996</v>
      </c>
      <c r="G797" s="38"/>
      <c r="H797" s="60"/>
      <c r="I797" s="11">
        <v>20155</v>
      </c>
      <c r="J797" s="6">
        <v>20344</v>
      </c>
      <c r="K797" s="53">
        <f t="shared" si="19"/>
        <v>3.5500291139953792E-3</v>
      </c>
      <c r="L797" s="7">
        <v>55</v>
      </c>
      <c r="M797" s="4">
        <v>720.71</v>
      </c>
      <c r="N797" s="6">
        <v>2217</v>
      </c>
      <c r="O797" s="6">
        <v>980</v>
      </c>
      <c r="P797" s="11">
        <v>1136</v>
      </c>
      <c r="Q797" s="5">
        <v>37650</v>
      </c>
      <c r="R797" s="8" t="s">
        <v>4576</v>
      </c>
      <c r="S797" s="38" t="s">
        <v>873</v>
      </c>
      <c r="T797" s="4" t="s">
        <v>2066</v>
      </c>
      <c r="U797" s="4" t="s">
        <v>3849</v>
      </c>
      <c r="V797" s="4" t="s">
        <v>1172</v>
      </c>
      <c r="W797" s="8" t="s">
        <v>5675</v>
      </c>
      <c r="X797" s="33">
        <v>27663</v>
      </c>
      <c r="Y797" s="1"/>
      <c r="Z797" s="1"/>
      <c r="AA797" s="4" t="s">
        <v>3797</v>
      </c>
      <c r="AB797" s="4" t="s">
        <v>3035</v>
      </c>
      <c r="AC797" s="1"/>
      <c r="AD797" s="1" t="s">
        <v>5674</v>
      </c>
      <c r="AE797" s="1" t="s">
        <v>2421</v>
      </c>
      <c r="AF797" s="1" t="s">
        <v>153</v>
      </c>
      <c r="AG797" s="1"/>
      <c r="AH797" s="1"/>
    </row>
    <row r="798" spans="1:34">
      <c r="A798" s="38" t="s">
        <v>5709</v>
      </c>
      <c r="B798" s="38" t="s">
        <v>2066</v>
      </c>
      <c r="C798" s="38" t="s">
        <v>3369</v>
      </c>
      <c r="D798" s="38" t="s">
        <v>1199</v>
      </c>
      <c r="E798" s="38" t="s">
        <v>999</v>
      </c>
      <c r="F798" s="38" t="s">
        <v>4996</v>
      </c>
      <c r="G798" s="38"/>
      <c r="H798" s="60"/>
      <c r="I798" s="11">
        <v>20150</v>
      </c>
      <c r="J798" s="6">
        <v>20311</v>
      </c>
      <c r="K798" s="53">
        <f t="shared" si="19"/>
        <v>3.0262589049078023E-3</v>
      </c>
      <c r="L798" s="7">
        <v>54.96</v>
      </c>
      <c r="M798" s="4">
        <v>719.92</v>
      </c>
      <c r="N798" s="6">
        <v>2060</v>
      </c>
      <c r="O798" s="6"/>
      <c r="P798" s="11"/>
      <c r="Q798" s="5">
        <v>39436</v>
      </c>
      <c r="R798" s="8" t="s">
        <v>4576</v>
      </c>
      <c r="S798" s="38" t="s">
        <v>220</v>
      </c>
      <c r="T798" s="4" t="s">
        <v>2066</v>
      </c>
      <c r="U798" s="4" t="s">
        <v>3849</v>
      </c>
      <c r="V798" s="4" t="s">
        <v>1172</v>
      </c>
      <c r="W798" s="8" t="s">
        <v>5705</v>
      </c>
      <c r="X798" s="33" t="s">
        <v>5706</v>
      </c>
      <c r="Y798" s="4"/>
      <c r="Z798" s="1"/>
      <c r="AA798" s="4" t="s">
        <v>161</v>
      </c>
      <c r="AB798" s="1" t="s">
        <v>5707</v>
      </c>
      <c r="AC798" s="1" t="s">
        <v>5708</v>
      </c>
      <c r="AD798" s="1" t="s">
        <v>3035</v>
      </c>
      <c r="AE798" s="1"/>
      <c r="AF798" s="1"/>
      <c r="AG798" s="1"/>
      <c r="AH798" s="1"/>
    </row>
    <row r="799" spans="1:34">
      <c r="A799" s="38" t="s">
        <v>4710</v>
      </c>
      <c r="B799" s="38" t="s">
        <v>2066</v>
      </c>
      <c r="C799" s="38" t="s">
        <v>3369</v>
      </c>
      <c r="D799" s="38" t="s">
        <v>1199</v>
      </c>
      <c r="E799" s="38" t="s">
        <v>999</v>
      </c>
      <c r="F799" s="38" t="s">
        <v>4996</v>
      </c>
      <c r="G799" s="38"/>
      <c r="H799" s="60"/>
      <c r="I799" s="11">
        <v>20206</v>
      </c>
      <c r="J799" s="6">
        <v>20366</v>
      </c>
      <c r="K799" s="53">
        <f t="shared" si="19"/>
        <v>3.0012004801920769E-3</v>
      </c>
      <c r="L799" s="7">
        <v>55.02</v>
      </c>
      <c r="M799" s="4">
        <v>722.19</v>
      </c>
      <c r="N799" s="6">
        <v>2060</v>
      </c>
      <c r="O799" s="6"/>
      <c r="P799" s="11"/>
      <c r="Q799" s="5">
        <v>39038</v>
      </c>
      <c r="R799" s="8" t="s">
        <v>4576</v>
      </c>
      <c r="S799" s="38" t="s">
        <v>220</v>
      </c>
      <c r="T799" s="4" t="s">
        <v>2066</v>
      </c>
      <c r="U799" s="4" t="s">
        <v>3849</v>
      </c>
      <c r="V799" s="4" t="s">
        <v>1172</v>
      </c>
      <c r="W799" s="8" t="s">
        <v>4706</v>
      </c>
      <c r="X799" s="33" t="s">
        <v>4707</v>
      </c>
      <c r="Y799" s="4"/>
      <c r="Z799" s="1"/>
      <c r="AA799" s="4" t="s">
        <v>161</v>
      </c>
      <c r="AB799" s="4" t="s">
        <v>259</v>
      </c>
      <c r="AC799" s="1" t="s">
        <v>4708</v>
      </c>
      <c r="AD799" s="1" t="s">
        <v>3035</v>
      </c>
      <c r="AE799" s="1"/>
      <c r="AF799" s="1"/>
      <c r="AG799" s="1"/>
      <c r="AH799" s="1"/>
    </row>
    <row r="800" spans="1:34">
      <c r="A800" s="38" t="s">
        <v>1514</v>
      </c>
      <c r="B800" s="38" t="s">
        <v>2066</v>
      </c>
      <c r="C800" s="38" t="s">
        <v>3369</v>
      </c>
      <c r="D800" s="38" t="s">
        <v>1199</v>
      </c>
      <c r="E800" s="38" t="s">
        <v>999</v>
      </c>
      <c r="F800" s="38" t="s">
        <v>4996</v>
      </c>
      <c r="G800" s="38"/>
      <c r="H800" s="60"/>
      <c r="I800" s="11">
        <v>20089</v>
      </c>
      <c r="J800" s="6">
        <v>20276</v>
      </c>
      <c r="K800" s="53">
        <f t="shared" si="19"/>
        <v>3.5213256755484419E-3</v>
      </c>
      <c r="L800" s="7">
        <v>55</v>
      </c>
      <c r="M800" s="4">
        <v>717.98</v>
      </c>
      <c r="N800" s="6">
        <v>2217</v>
      </c>
      <c r="O800" s="6">
        <v>980</v>
      </c>
      <c r="P800" s="11">
        <v>1136</v>
      </c>
      <c r="Q800" s="5">
        <v>38066</v>
      </c>
      <c r="R800" s="8" t="s">
        <v>4576</v>
      </c>
      <c r="S800" s="38" t="s">
        <v>873</v>
      </c>
      <c r="T800" s="4" t="s">
        <v>2066</v>
      </c>
      <c r="U800" s="4" t="s">
        <v>3849</v>
      </c>
      <c r="V800" s="4" t="s">
        <v>1172</v>
      </c>
      <c r="W800" s="8" t="s">
        <v>4966</v>
      </c>
      <c r="X800" s="33">
        <v>28190</v>
      </c>
      <c r="Y800" s="4" t="s">
        <v>5673</v>
      </c>
      <c r="Z800" s="1"/>
      <c r="AA800" s="4" t="s">
        <v>3797</v>
      </c>
      <c r="AB800" s="4" t="s">
        <v>3035</v>
      </c>
      <c r="AC800" s="1" t="s">
        <v>4444</v>
      </c>
      <c r="AD800" s="1" t="s">
        <v>5674</v>
      </c>
      <c r="AE800" s="1" t="s">
        <v>2421</v>
      </c>
      <c r="AF800" s="1" t="s">
        <v>153</v>
      </c>
      <c r="AG800" s="1" t="s">
        <v>5126</v>
      </c>
      <c r="AH800" s="1"/>
    </row>
    <row r="801" spans="1:34">
      <c r="A801" s="38" t="s">
        <v>2594</v>
      </c>
      <c r="B801" s="38" t="s">
        <v>2066</v>
      </c>
      <c r="C801" s="38" t="s">
        <v>3369</v>
      </c>
      <c r="D801" s="38" t="s">
        <v>1199</v>
      </c>
      <c r="E801" s="38" t="s">
        <v>999</v>
      </c>
      <c r="F801" s="38" t="s">
        <v>4996</v>
      </c>
      <c r="G801" s="38"/>
      <c r="H801" s="60"/>
      <c r="I801" s="11">
        <v>20072</v>
      </c>
      <c r="J801" s="6">
        <v>20292</v>
      </c>
      <c r="K801" s="53">
        <f t="shared" si="19"/>
        <v>4.1428141006327208E-3</v>
      </c>
      <c r="L801" s="7">
        <v>55.37</v>
      </c>
      <c r="M801" s="4">
        <v>717.96</v>
      </c>
      <c r="N801" s="6">
        <v>2217</v>
      </c>
      <c r="O801" s="6">
        <v>980</v>
      </c>
      <c r="P801" s="11">
        <v>1136</v>
      </c>
      <c r="Q801" s="5">
        <v>38161</v>
      </c>
      <c r="R801" s="8" t="s">
        <v>4576</v>
      </c>
      <c r="S801" s="38" t="s">
        <v>873</v>
      </c>
      <c r="T801" s="4" t="s">
        <v>2066</v>
      </c>
      <c r="U801" s="4" t="s">
        <v>3849</v>
      </c>
      <c r="V801" s="4" t="s">
        <v>1172</v>
      </c>
      <c r="W801" s="8" t="s">
        <v>447</v>
      </c>
      <c r="X801" s="33">
        <v>28361</v>
      </c>
      <c r="Y801" s="4"/>
      <c r="Z801" s="1"/>
      <c r="AA801" s="4" t="s">
        <v>161</v>
      </c>
      <c r="AB801" s="4" t="s">
        <v>3035</v>
      </c>
      <c r="AC801" s="1" t="s">
        <v>3508</v>
      </c>
      <c r="AD801" s="1" t="s">
        <v>4444</v>
      </c>
      <c r="AE801" s="1" t="s">
        <v>2421</v>
      </c>
      <c r="AF801" s="1" t="s">
        <v>4020</v>
      </c>
      <c r="AG801" s="1" t="s">
        <v>153</v>
      </c>
      <c r="AH801" s="1"/>
    </row>
    <row r="802" spans="1:34">
      <c r="A802" s="38" t="s">
        <v>2577</v>
      </c>
      <c r="B802" s="38" t="s">
        <v>2066</v>
      </c>
      <c r="C802" s="38" t="s">
        <v>3369</v>
      </c>
      <c r="D802" s="38" t="s">
        <v>1199</v>
      </c>
      <c r="E802" s="38" t="s">
        <v>999</v>
      </c>
      <c r="F802" s="38" t="s">
        <v>4996</v>
      </c>
      <c r="G802" s="38"/>
      <c r="H802" s="60"/>
      <c r="I802" s="11">
        <v>19938</v>
      </c>
      <c r="J802" s="6">
        <v>20426</v>
      </c>
      <c r="K802" s="53">
        <f t="shared" si="19"/>
        <v>9.1895149141307617E-3</v>
      </c>
      <c r="L802" s="7">
        <v>54.8</v>
      </c>
      <c r="M802" s="4">
        <v>718</v>
      </c>
      <c r="N802" s="6">
        <v>2217</v>
      </c>
      <c r="O802" s="6">
        <v>980</v>
      </c>
      <c r="P802" s="11">
        <v>1136</v>
      </c>
      <c r="Q802" s="5">
        <v>38297</v>
      </c>
      <c r="R802" s="8" t="s">
        <v>4576</v>
      </c>
      <c r="S802" s="38" t="s">
        <v>873</v>
      </c>
      <c r="T802" s="4" t="s">
        <v>2066</v>
      </c>
      <c r="U802" s="4" t="s">
        <v>3849</v>
      </c>
      <c r="V802" s="4" t="s">
        <v>1172</v>
      </c>
      <c r="W802" s="8" t="s">
        <v>3036</v>
      </c>
      <c r="X802" s="33">
        <v>28474</v>
      </c>
      <c r="Y802" s="4"/>
      <c r="Z802" s="1"/>
      <c r="AA802" s="4" t="s">
        <v>1200</v>
      </c>
      <c r="AB802" s="4" t="s">
        <v>3035</v>
      </c>
      <c r="AC802" s="1"/>
      <c r="AD802" s="1"/>
      <c r="AE802" s="1" t="s">
        <v>2421</v>
      </c>
      <c r="AF802" s="1"/>
      <c r="AG802" s="1"/>
      <c r="AH802" s="1"/>
    </row>
    <row r="803" spans="1:34">
      <c r="A803" s="38" t="s">
        <v>3987</v>
      </c>
      <c r="B803" s="38" t="s">
        <v>2066</v>
      </c>
      <c r="C803" s="38" t="s">
        <v>3221</v>
      </c>
      <c r="D803" s="38" t="s">
        <v>5515</v>
      </c>
      <c r="E803" s="38" t="s">
        <v>729</v>
      </c>
      <c r="F803" s="38" t="s">
        <v>3346</v>
      </c>
      <c r="G803" s="38"/>
      <c r="H803" s="60"/>
      <c r="I803" s="7">
        <v>489</v>
      </c>
      <c r="J803" s="4">
        <v>498</v>
      </c>
      <c r="K803" s="53">
        <f t="shared" si="19"/>
        <v>6.5564216507612736E-4</v>
      </c>
      <c r="L803" s="7">
        <v>48.2</v>
      </c>
      <c r="M803" s="4">
        <v>94.48</v>
      </c>
      <c r="N803" s="6">
        <v>494</v>
      </c>
      <c r="O803" s="6"/>
      <c r="P803" s="4"/>
      <c r="Q803" s="5">
        <v>39196</v>
      </c>
      <c r="R803" s="8"/>
      <c r="S803" s="38" t="s">
        <v>3225</v>
      </c>
      <c r="T803" s="4" t="s">
        <v>2066</v>
      </c>
      <c r="U803" s="4" t="s">
        <v>3411</v>
      </c>
      <c r="V803" s="4" t="s">
        <v>152</v>
      </c>
      <c r="W803" s="8" t="s">
        <v>3222</v>
      </c>
      <c r="X803" s="33" t="s">
        <v>3223</v>
      </c>
      <c r="Y803" s="54" t="s">
        <v>5485</v>
      </c>
      <c r="Z803" s="1"/>
      <c r="AA803" s="4"/>
      <c r="AB803" s="1" t="s">
        <v>3224</v>
      </c>
      <c r="AC803" s="1" t="s">
        <v>3226</v>
      </c>
      <c r="AD803" s="1" t="s">
        <v>5484</v>
      </c>
      <c r="AE803" s="1" t="s">
        <v>2496</v>
      </c>
      <c r="AF803" s="1"/>
      <c r="AG803" s="1"/>
      <c r="AH803" s="1"/>
    </row>
    <row r="804" spans="1:34">
      <c r="A804" s="38" t="s">
        <v>2490</v>
      </c>
      <c r="B804" s="38" t="s">
        <v>2066</v>
      </c>
      <c r="C804" s="38" t="s">
        <v>1300</v>
      </c>
      <c r="D804" s="38" t="s">
        <v>3094</v>
      </c>
      <c r="E804" s="38" t="s">
        <v>998</v>
      </c>
      <c r="F804" s="38" t="s">
        <v>3346</v>
      </c>
      <c r="G804" s="38" t="s">
        <v>4110</v>
      </c>
      <c r="H804" s="60"/>
      <c r="I804" s="11">
        <v>808</v>
      </c>
      <c r="J804" s="6">
        <v>822</v>
      </c>
      <c r="K804" s="53">
        <f t="shared" si="19"/>
        <v>9.7425191370911616E-4</v>
      </c>
      <c r="L804" s="7">
        <v>98.7</v>
      </c>
      <c r="M804" s="4">
        <v>101.2</v>
      </c>
      <c r="N804" s="6">
        <v>2223</v>
      </c>
      <c r="O804" s="6">
        <v>1500</v>
      </c>
      <c r="P804" s="7">
        <v>830</v>
      </c>
      <c r="Q804" s="5">
        <v>35928</v>
      </c>
      <c r="R804" s="8" t="s">
        <v>3345</v>
      </c>
      <c r="S804" s="38" t="s">
        <v>468</v>
      </c>
      <c r="T804" s="4" t="s">
        <v>2066</v>
      </c>
      <c r="U804" s="4" t="s">
        <v>1294</v>
      </c>
      <c r="V804" s="4" t="s">
        <v>1464</v>
      </c>
      <c r="W804" s="8" t="s">
        <v>1456</v>
      </c>
      <c r="X804" s="33">
        <v>25338</v>
      </c>
      <c r="Y804" s="4" t="s">
        <v>4954</v>
      </c>
      <c r="Z804" s="1"/>
      <c r="AA804" s="4" t="s">
        <v>3797</v>
      </c>
      <c r="AB804" s="1" t="s">
        <v>1975</v>
      </c>
      <c r="AC804" s="4" t="s">
        <v>1974</v>
      </c>
      <c r="AD804" s="1" t="s">
        <v>4385</v>
      </c>
      <c r="AE804" s="1" t="s">
        <v>4429</v>
      </c>
      <c r="AF804" s="1" t="s">
        <v>2903</v>
      </c>
      <c r="AG804" s="1"/>
      <c r="AH804" s="1"/>
    </row>
    <row r="805" spans="1:34">
      <c r="A805" s="38" t="s">
        <v>2491</v>
      </c>
      <c r="B805" s="38" t="s">
        <v>2066</v>
      </c>
      <c r="C805" s="38" t="s">
        <v>1300</v>
      </c>
      <c r="D805" s="38" t="s">
        <v>3094</v>
      </c>
      <c r="E805" s="38" t="s">
        <v>998</v>
      </c>
      <c r="F805" s="38" t="s">
        <v>3346</v>
      </c>
      <c r="G805" s="38" t="s">
        <v>4110</v>
      </c>
      <c r="H805" s="60"/>
      <c r="I805" s="11">
        <v>848</v>
      </c>
      <c r="J805" s="6">
        <v>863</v>
      </c>
      <c r="K805" s="53">
        <f t="shared" si="19"/>
        <v>1.0379904504878555E-3</v>
      </c>
      <c r="L805" s="7">
        <v>98.7</v>
      </c>
      <c r="M805" s="4">
        <v>102.04</v>
      </c>
      <c r="N805" s="6">
        <v>2223</v>
      </c>
      <c r="O805" s="6">
        <v>1500</v>
      </c>
      <c r="P805" s="7">
        <v>830</v>
      </c>
      <c r="Q805" s="5">
        <v>36790</v>
      </c>
      <c r="R805" s="8" t="s">
        <v>3345</v>
      </c>
      <c r="S805" s="38" t="s">
        <v>1299</v>
      </c>
      <c r="T805" s="4" t="s">
        <v>2066</v>
      </c>
      <c r="U805" s="4" t="s">
        <v>1294</v>
      </c>
      <c r="V805" s="4" t="s">
        <v>1464</v>
      </c>
      <c r="W805" s="8" t="s">
        <v>881</v>
      </c>
      <c r="X805" s="33">
        <v>26536</v>
      </c>
      <c r="Y805" s="4" t="s">
        <v>4954</v>
      </c>
      <c r="Z805" s="1"/>
      <c r="AA805" s="4" t="s">
        <v>3797</v>
      </c>
      <c r="AB805" s="1" t="s">
        <v>1975</v>
      </c>
      <c r="AC805" s="4" t="s">
        <v>1974</v>
      </c>
      <c r="AD805" s="1" t="s">
        <v>4385</v>
      </c>
      <c r="AE805" s="1" t="s">
        <v>4429</v>
      </c>
      <c r="AF805" s="1" t="s">
        <v>2903</v>
      </c>
      <c r="AG805" s="1"/>
      <c r="AH805" s="1"/>
    </row>
    <row r="806" spans="1:34">
      <c r="A806" s="38" t="s">
        <v>269</v>
      </c>
      <c r="B806" s="38" t="s">
        <v>2066</v>
      </c>
      <c r="C806" s="38" t="s">
        <v>1300</v>
      </c>
      <c r="D806" s="38" t="s">
        <v>3094</v>
      </c>
      <c r="E806" s="38" t="s">
        <v>1003</v>
      </c>
      <c r="F806" s="38" t="s">
        <v>3346</v>
      </c>
      <c r="G806" s="38" t="s">
        <v>4110</v>
      </c>
      <c r="H806" s="60"/>
      <c r="I806" s="11">
        <v>806</v>
      </c>
      <c r="J806" s="6">
        <v>821</v>
      </c>
      <c r="K806" s="53">
        <f t="shared" si="19"/>
        <v>1.0440593025683859E-3</v>
      </c>
      <c r="L806" s="7">
        <v>98.7</v>
      </c>
      <c r="M806" s="4">
        <v>101.16</v>
      </c>
      <c r="N806" s="6">
        <v>2223</v>
      </c>
      <c r="O806" s="6">
        <v>1500</v>
      </c>
      <c r="P806" s="7">
        <v>830</v>
      </c>
      <c r="Q806" s="5">
        <v>37431</v>
      </c>
      <c r="R806" s="8" t="s">
        <v>4428</v>
      </c>
      <c r="S806" s="38" t="s">
        <v>1299</v>
      </c>
      <c r="T806" s="4" t="s">
        <v>2066</v>
      </c>
      <c r="U806" s="4" t="s">
        <v>1294</v>
      </c>
      <c r="V806" s="4" t="s">
        <v>1464</v>
      </c>
      <c r="W806" s="8" t="s">
        <v>4386</v>
      </c>
      <c r="X806" s="33">
        <v>27453</v>
      </c>
      <c r="Y806" s="4" t="s">
        <v>4954</v>
      </c>
      <c r="Z806" s="1"/>
      <c r="AA806" s="4" t="s">
        <v>3797</v>
      </c>
      <c r="AB806" s="1" t="s">
        <v>1975</v>
      </c>
      <c r="AC806" s="4" t="s">
        <v>1974</v>
      </c>
      <c r="AD806" s="1" t="s">
        <v>4385</v>
      </c>
      <c r="AE806" s="1" t="s">
        <v>4429</v>
      </c>
      <c r="AF806" s="1" t="s">
        <v>2903</v>
      </c>
      <c r="AG806" s="1"/>
      <c r="AH806" s="1"/>
    </row>
    <row r="807" spans="1:34">
      <c r="A807" s="38" t="s">
        <v>389</v>
      </c>
      <c r="B807" s="38" t="s">
        <v>2066</v>
      </c>
      <c r="C807" s="38" t="s">
        <v>1300</v>
      </c>
      <c r="D807" s="38" t="s">
        <v>3094</v>
      </c>
      <c r="E807" s="38" t="s">
        <v>1003</v>
      </c>
      <c r="F807" s="38" t="s">
        <v>3346</v>
      </c>
      <c r="G807" s="38" t="s">
        <v>4110</v>
      </c>
      <c r="H807" s="60"/>
      <c r="I807" s="11">
        <v>847</v>
      </c>
      <c r="J807" s="6">
        <v>866</v>
      </c>
      <c r="K807" s="53">
        <f t="shared" si="19"/>
        <v>1.31460596415969E-3</v>
      </c>
      <c r="L807" s="7">
        <v>98.7</v>
      </c>
      <c r="M807" s="4">
        <v>102</v>
      </c>
      <c r="N807" s="6">
        <v>2223</v>
      </c>
      <c r="O807" s="6">
        <v>1500</v>
      </c>
      <c r="P807" s="7">
        <v>830</v>
      </c>
      <c r="Q807" s="5">
        <v>38492</v>
      </c>
      <c r="R807" s="8" t="s">
        <v>3345</v>
      </c>
      <c r="S807" s="38" t="s">
        <v>1299</v>
      </c>
      <c r="T807" s="4" t="s">
        <v>2066</v>
      </c>
      <c r="U807" s="4" t="s">
        <v>1294</v>
      </c>
      <c r="V807" s="4" t="s">
        <v>3694</v>
      </c>
      <c r="W807" s="8" t="s">
        <v>655</v>
      </c>
      <c r="X807" s="33" t="s">
        <v>387</v>
      </c>
      <c r="Y807" s="4" t="s">
        <v>4954</v>
      </c>
      <c r="Z807" s="1"/>
      <c r="AA807" s="4" t="s">
        <v>161</v>
      </c>
      <c r="AB807" s="1" t="s">
        <v>388</v>
      </c>
      <c r="AC807" s="4" t="s">
        <v>3169</v>
      </c>
      <c r="AD807" s="1" t="s">
        <v>3170</v>
      </c>
      <c r="AE807" s="1" t="s">
        <v>3829</v>
      </c>
      <c r="AF807" s="1" t="s">
        <v>3169</v>
      </c>
      <c r="AG807" s="1"/>
      <c r="AH807" s="1"/>
    </row>
    <row r="808" spans="1:34">
      <c r="A808" s="38" t="s">
        <v>3272</v>
      </c>
      <c r="B808" s="38" t="s">
        <v>2066</v>
      </c>
      <c r="C808" s="38" t="s">
        <v>1300</v>
      </c>
      <c r="D808" s="38" t="s">
        <v>3094</v>
      </c>
      <c r="E808" s="38" t="s">
        <v>1003</v>
      </c>
      <c r="F808" s="38" t="s">
        <v>3346</v>
      </c>
      <c r="G808" s="38" t="s">
        <v>4110</v>
      </c>
      <c r="H808" s="60"/>
      <c r="I808" s="11">
        <v>845</v>
      </c>
      <c r="J808" s="6">
        <v>868</v>
      </c>
      <c r="K808" s="53">
        <f t="shared" si="19"/>
        <v>1.5913651145090984E-3</v>
      </c>
      <c r="L808" s="7">
        <v>98.7</v>
      </c>
      <c r="M808" s="4">
        <v>102.7</v>
      </c>
      <c r="N808" s="6">
        <v>1420</v>
      </c>
      <c r="O808" s="6"/>
      <c r="P808" s="7"/>
      <c r="Q808" s="5">
        <v>39850</v>
      </c>
      <c r="R808" s="8" t="s">
        <v>3345</v>
      </c>
      <c r="S808" s="38" t="s">
        <v>1299</v>
      </c>
      <c r="T808" s="4" t="s">
        <v>2066</v>
      </c>
      <c r="U808" s="4" t="s">
        <v>1294</v>
      </c>
      <c r="V808" s="4" t="s">
        <v>3694</v>
      </c>
      <c r="W808" s="8" t="s">
        <v>3274</v>
      </c>
      <c r="X808" s="33" t="s">
        <v>3275</v>
      </c>
      <c r="Y808" s="4" t="s">
        <v>4954</v>
      </c>
      <c r="Z808" s="1"/>
      <c r="AA808" s="4" t="s">
        <v>161</v>
      </c>
      <c r="AB808" s="1" t="s">
        <v>1709</v>
      </c>
      <c r="AC808" s="4" t="s">
        <v>3276</v>
      </c>
      <c r="AD808" s="1" t="s">
        <v>3273</v>
      </c>
      <c r="AE808" s="1"/>
      <c r="AF808" s="1"/>
      <c r="AG808" s="1"/>
      <c r="AH808" s="1"/>
    </row>
    <row r="809" spans="1:34">
      <c r="A809" s="38" t="s">
        <v>5458</v>
      </c>
      <c r="B809" s="38" t="s">
        <v>2066</v>
      </c>
      <c r="C809" s="38" t="s">
        <v>1071</v>
      </c>
      <c r="D809" s="38" t="s">
        <v>5515</v>
      </c>
      <c r="E809" s="38" t="s">
        <v>1780</v>
      </c>
      <c r="F809" s="38" t="s">
        <v>2057</v>
      </c>
      <c r="G809" s="38" t="s">
        <v>2778</v>
      </c>
      <c r="H809" s="60"/>
      <c r="I809" s="11">
        <v>1111</v>
      </c>
      <c r="J809" s="6">
        <v>37564</v>
      </c>
      <c r="K809" s="53">
        <f t="shared" si="19"/>
        <v>0.70899542934941162</v>
      </c>
      <c r="L809" s="7">
        <v>63</v>
      </c>
      <c r="M809" s="4">
        <v>684</v>
      </c>
      <c r="N809" s="6">
        <v>4000</v>
      </c>
      <c r="O809" s="6"/>
      <c r="P809" s="7"/>
      <c r="Q809" s="5">
        <v>38896</v>
      </c>
      <c r="R809" s="8"/>
      <c r="S809" s="38" t="s">
        <v>1377</v>
      </c>
      <c r="T809" s="4" t="s">
        <v>2066</v>
      </c>
      <c r="U809" s="4" t="s">
        <v>1294</v>
      </c>
      <c r="V809" s="4" t="s">
        <v>2312</v>
      </c>
      <c r="W809" s="8" t="s">
        <v>583</v>
      </c>
      <c r="X809" s="33" t="s">
        <v>582</v>
      </c>
      <c r="Y809" s="4" t="s">
        <v>581</v>
      </c>
      <c r="Z809" s="1" t="s">
        <v>584</v>
      </c>
      <c r="AA809" s="4" t="s">
        <v>161</v>
      </c>
      <c r="AB809" s="1" t="s">
        <v>2136</v>
      </c>
      <c r="AC809" s="4" t="s">
        <v>1429</v>
      </c>
      <c r="AD809" s="1"/>
      <c r="AE809" s="1"/>
      <c r="AF809" s="1"/>
      <c r="AG809" s="1"/>
      <c r="AH809" s="1"/>
    </row>
    <row r="810" spans="1:34">
      <c r="A810" s="38" t="s">
        <v>5459</v>
      </c>
      <c r="B810" s="38" t="s">
        <v>2066</v>
      </c>
      <c r="C810" s="38" t="s">
        <v>1071</v>
      </c>
      <c r="D810" s="38" t="s">
        <v>5515</v>
      </c>
      <c r="E810" s="38" t="s">
        <v>1780</v>
      </c>
      <c r="F810" s="38" t="s">
        <v>2057</v>
      </c>
      <c r="G810" s="38" t="s">
        <v>2778</v>
      </c>
      <c r="H810" s="60"/>
      <c r="I810" s="11">
        <v>1112</v>
      </c>
      <c r="J810" s="6">
        <v>37580</v>
      </c>
      <c r="K810" s="53">
        <f t="shared" si="19"/>
        <v>0.70905272981801215</v>
      </c>
      <c r="L810" s="7">
        <v>63.56</v>
      </c>
      <c r="M810" s="4">
        <v>684</v>
      </c>
      <c r="N810" s="6">
        <v>4200</v>
      </c>
      <c r="O810" s="6"/>
      <c r="P810" s="7"/>
      <c r="Q810" s="5">
        <v>39520</v>
      </c>
      <c r="R810" s="8"/>
      <c r="S810" s="38" t="s">
        <v>1377</v>
      </c>
      <c r="T810" s="4" t="s">
        <v>3054</v>
      </c>
      <c r="U810" s="4" t="s">
        <v>1294</v>
      </c>
      <c r="V810" s="4" t="s">
        <v>5263</v>
      </c>
      <c r="W810" s="8" t="s">
        <v>5460</v>
      </c>
      <c r="X810" s="33" t="s">
        <v>5461</v>
      </c>
      <c r="Y810" s="1" t="s">
        <v>5464</v>
      </c>
      <c r="Z810" s="1"/>
      <c r="AA810" s="4" t="s">
        <v>161</v>
      </c>
      <c r="AB810" s="1" t="s">
        <v>5463</v>
      </c>
      <c r="AC810" s="4" t="s">
        <v>5465</v>
      </c>
      <c r="AD810" s="1" t="s">
        <v>5462</v>
      </c>
      <c r="AE810" s="1"/>
      <c r="AF810" s="1"/>
      <c r="AG810" s="1"/>
      <c r="AH810" s="1"/>
    </row>
    <row r="811" spans="1:34">
      <c r="A811" s="38" t="s">
        <v>1191</v>
      </c>
      <c r="B811" s="38" t="s">
        <v>2066</v>
      </c>
      <c r="C811" s="38" t="s">
        <v>3047</v>
      </c>
      <c r="D811" s="38" t="s">
        <v>3862</v>
      </c>
      <c r="E811" s="38" t="s">
        <v>1293</v>
      </c>
      <c r="F811" s="38" t="s">
        <v>3346</v>
      </c>
      <c r="G811" s="38"/>
      <c r="H811" s="60"/>
      <c r="I811" s="7">
        <v>824</v>
      </c>
      <c r="J811" s="4">
        <v>830</v>
      </c>
      <c r="K811" s="53">
        <f t="shared" si="19"/>
        <v>4.1684035014589413E-4</v>
      </c>
      <c r="L811" s="7">
        <v>45</v>
      </c>
      <c r="M811" s="4">
        <v>101.44</v>
      </c>
      <c r="N811" s="6"/>
      <c r="O811" s="6">
        <v>42</v>
      </c>
      <c r="P811" s="7" t="s">
        <v>3044</v>
      </c>
      <c r="Q811" s="5">
        <v>36498</v>
      </c>
      <c r="R811" s="8" t="s">
        <v>887</v>
      </c>
      <c r="S811" s="38" t="s">
        <v>3042</v>
      </c>
      <c r="T811" s="4" t="s">
        <v>2066</v>
      </c>
      <c r="U811" s="4" t="s">
        <v>3411</v>
      </c>
      <c r="V811" s="4" t="s">
        <v>4394</v>
      </c>
      <c r="W811" s="8" t="s">
        <v>1421</v>
      </c>
      <c r="X811" s="33" t="s">
        <v>1190</v>
      </c>
      <c r="Y811" s="4"/>
      <c r="Z811" s="1"/>
      <c r="AA811" s="4" t="s">
        <v>3533</v>
      </c>
      <c r="AB811" s="1" t="s">
        <v>4142</v>
      </c>
      <c r="AC811" s="1" t="s">
        <v>1586</v>
      </c>
      <c r="AD811" s="1"/>
      <c r="AE811" s="1"/>
      <c r="AF811" s="1"/>
      <c r="AG811" s="1"/>
      <c r="AH811" s="1"/>
    </row>
    <row r="812" spans="1:34">
      <c r="A812" s="38" t="s">
        <v>3596</v>
      </c>
      <c r="B812" s="38" t="s">
        <v>2066</v>
      </c>
      <c r="C812" s="38" t="s">
        <v>3597</v>
      </c>
      <c r="D812" s="38" t="s">
        <v>2007</v>
      </c>
      <c r="E812" s="38" t="s">
        <v>1293</v>
      </c>
      <c r="F812" s="38" t="s">
        <v>3346</v>
      </c>
      <c r="G812" s="38" t="s">
        <v>2775</v>
      </c>
      <c r="H812" s="60"/>
      <c r="I812" s="7">
        <v>661</v>
      </c>
      <c r="J812" s="4">
        <v>672</v>
      </c>
      <c r="K812" s="53">
        <f t="shared" si="19"/>
        <v>7.8163859873516667E-4</v>
      </c>
      <c r="L812" s="7">
        <v>48.45</v>
      </c>
      <c r="M812" s="4">
        <v>98.07</v>
      </c>
      <c r="N812" s="6">
        <v>115</v>
      </c>
      <c r="O812" s="6">
        <v>80</v>
      </c>
      <c r="P812" s="4"/>
      <c r="Q812" s="5">
        <v>39618</v>
      </c>
      <c r="R812" s="8"/>
      <c r="S812" s="38" t="s">
        <v>961</v>
      </c>
      <c r="T812" s="4" t="s">
        <v>248</v>
      </c>
      <c r="U812" s="1" t="s">
        <v>3598</v>
      </c>
      <c r="V812" s="4" t="s">
        <v>2761</v>
      </c>
      <c r="W812" s="8" t="s">
        <v>3601</v>
      </c>
      <c r="X812" s="33" t="s">
        <v>3604</v>
      </c>
      <c r="Y812" s="4" t="s">
        <v>2822</v>
      </c>
      <c r="Z812" s="1"/>
      <c r="AA812" s="4" t="s">
        <v>161</v>
      </c>
      <c r="AB812" s="4" t="s">
        <v>3605</v>
      </c>
      <c r="AC812" s="1" t="s">
        <v>4886</v>
      </c>
      <c r="AD812" s="1" t="s">
        <v>5545</v>
      </c>
      <c r="AE812" s="1"/>
      <c r="AF812" s="1"/>
      <c r="AG812" s="1"/>
      <c r="AH812" s="1"/>
    </row>
    <row r="813" spans="1:34">
      <c r="A813" s="38" t="s">
        <v>1786</v>
      </c>
      <c r="B813" s="38" t="s">
        <v>2066</v>
      </c>
      <c r="C813" s="38" t="s">
        <v>3047</v>
      </c>
      <c r="D813" s="38" t="s">
        <v>3862</v>
      </c>
      <c r="E813" s="38" t="s">
        <v>1293</v>
      </c>
      <c r="F813" s="38" t="s">
        <v>3346</v>
      </c>
      <c r="G813" s="38" t="s">
        <v>2775</v>
      </c>
      <c r="H813" s="60"/>
      <c r="I813" s="7">
        <v>818</v>
      </c>
      <c r="J813" s="4">
        <v>824</v>
      </c>
      <c r="K813" s="53">
        <f t="shared" si="19"/>
        <v>4.1718815185648727E-4</v>
      </c>
      <c r="L813" s="7">
        <v>45</v>
      </c>
      <c r="M813" s="4">
        <v>101.32</v>
      </c>
      <c r="N813" s="6">
        <v>45</v>
      </c>
      <c r="O813" s="6">
        <v>22</v>
      </c>
      <c r="P813" s="7">
        <v>160</v>
      </c>
      <c r="Q813" s="5">
        <v>35787</v>
      </c>
      <c r="R813" s="8" t="s">
        <v>887</v>
      </c>
      <c r="S813" s="38" t="s">
        <v>3042</v>
      </c>
      <c r="T813" s="4" t="s">
        <v>2066</v>
      </c>
      <c r="U813" s="4" t="s">
        <v>3411</v>
      </c>
      <c r="V813" s="4" t="s">
        <v>3043</v>
      </c>
      <c r="W813" s="8" t="s">
        <v>3687</v>
      </c>
      <c r="X813" s="33" t="s">
        <v>1787</v>
      </c>
      <c r="Y813" s="4"/>
      <c r="Z813" s="1"/>
      <c r="AA813" s="4" t="s">
        <v>3533</v>
      </c>
      <c r="AB813" s="1" t="s">
        <v>4142</v>
      </c>
      <c r="AC813" s="1" t="s">
        <v>4058</v>
      </c>
      <c r="AD813" s="1" t="s">
        <v>4269</v>
      </c>
      <c r="AE813" s="1"/>
      <c r="AF813" s="1"/>
      <c r="AG813" s="1"/>
      <c r="AH813" s="1"/>
    </row>
    <row r="814" spans="1:34">
      <c r="A814" s="38" t="s">
        <v>1788</v>
      </c>
      <c r="B814" s="38" t="s">
        <v>2066</v>
      </c>
      <c r="C814" s="38" t="s">
        <v>3047</v>
      </c>
      <c r="D814" s="38" t="s">
        <v>3862</v>
      </c>
      <c r="E814" s="38" t="s">
        <v>1293</v>
      </c>
      <c r="F814" s="38" t="s">
        <v>3346</v>
      </c>
      <c r="G814" s="38" t="s">
        <v>2775</v>
      </c>
      <c r="H814" s="60"/>
      <c r="I814" s="7">
        <v>817</v>
      </c>
      <c r="J814" s="4">
        <v>824</v>
      </c>
      <c r="K814" s="53">
        <f t="shared" si="19"/>
        <v>4.8675335512134068E-4</v>
      </c>
      <c r="L814" s="7">
        <v>45</v>
      </c>
      <c r="M814" s="4">
        <v>101.31</v>
      </c>
      <c r="N814" s="6">
        <v>45</v>
      </c>
      <c r="O814" s="6">
        <v>22</v>
      </c>
      <c r="P814" s="7">
        <v>160</v>
      </c>
      <c r="Q814" s="5">
        <v>35787</v>
      </c>
      <c r="R814" s="8" t="s">
        <v>887</v>
      </c>
      <c r="S814" s="38" t="s">
        <v>3042</v>
      </c>
      <c r="T814" s="4" t="s">
        <v>2066</v>
      </c>
      <c r="U814" s="4" t="s">
        <v>3411</v>
      </c>
      <c r="V814" s="4" t="s">
        <v>3043</v>
      </c>
      <c r="W814" s="8" t="s">
        <v>3688</v>
      </c>
      <c r="X814" s="33" t="s">
        <v>1789</v>
      </c>
      <c r="Y814" s="4"/>
      <c r="Z814" s="1"/>
      <c r="AA814" s="4" t="s">
        <v>3533</v>
      </c>
      <c r="AB814" s="1" t="s">
        <v>4142</v>
      </c>
      <c r="AC814" s="1" t="s">
        <v>4058</v>
      </c>
      <c r="AD814" s="1" t="s">
        <v>4269</v>
      </c>
      <c r="AE814" s="1"/>
      <c r="AF814" s="1"/>
      <c r="AG814" s="1"/>
      <c r="AH814" s="1"/>
    </row>
    <row r="815" spans="1:34">
      <c r="A815" s="38" t="s">
        <v>1790</v>
      </c>
      <c r="B815" s="38" t="s">
        <v>2066</v>
      </c>
      <c r="C815" s="38" t="s">
        <v>3047</v>
      </c>
      <c r="D815" s="38" t="s">
        <v>3862</v>
      </c>
      <c r="E815" s="38" t="s">
        <v>1293</v>
      </c>
      <c r="F815" s="38" t="s">
        <v>3346</v>
      </c>
      <c r="G815" s="38" t="s">
        <v>2775</v>
      </c>
      <c r="H815" s="60"/>
      <c r="I815" s="7">
        <v>818</v>
      </c>
      <c r="J815" s="4">
        <v>824</v>
      </c>
      <c r="K815" s="53">
        <f t="shared" si="19"/>
        <v>4.1718815185648727E-4</v>
      </c>
      <c r="L815" s="7">
        <v>45</v>
      </c>
      <c r="M815" s="4">
        <v>101.31</v>
      </c>
      <c r="N815" s="6">
        <v>45</v>
      </c>
      <c r="O815" s="6">
        <v>22</v>
      </c>
      <c r="P815" s="7">
        <v>160</v>
      </c>
      <c r="Q815" s="5">
        <v>35787</v>
      </c>
      <c r="R815" s="8" t="s">
        <v>887</v>
      </c>
      <c r="S815" s="38" t="s">
        <v>3042</v>
      </c>
      <c r="T815" s="4" t="s">
        <v>2066</v>
      </c>
      <c r="U815" s="4" t="s">
        <v>3411</v>
      </c>
      <c r="V815" s="4" t="s">
        <v>3043</v>
      </c>
      <c r="W815" s="8" t="s">
        <v>3689</v>
      </c>
      <c r="X815" s="33" t="s">
        <v>1791</v>
      </c>
      <c r="Y815" s="4"/>
      <c r="Z815" s="1"/>
      <c r="AA815" s="4" t="s">
        <v>3533</v>
      </c>
      <c r="AB815" s="1" t="s">
        <v>4142</v>
      </c>
      <c r="AC815" s="1" t="s">
        <v>4058</v>
      </c>
      <c r="AD815" s="1" t="s">
        <v>4269</v>
      </c>
      <c r="AE815" s="1"/>
      <c r="AF815" s="1"/>
      <c r="AG815" s="1"/>
      <c r="AH815" s="1"/>
    </row>
    <row r="816" spans="1:34">
      <c r="A816" s="38" t="s">
        <v>1792</v>
      </c>
      <c r="B816" s="38" t="s">
        <v>2066</v>
      </c>
      <c r="C816" s="38" t="s">
        <v>3047</v>
      </c>
      <c r="D816" s="38" t="s">
        <v>3862</v>
      </c>
      <c r="E816" s="38" t="s">
        <v>1293</v>
      </c>
      <c r="F816" s="38" t="s">
        <v>3346</v>
      </c>
      <c r="G816" s="38" t="s">
        <v>2775</v>
      </c>
      <c r="H816" s="60"/>
      <c r="I816" s="7">
        <v>816</v>
      </c>
      <c r="J816" s="4">
        <v>827</v>
      </c>
      <c r="K816" s="53">
        <f t="shared" si="19"/>
        <v>7.6479176805951466E-4</v>
      </c>
      <c r="L816" s="7">
        <v>45</v>
      </c>
      <c r="M816" s="4">
        <v>101.33</v>
      </c>
      <c r="N816" s="6">
        <v>45</v>
      </c>
      <c r="O816" s="6">
        <v>22</v>
      </c>
      <c r="P816" s="7">
        <v>160</v>
      </c>
      <c r="Q816" s="5">
        <v>36009</v>
      </c>
      <c r="R816" s="8" t="s">
        <v>887</v>
      </c>
      <c r="S816" s="38" t="s">
        <v>3042</v>
      </c>
      <c r="T816" s="4" t="s">
        <v>2066</v>
      </c>
      <c r="U816" s="4" t="s">
        <v>3411</v>
      </c>
      <c r="V816" s="4" t="s">
        <v>4394</v>
      </c>
      <c r="W816" s="8" t="s">
        <v>1560</v>
      </c>
      <c r="X816" s="33" t="s">
        <v>1793</v>
      </c>
      <c r="Y816" s="4"/>
      <c r="Z816" s="1"/>
      <c r="AA816" s="4" t="s">
        <v>3533</v>
      </c>
      <c r="AB816" s="1" t="s">
        <v>4142</v>
      </c>
      <c r="AC816" s="1" t="s">
        <v>3445</v>
      </c>
      <c r="AD816" s="1" t="s">
        <v>4269</v>
      </c>
      <c r="AE816" s="1"/>
      <c r="AF816" s="1"/>
      <c r="AG816" s="1"/>
      <c r="AH816" s="1"/>
    </row>
    <row r="817" spans="1:34">
      <c r="A817" s="38" t="s">
        <v>1794</v>
      </c>
      <c r="B817" s="38" t="s">
        <v>2066</v>
      </c>
      <c r="C817" s="38" t="s">
        <v>3047</v>
      </c>
      <c r="D817" s="38" t="s">
        <v>3862</v>
      </c>
      <c r="E817" s="38" t="s">
        <v>1293</v>
      </c>
      <c r="F817" s="38" t="s">
        <v>3346</v>
      </c>
      <c r="G817" s="38" t="s">
        <v>2775</v>
      </c>
      <c r="H817" s="60"/>
      <c r="I817" s="7">
        <v>816</v>
      </c>
      <c r="J817" s="4">
        <v>827</v>
      </c>
      <c r="K817" s="53">
        <f t="shared" si="19"/>
        <v>7.6479176805951466E-4</v>
      </c>
      <c r="L817" s="7">
        <v>45</v>
      </c>
      <c r="M817" s="4">
        <v>101.33</v>
      </c>
      <c r="N817" s="6">
        <v>45</v>
      </c>
      <c r="O817" s="6">
        <v>22</v>
      </c>
      <c r="P817" s="7">
        <v>160</v>
      </c>
      <c r="Q817" s="5">
        <v>36009</v>
      </c>
      <c r="R817" s="8" t="s">
        <v>887</v>
      </c>
      <c r="S817" s="38" t="s">
        <v>3042</v>
      </c>
      <c r="T817" s="4" t="s">
        <v>2066</v>
      </c>
      <c r="U817" s="4" t="s">
        <v>3411</v>
      </c>
      <c r="V817" s="4" t="s">
        <v>4394</v>
      </c>
      <c r="W817" s="8" t="s">
        <v>4144</v>
      </c>
      <c r="X817" s="33" t="s">
        <v>1795</v>
      </c>
      <c r="Y817" s="4"/>
      <c r="Z817" s="1"/>
      <c r="AA817" s="4" t="s">
        <v>3533</v>
      </c>
      <c r="AB817" s="1" t="s">
        <v>4142</v>
      </c>
      <c r="AC817" s="1" t="s">
        <v>3445</v>
      </c>
      <c r="AD817" s="1" t="s">
        <v>4269</v>
      </c>
      <c r="AE817" s="1"/>
      <c r="AF817" s="1"/>
      <c r="AG817" s="1"/>
      <c r="AH817" s="1"/>
    </row>
    <row r="818" spans="1:34">
      <c r="A818" s="38" t="s">
        <v>1796</v>
      </c>
      <c r="B818" s="38" t="s">
        <v>2066</v>
      </c>
      <c r="C818" s="38" t="s">
        <v>3047</v>
      </c>
      <c r="D818" s="38" t="s">
        <v>3862</v>
      </c>
      <c r="E818" s="38" t="s">
        <v>1293</v>
      </c>
      <c r="F818" s="38" t="s">
        <v>3346</v>
      </c>
      <c r="G818" s="38" t="s">
        <v>2775</v>
      </c>
      <c r="H818" s="60"/>
      <c r="I818" s="7">
        <v>819</v>
      </c>
      <c r="J818" s="4">
        <v>824</v>
      </c>
      <c r="K818" s="53">
        <f t="shared" si="19"/>
        <v>3.4763262184523395E-4</v>
      </c>
      <c r="L818" s="7">
        <v>45</v>
      </c>
      <c r="M818" s="4">
        <v>101.33</v>
      </c>
      <c r="N818" s="6">
        <v>45</v>
      </c>
      <c r="O818" s="6">
        <v>22</v>
      </c>
      <c r="P818" s="7">
        <v>160</v>
      </c>
      <c r="Q818" s="5">
        <v>36009</v>
      </c>
      <c r="R818" s="8" t="s">
        <v>887</v>
      </c>
      <c r="S818" s="38" t="s">
        <v>3042</v>
      </c>
      <c r="T818" s="4" t="s">
        <v>2066</v>
      </c>
      <c r="U818" s="4" t="s">
        <v>3411</v>
      </c>
      <c r="V818" s="4" t="s">
        <v>4394</v>
      </c>
      <c r="W818" s="8" t="s">
        <v>1559</v>
      </c>
      <c r="X818" s="33" t="s">
        <v>1797</v>
      </c>
      <c r="Y818" s="4"/>
      <c r="Z818" s="1"/>
      <c r="AA818" s="4" t="s">
        <v>3533</v>
      </c>
      <c r="AB818" s="1" t="s">
        <v>4142</v>
      </c>
      <c r="AC818" s="1" t="s">
        <v>3445</v>
      </c>
      <c r="AD818" s="1" t="s">
        <v>4269</v>
      </c>
      <c r="AE818" s="1"/>
      <c r="AF818" s="1"/>
      <c r="AG818" s="1"/>
      <c r="AH818" s="1"/>
    </row>
    <row r="819" spans="1:34">
      <c r="A819" s="38" t="s">
        <v>1798</v>
      </c>
      <c r="B819" s="38" t="s">
        <v>2066</v>
      </c>
      <c r="C819" s="38" t="s">
        <v>3047</v>
      </c>
      <c r="D819" s="38" t="s">
        <v>3862</v>
      </c>
      <c r="E819" s="38" t="s">
        <v>1293</v>
      </c>
      <c r="F819" s="38" t="s">
        <v>3346</v>
      </c>
      <c r="G819" s="38" t="s">
        <v>2775</v>
      </c>
      <c r="H819" s="60"/>
      <c r="I819" s="7">
        <v>817</v>
      </c>
      <c r="J819" s="4">
        <v>825</v>
      </c>
      <c r="K819" s="53">
        <f t="shared" si="19"/>
        <v>5.5625086914198299E-4</v>
      </c>
      <c r="L819" s="7">
        <v>45</v>
      </c>
      <c r="M819" s="4">
        <v>101.32</v>
      </c>
      <c r="N819" s="6">
        <v>45</v>
      </c>
      <c r="O819" s="6">
        <v>22</v>
      </c>
      <c r="P819" s="7">
        <v>160</v>
      </c>
      <c r="Q819" s="5">
        <v>36009</v>
      </c>
      <c r="R819" s="8" t="s">
        <v>887</v>
      </c>
      <c r="S819" s="38" t="s">
        <v>3042</v>
      </c>
      <c r="T819" s="4" t="s">
        <v>2066</v>
      </c>
      <c r="U819" s="4" t="s">
        <v>3411</v>
      </c>
      <c r="V819" s="4" t="s">
        <v>3043</v>
      </c>
      <c r="W819" s="8" t="s">
        <v>3053</v>
      </c>
      <c r="X819" s="33" t="s">
        <v>1799</v>
      </c>
      <c r="Y819" s="4"/>
      <c r="Z819" s="1"/>
      <c r="AA819" s="4" t="s">
        <v>3533</v>
      </c>
      <c r="AB819" s="1" t="s">
        <v>4142</v>
      </c>
      <c r="AC819" s="1" t="s">
        <v>3445</v>
      </c>
      <c r="AD819" s="1" t="s">
        <v>4269</v>
      </c>
      <c r="AE819" s="1"/>
      <c r="AF819" s="1"/>
      <c r="AG819" s="1"/>
      <c r="AH819" s="1"/>
    </row>
    <row r="820" spans="1:34">
      <c r="A820" s="38" t="s">
        <v>3313</v>
      </c>
      <c r="B820" s="38" t="s">
        <v>2066</v>
      </c>
      <c r="C820" s="38" t="s">
        <v>3047</v>
      </c>
      <c r="D820" s="38" t="s">
        <v>3862</v>
      </c>
      <c r="E820" s="38" t="s">
        <v>1293</v>
      </c>
      <c r="F820" s="38" t="s">
        <v>3346</v>
      </c>
      <c r="G820" s="38" t="s">
        <v>2775</v>
      </c>
      <c r="H820" s="60"/>
      <c r="I820" s="7">
        <v>813</v>
      </c>
      <c r="J820" s="4">
        <v>824</v>
      </c>
      <c r="K820" s="53">
        <f t="shared" si="19"/>
        <v>7.6511094108645751E-4</v>
      </c>
      <c r="L820" s="7">
        <v>45</v>
      </c>
      <c r="M820" s="4">
        <v>101.26</v>
      </c>
      <c r="N820" s="6">
        <v>45</v>
      </c>
      <c r="O820" s="6">
        <v>22</v>
      </c>
      <c r="P820" s="7">
        <v>160</v>
      </c>
      <c r="Q820" s="5">
        <v>36009</v>
      </c>
      <c r="R820" s="8" t="s">
        <v>887</v>
      </c>
      <c r="S820" s="38" t="s">
        <v>3042</v>
      </c>
      <c r="T820" s="4" t="s">
        <v>2066</v>
      </c>
      <c r="U820" s="4" t="s">
        <v>3411</v>
      </c>
      <c r="V820" s="4" t="s">
        <v>4394</v>
      </c>
      <c r="W820" s="8" t="s">
        <v>3050</v>
      </c>
      <c r="X820" s="33" t="s">
        <v>3314</v>
      </c>
      <c r="Y820" s="4"/>
      <c r="Z820" s="1"/>
      <c r="AA820" s="4" t="s">
        <v>3533</v>
      </c>
      <c r="AB820" s="1" t="s">
        <v>4142</v>
      </c>
      <c r="AC820" s="1" t="s">
        <v>3445</v>
      </c>
      <c r="AD820" s="1" t="s">
        <v>4269</v>
      </c>
      <c r="AE820" s="1"/>
      <c r="AF820" s="1"/>
      <c r="AG820" s="1"/>
      <c r="AH820" s="1"/>
    </row>
    <row r="821" spans="1:34">
      <c r="A821" s="38" t="s">
        <v>3056</v>
      </c>
      <c r="B821" s="38" t="s">
        <v>2066</v>
      </c>
      <c r="C821" s="38" t="s">
        <v>3047</v>
      </c>
      <c r="D821" s="38" t="s">
        <v>3862</v>
      </c>
      <c r="E821" s="38" t="s">
        <v>1293</v>
      </c>
      <c r="F821" s="38" t="s">
        <v>3346</v>
      </c>
      <c r="G821" s="38" t="s">
        <v>2775</v>
      </c>
      <c r="H821" s="60"/>
      <c r="I821" s="7">
        <v>814</v>
      </c>
      <c r="J821" s="4">
        <v>824</v>
      </c>
      <c r="K821" s="53">
        <f t="shared" si="19"/>
        <v>6.9550702462094867E-4</v>
      </c>
      <c r="L821" s="7">
        <v>45</v>
      </c>
      <c r="M821" s="4">
        <v>101.27</v>
      </c>
      <c r="N821" s="11">
        <v>45</v>
      </c>
      <c r="O821" s="6">
        <v>22</v>
      </c>
      <c r="P821" s="7">
        <v>160</v>
      </c>
      <c r="Q821" s="19">
        <v>36009</v>
      </c>
      <c r="R821" s="8" t="s">
        <v>887</v>
      </c>
      <c r="S821" s="38" t="s">
        <v>3042</v>
      </c>
      <c r="T821" s="4" t="s">
        <v>2066</v>
      </c>
      <c r="U821" s="4" t="s">
        <v>3411</v>
      </c>
      <c r="V821" s="4" t="s">
        <v>4394</v>
      </c>
      <c r="W821" s="8" t="s">
        <v>3051</v>
      </c>
      <c r="X821" s="33" t="s">
        <v>3057</v>
      </c>
      <c r="Y821" s="4"/>
      <c r="Z821" s="1"/>
      <c r="AA821" s="4" t="s">
        <v>3533</v>
      </c>
      <c r="AB821" s="1" t="s">
        <v>4142</v>
      </c>
      <c r="AC821" s="1" t="s">
        <v>3445</v>
      </c>
      <c r="AD821" s="1" t="s">
        <v>4269</v>
      </c>
      <c r="AE821" s="1"/>
      <c r="AF821" s="1"/>
      <c r="AG821" s="1"/>
      <c r="AH821" s="1"/>
    </row>
    <row r="822" spans="1:34">
      <c r="A822" s="38" t="s">
        <v>3058</v>
      </c>
      <c r="B822" s="38" t="s">
        <v>2066</v>
      </c>
      <c r="C822" s="38" t="s">
        <v>3047</v>
      </c>
      <c r="D822" s="38" t="s">
        <v>3862</v>
      </c>
      <c r="E822" s="38" t="s">
        <v>1293</v>
      </c>
      <c r="F822" s="38" t="s">
        <v>3346</v>
      </c>
      <c r="G822" s="38" t="s">
        <v>2775</v>
      </c>
      <c r="H822" s="60"/>
      <c r="I822" s="7">
        <v>814</v>
      </c>
      <c r="J822" s="4">
        <v>825</v>
      </c>
      <c r="K822" s="53">
        <f t="shared" si="19"/>
        <v>7.6500452048125739E-4</v>
      </c>
      <c r="L822" s="7">
        <v>45</v>
      </c>
      <c r="M822" s="4">
        <v>101.29</v>
      </c>
      <c r="N822" s="6">
        <v>45</v>
      </c>
      <c r="O822" s="6">
        <v>22</v>
      </c>
      <c r="P822" s="7">
        <v>160</v>
      </c>
      <c r="Q822" s="5">
        <v>36009</v>
      </c>
      <c r="R822" s="8" t="s">
        <v>887</v>
      </c>
      <c r="S822" s="38" t="s">
        <v>3042</v>
      </c>
      <c r="T822" s="4" t="s">
        <v>2066</v>
      </c>
      <c r="U822" s="4" t="s">
        <v>3411</v>
      </c>
      <c r="V822" s="4" t="s">
        <v>4394</v>
      </c>
      <c r="W822" s="8" t="s">
        <v>3052</v>
      </c>
      <c r="X822" s="33" t="s">
        <v>3059</v>
      </c>
      <c r="Y822" s="4"/>
      <c r="Z822" s="1"/>
      <c r="AA822" s="4" t="s">
        <v>3533</v>
      </c>
      <c r="AB822" s="1" t="s">
        <v>4142</v>
      </c>
      <c r="AC822" s="1" t="s">
        <v>3445</v>
      </c>
      <c r="AD822" s="1" t="s">
        <v>4269</v>
      </c>
      <c r="AE822" s="1"/>
      <c r="AF822" s="1"/>
      <c r="AG822" s="1"/>
      <c r="AH822" s="1"/>
    </row>
    <row r="823" spans="1:34">
      <c r="A823" s="38" t="s">
        <v>3060</v>
      </c>
      <c r="B823" s="38" t="s">
        <v>2066</v>
      </c>
      <c r="C823" s="38" t="s">
        <v>3047</v>
      </c>
      <c r="D823" s="38" t="s">
        <v>3862</v>
      </c>
      <c r="E823" s="38" t="s">
        <v>1293</v>
      </c>
      <c r="F823" s="38" t="s">
        <v>3346</v>
      </c>
      <c r="G823" s="38" t="s">
        <v>2775</v>
      </c>
      <c r="H823" s="60"/>
      <c r="I823" s="7">
        <v>810</v>
      </c>
      <c r="J823" s="4">
        <v>822</v>
      </c>
      <c r="K823" s="53">
        <f t="shared" si="19"/>
        <v>8.3495686056220427E-4</v>
      </c>
      <c r="L823" s="7">
        <v>45</v>
      </c>
      <c r="M823" s="4">
        <v>101.21</v>
      </c>
      <c r="N823" s="6">
        <v>45</v>
      </c>
      <c r="O823" s="6">
        <v>22</v>
      </c>
      <c r="P823" s="7">
        <v>160</v>
      </c>
      <c r="Q823" s="5">
        <v>36061</v>
      </c>
      <c r="R823" s="8" t="s">
        <v>887</v>
      </c>
      <c r="S823" s="38" t="s">
        <v>3042</v>
      </c>
      <c r="T823" s="4" t="s">
        <v>2066</v>
      </c>
      <c r="U823" s="4" t="s">
        <v>3411</v>
      </c>
      <c r="V823" s="4" t="s">
        <v>3043</v>
      </c>
      <c r="W823" s="8" t="s">
        <v>1561</v>
      </c>
      <c r="X823" s="33" t="s">
        <v>3061</v>
      </c>
      <c r="Y823" s="4"/>
      <c r="Z823" s="1"/>
      <c r="AA823" s="4" t="s">
        <v>3533</v>
      </c>
      <c r="AB823" s="1" t="s">
        <v>4142</v>
      </c>
      <c r="AC823" s="1" t="s">
        <v>4136</v>
      </c>
      <c r="AD823" s="1" t="s">
        <v>4269</v>
      </c>
      <c r="AE823" s="1"/>
      <c r="AF823" s="1"/>
      <c r="AG823" s="1"/>
      <c r="AH823" s="1"/>
    </row>
    <row r="824" spans="1:34">
      <c r="A824" s="38" t="s">
        <v>3062</v>
      </c>
      <c r="B824" s="38" t="s">
        <v>2066</v>
      </c>
      <c r="C824" s="38" t="s">
        <v>3047</v>
      </c>
      <c r="D824" s="38" t="s">
        <v>3862</v>
      </c>
      <c r="E824" s="38" t="s">
        <v>1293</v>
      </c>
      <c r="F824" s="38" t="s">
        <v>3346</v>
      </c>
      <c r="G824" s="38" t="s">
        <v>2775</v>
      </c>
      <c r="H824" s="60"/>
      <c r="I824" s="7">
        <v>814</v>
      </c>
      <c r="J824" s="4">
        <v>823</v>
      </c>
      <c r="K824" s="53">
        <f t="shared" si="19"/>
        <v>6.2599986088891985E-4</v>
      </c>
      <c r="L824" s="7">
        <v>45</v>
      </c>
      <c r="M824" s="4">
        <v>101.26</v>
      </c>
      <c r="N824" s="6">
        <v>45</v>
      </c>
      <c r="O824" s="6">
        <v>22</v>
      </c>
      <c r="P824" s="7">
        <v>160</v>
      </c>
      <c r="Q824" s="5">
        <v>36061</v>
      </c>
      <c r="R824" s="8" t="s">
        <v>887</v>
      </c>
      <c r="S824" s="38" t="s">
        <v>3042</v>
      </c>
      <c r="T824" s="4" t="s">
        <v>2066</v>
      </c>
      <c r="U824" s="4" t="s">
        <v>3411</v>
      </c>
      <c r="V824" s="4" t="s">
        <v>3043</v>
      </c>
      <c r="W824" s="8" t="s">
        <v>1562</v>
      </c>
      <c r="X824" s="33" t="s">
        <v>3063</v>
      </c>
      <c r="Y824" s="4"/>
      <c r="Z824" s="1"/>
      <c r="AA824" s="4" t="s">
        <v>3533</v>
      </c>
      <c r="AB824" s="1" t="s">
        <v>4142</v>
      </c>
      <c r="AC824" s="1" t="s">
        <v>4136</v>
      </c>
      <c r="AD824" s="1" t="s">
        <v>4269</v>
      </c>
      <c r="AE824" s="1"/>
      <c r="AF824" s="1"/>
      <c r="AG824" s="1"/>
      <c r="AH824" s="1"/>
    </row>
    <row r="825" spans="1:34">
      <c r="A825" s="38" t="s">
        <v>3064</v>
      </c>
      <c r="B825" s="38" t="s">
        <v>2066</v>
      </c>
      <c r="C825" s="38" t="s">
        <v>3047</v>
      </c>
      <c r="D825" s="38" t="s">
        <v>3862</v>
      </c>
      <c r="E825" s="38" t="s">
        <v>1293</v>
      </c>
      <c r="F825" s="38" t="s">
        <v>3346</v>
      </c>
      <c r="G825" s="38" t="s">
        <v>2775</v>
      </c>
      <c r="H825" s="60"/>
      <c r="I825" s="7">
        <v>813</v>
      </c>
      <c r="J825" s="4">
        <v>824</v>
      </c>
      <c r="K825" s="53">
        <f t="shared" si="19"/>
        <v>7.6511094108645751E-4</v>
      </c>
      <c r="L825" s="7">
        <v>45</v>
      </c>
      <c r="M825" s="4">
        <v>101.26</v>
      </c>
      <c r="N825" s="6">
        <v>45</v>
      </c>
      <c r="O825" s="6">
        <v>22</v>
      </c>
      <c r="P825" s="7">
        <v>160</v>
      </c>
      <c r="Q825" s="5">
        <v>36061</v>
      </c>
      <c r="R825" s="8" t="s">
        <v>887</v>
      </c>
      <c r="S825" s="38" t="s">
        <v>3042</v>
      </c>
      <c r="T825" s="4" t="s">
        <v>2066</v>
      </c>
      <c r="U825" s="4" t="s">
        <v>3411</v>
      </c>
      <c r="V825" s="4" t="s">
        <v>3043</v>
      </c>
      <c r="W825" s="8" t="s">
        <v>1414</v>
      </c>
      <c r="X825" s="33" t="s">
        <v>3065</v>
      </c>
      <c r="Y825" s="4"/>
      <c r="Z825" s="1"/>
      <c r="AA825" s="4" t="s">
        <v>3533</v>
      </c>
      <c r="AB825" s="1" t="s">
        <v>4142</v>
      </c>
      <c r="AC825" s="1" t="s">
        <v>4136</v>
      </c>
      <c r="AD825" s="1" t="s">
        <v>4269</v>
      </c>
      <c r="AE825" s="1"/>
      <c r="AF825" s="1"/>
      <c r="AG825" s="1"/>
      <c r="AH825" s="1"/>
    </row>
    <row r="826" spans="1:34">
      <c r="A826" s="38" t="s">
        <v>3066</v>
      </c>
      <c r="B826" s="38" t="s">
        <v>2066</v>
      </c>
      <c r="C826" s="38" t="s">
        <v>3047</v>
      </c>
      <c r="D826" s="38" t="s">
        <v>3862</v>
      </c>
      <c r="E826" s="38" t="s">
        <v>1293</v>
      </c>
      <c r="F826" s="38" t="s">
        <v>3346</v>
      </c>
      <c r="G826" s="38" t="s">
        <v>2775</v>
      </c>
      <c r="H826" s="60"/>
      <c r="I826" s="7">
        <v>810</v>
      </c>
      <c r="J826" s="4">
        <v>822</v>
      </c>
      <c r="K826" s="53">
        <f t="shared" ref="K826:K857" si="20">(J826-I826)/(J826+I826+12740)</f>
        <v>8.3495686056220427E-4</v>
      </c>
      <c r="L826" s="7">
        <v>45</v>
      </c>
      <c r="M826" s="4">
        <v>101.21</v>
      </c>
      <c r="N826" s="6">
        <v>45</v>
      </c>
      <c r="O826" s="6">
        <v>22</v>
      </c>
      <c r="P826" s="7">
        <v>160</v>
      </c>
      <c r="Q826" s="5">
        <v>36061</v>
      </c>
      <c r="R826" s="8" t="s">
        <v>887</v>
      </c>
      <c r="S826" s="38" t="s">
        <v>3042</v>
      </c>
      <c r="T826" s="4" t="s">
        <v>2066</v>
      </c>
      <c r="U826" s="4" t="s">
        <v>3411</v>
      </c>
      <c r="V826" s="4" t="s">
        <v>3043</v>
      </c>
      <c r="W826" s="8" t="s">
        <v>1415</v>
      </c>
      <c r="X826" s="33" t="s">
        <v>3067</v>
      </c>
      <c r="Y826" s="4"/>
      <c r="Z826" s="1"/>
      <c r="AA826" s="4" t="s">
        <v>3533</v>
      </c>
      <c r="AB826" s="1" t="s">
        <v>4142</v>
      </c>
      <c r="AC826" s="1" t="s">
        <v>4136</v>
      </c>
      <c r="AD826" s="1" t="s">
        <v>4269</v>
      </c>
      <c r="AE826" s="1"/>
      <c r="AF826" s="1"/>
      <c r="AG826" s="1"/>
      <c r="AH826" s="1"/>
    </row>
    <row r="827" spans="1:34">
      <c r="A827" s="38" t="s">
        <v>3068</v>
      </c>
      <c r="B827" s="38" t="s">
        <v>2066</v>
      </c>
      <c r="C827" s="38" t="s">
        <v>3047</v>
      </c>
      <c r="D827" s="38" t="s">
        <v>3862</v>
      </c>
      <c r="E827" s="38" t="s">
        <v>1293</v>
      </c>
      <c r="F827" s="38" t="s">
        <v>3346</v>
      </c>
      <c r="G827" s="38" t="s">
        <v>2775</v>
      </c>
      <c r="H827" s="60"/>
      <c r="I827" s="7">
        <v>806</v>
      </c>
      <c r="J827" s="4">
        <v>820</v>
      </c>
      <c r="K827" s="53">
        <f t="shared" si="20"/>
        <v>9.7452317972991783E-4</v>
      </c>
      <c r="L827" s="7">
        <v>45</v>
      </c>
      <c r="M827" s="4">
        <v>101.15</v>
      </c>
      <c r="N827" s="6">
        <v>45</v>
      </c>
      <c r="O827" s="6">
        <v>22</v>
      </c>
      <c r="P827" s="7">
        <v>160</v>
      </c>
      <c r="Q827" s="5">
        <v>36061</v>
      </c>
      <c r="R827" s="8" t="s">
        <v>887</v>
      </c>
      <c r="S827" s="38" t="s">
        <v>3042</v>
      </c>
      <c r="T827" s="4" t="s">
        <v>2066</v>
      </c>
      <c r="U827" s="4" t="s">
        <v>3411</v>
      </c>
      <c r="V827" s="4" t="s">
        <v>3043</v>
      </c>
      <c r="W827" s="8" t="s">
        <v>1416</v>
      </c>
      <c r="X827" s="33" t="s">
        <v>3069</v>
      </c>
      <c r="Y827" s="4"/>
      <c r="Z827" s="1"/>
      <c r="AA827" s="4" t="s">
        <v>3533</v>
      </c>
      <c r="AB827" s="1" t="s">
        <v>4142</v>
      </c>
      <c r="AC827" s="1" t="s">
        <v>4136</v>
      </c>
      <c r="AD827" s="1" t="s">
        <v>4269</v>
      </c>
      <c r="AE827" s="1"/>
      <c r="AF827" s="1"/>
      <c r="AG827" s="1"/>
      <c r="AH827" s="1"/>
    </row>
    <row r="828" spans="1:34">
      <c r="A828" s="38" t="s">
        <v>3070</v>
      </c>
      <c r="B828" s="38" t="s">
        <v>2066</v>
      </c>
      <c r="C828" s="38" t="s">
        <v>3047</v>
      </c>
      <c r="D828" s="38" t="s">
        <v>3862</v>
      </c>
      <c r="E828" s="38" t="s">
        <v>1293</v>
      </c>
      <c r="F828" s="38" t="s">
        <v>3346</v>
      </c>
      <c r="G828" s="38" t="s">
        <v>2775</v>
      </c>
      <c r="H828" s="60"/>
      <c r="I828" s="7">
        <v>807</v>
      </c>
      <c r="J828" s="4">
        <v>820</v>
      </c>
      <c r="K828" s="53">
        <f t="shared" si="20"/>
        <v>9.0485139555926777E-4</v>
      </c>
      <c r="L828" s="7">
        <v>45</v>
      </c>
      <c r="M828" s="4">
        <v>101.16</v>
      </c>
      <c r="N828" s="6">
        <v>45</v>
      </c>
      <c r="O828" s="6">
        <v>22</v>
      </c>
      <c r="P828" s="7">
        <v>160</v>
      </c>
      <c r="Q828" s="5">
        <v>36061</v>
      </c>
      <c r="R828" s="8" t="s">
        <v>887</v>
      </c>
      <c r="S828" s="38" t="s">
        <v>3042</v>
      </c>
      <c r="T828" s="4" t="s">
        <v>2066</v>
      </c>
      <c r="U828" s="4" t="s">
        <v>3411</v>
      </c>
      <c r="V828" s="4" t="s">
        <v>3043</v>
      </c>
      <c r="W828" s="8" t="s">
        <v>3684</v>
      </c>
      <c r="X828" s="33" t="s">
        <v>3071</v>
      </c>
      <c r="Y828" s="4"/>
      <c r="Z828" s="1"/>
      <c r="AA828" s="4" t="s">
        <v>3533</v>
      </c>
      <c r="AB828" s="1" t="s">
        <v>4142</v>
      </c>
      <c r="AC828" s="1" t="s">
        <v>4136</v>
      </c>
      <c r="AD828" s="1" t="s">
        <v>4269</v>
      </c>
      <c r="AE828" s="1"/>
      <c r="AF828" s="1"/>
      <c r="AG828" s="1"/>
      <c r="AH828" s="1"/>
    </row>
    <row r="829" spans="1:34">
      <c r="A829" s="38" t="s">
        <v>1192</v>
      </c>
      <c r="B829" s="38" t="s">
        <v>2066</v>
      </c>
      <c r="C829" s="38" t="s">
        <v>3047</v>
      </c>
      <c r="D829" s="38" t="s">
        <v>3862</v>
      </c>
      <c r="E829" s="38" t="s">
        <v>1293</v>
      </c>
      <c r="F829" s="38" t="s">
        <v>3346</v>
      </c>
      <c r="G829" s="38" t="s">
        <v>2775</v>
      </c>
      <c r="H829" s="60"/>
      <c r="I829" s="7">
        <v>825</v>
      </c>
      <c r="J829" s="4">
        <v>833</v>
      </c>
      <c r="K829" s="53">
        <f t="shared" si="20"/>
        <v>5.5563272676760662E-4</v>
      </c>
      <c r="L829" s="7">
        <v>45</v>
      </c>
      <c r="M829" s="4">
        <v>101.49</v>
      </c>
      <c r="N829" s="6">
        <v>45</v>
      </c>
      <c r="O829" s="6">
        <v>22</v>
      </c>
      <c r="P829" s="7">
        <v>160</v>
      </c>
      <c r="Q829" s="5">
        <v>36498</v>
      </c>
      <c r="R829" s="8" t="s">
        <v>887</v>
      </c>
      <c r="S829" s="38" t="s">
        <v>3042</v>
      </c>
      <c r="T829" s="4" t="s">
        <v>2066</v>
      </c>
      <c r="U829" s="4" t="s">
        <v>3411</v>
      </c>
      <c r="V829" s="4" t="s">
        <v>4394</v>
      </c>
      <c r="W829" s="8" t="s">
        <v>3525</v>
      </c>
      <c r="X829" s="33" t="s">
        <v>3072</v>
      </c>
      <c r="Y829" s="4"/>
      <c r="Z829" s="1"/>
      <c r="AA829" s="4" t="s">
        <v>3533</v>
      </c>
      <c r="AB829" s="1" t="s">
        <v>4142</v>
      </c>
      <c r="AC829" s="1" t="s">
        <v>1586</v>
      </c>
      <c r="AD829" s="1" t="s">
        <v>4269</v>
      </c>
      <c r="AE829" s="1"/>
      <c r="AF829" s="1"/>
      <c r="AG829" s="1"/>
      <c r="AH829" s="1"/>
    </row>
    <row r="830" spans="1:34">
      <c r="A830" s="38" t="s">
        <v>1193</v>
      </c>
      <c r="B830" s="38" t="s">
        <v>2066</v>
      </c>
      <c r="C830" s="38" t="s">
        <v>3047</v>
      </c>
      <c r="D830" s="38" t="s">
        <v>3862</v>
      </c>
      <c r="E830" s="38" t="s">
        <v>1293</v>
      </c>
      <c r="F830" s="38" t="s">
        <v>3346</v>
      </c>
      <c r="G830" s="38" t="s">
        <v>2775</v>
      </c>
      <c r="H830" s="60"/>
      <c r="I830" s="7">
        <v>825</v>
      </c>
      <c r="J830" s="4">
        <v>833</v>
      </c>
      <c r="K830" s="53">
        <f t="shared" si="20"/>
        <v>5.5563272676760662E-4</v>
      </c>
      <c r="L830" s="7">
        <v>45</v>
      </c>
      <c r="M830" s="4">
        <v>101.49</v>
      </c>
      <c r="N830" s="6">
        <v>45</v>
      </c>
      <c r="O830" s="6">
        <v>22</v>
      </c>
      <c r="P830" s="7">
        <v>160</v>
      </c>
      <c r="Q830" s="5">
        <v>36498</v>
      </c>
      <c r="R830" s="8" t="s">
        <v>887</v>
      </c>
      <c r="S830" s="38" t="s">
        <v>3042</v>
      </c>
      <c r="T830" s="4" t="s">
        <v>2066</v>
      </c>
      <c r="U830" s="4" t="s">
        <v>3411</v>
      </c>
      <c r="V830" s="4" t="s">
        <v>4394</v>
      </c>
      <c r="W830" s="8" t="s">
        <v>3526</v>
      </c>
      <c r="X830" s="33" t="s">
        <v>1189</v>
      </c>
      <c r="Y830" s="4"/>
      <c r="Z830" s="1"/>
      <c r="AA830" s="4" t="s">
        <v>3533</v>
      </c>
      <c r="AB830" s="1" t="s">
        <v>4142</v>
      </c>
      <c r="AC830" s="1" t="s">
        <v>1586</v>
      </c>
      <c r="AD830" s="1" t="s">
        <v>4269</v>
      </c>
      <c r="AE830" s="1"/>
      <c r="AF830" s="1"/>
      <c r="AG830" s="1"/>
      <c r="AH830" s="1"/>
    </row>
    <row r="831" spans="1:34">
      <c r="A831" s="38" t="s">
        <v>1197</v>
      </c>
      <c r="B831" s="38" t="s">
        <v>2066</v>
      </c>
      <c r="C831" s="38" t="s">
        <v>3047</v>
      </c>
      <c r="D831" s="38" t="s">
        <v>3862</v>
      </c>
      <c r="E831" s="38" t="s">
        <v>1293</v>
      </c>
      <c r="F831" s="38" t="s">
        <v>3346</v>
      </c>
      <c r="G831" s="38" t="s">
        <v>2775</v>
      </c>
      <c r="H831" s="60"/>
      <c r="I831" s="7">
        <v>820</v>
      </c>
      <c r="J831" s="4">
        <v>831</v>
      </c>
      <c r="K831" s="53">
        <f t="shared" si="20"/>
        <v>7.6436661802515465E-4</v>
      </c>
      <c r="L831" s="7">
        <v>45</v>
      </c>
      <c r="M831" s="4">
        <v>101.45</v>
      </c>
      <c r="N831" s="6">
        <v>45</v>
      </c>
      <c r="O831" s="6">
        <v>22</v>
      </c>
      <c r="P831" s="7">
        <v>160</v>
      </c>
      <c r="Q831" s="5">
        <v>36498</v>
      </c>
      <c r="R831" s="8" t="s">
        <v>887</v>
      </c>
      <c r="S831" s="38" t="s">
        <v>3042</v>
      </c>
      <c r="T831" s="4" t="s">
        <v>2066</v>
      </c>
      <c r="U831" s="4" t="s">
        <v>3411</v>
      </c>
      <c r="V831" s="4" t="s">
        <v>4394</v>
      </c>
      <c r="W831" s="8" t="s">
        <v>1422</v>
      </c>
      <c r="X831" s="33" t="s">
        <v>1194</v>
      </c>
      <c r="Y831" s="4"/>
      <c r="Z831" s="1"/>
      <c r="AA831" s="4" t="s">
        <v>3533</v>
      </c>
      <c r="AB831" s="1" t="s">
        <v>4142</v>
      </c>
      <c r="AC831" s="1" t="s">
        <v>1586</v>
      </c>
      <c r="AD831" s="1" t="s">
        <v>4269</v>
      </c>
      <c r="AE831" s="1"/>
      <c r="AF831" s="1"/>
      <c r="AG831" s="1"/>
      <c r="AH831" s="1"/>
    </row>
    <row r="832" spans="1:34">
      <c r="A832" s="38" t="s">
        <v>5127</v>
      </c>
      <c r="B832" s="38" t="s">
        <v>2066</v>
      </c>
      <c r="C832" s="38" t="s">
        <v>3047</v>
      </c>
      <c r="D832" s="38" t="s">
        <v>3862</v>
      </c>
      <c r="E832" s="38" t="s">
        <v>1293</v>
      </c>
      <c r="F832" s="38" t="s">
        <v>3346</v>
      </c>
      <c r="G832" s="38" t="s">
        <v>2775</v>
      </c>
      <c r="H832" s="60"/>
      <c r="I832" s="7">
        <v>824</v>
      </c>
      <c r="J832" s="4">
        <v>829</v>
      </c>
      <c r="K832" s="53">
        <f t="shared" si="20"/>
        <v>3.4739109289237826E-4</v>
      </c>
      <c r="L832" s="7">
        <v>45</v>
      </c>
      <c r="M832" s="4">
        <v>101.43</v>
      </c>
      <c r="N832" s="6">
        <v>45</v>
      </c>
      <c r="O832" s="6">
        <v>22</v>
      </c>
      <c r="P832" s="7">
        <v>160</v>
      </c>
      <c r="Q832" s="5">
        <v>36498</v>
      </c>
      <c r="R832" s="8" t="s">
        <v>887</v>
      </c>
      <c r="S832" s="38" t="s">
        <v>3042</v>
      </c>
      <c r="T832" s="4" t="s">
        <v>2066</v>
      </c>
      <c r="U832" s="4" t="s">
        <v>3411</v>
      </c>
      <c r="V832" s="4" t="s">
        <v>4394</v>
      </c>
      <c r="W832" s="8" t="s">
        <v>1423</v>
      </c>
      <c r="X832" s="33" t="s">
        <v>1195</v>
      </c>
      <c r="Y832" s="4"/>
      <c r="Z832" s="1"/>
      <c r="AA832" s="4" t="s">
        <v>3533</v>
      </c>
      <c r="AB832" s="1" t="s">
        <v>4142</v>
      </c>
      <c r="AC832" s="1" t="s">
        <v>1586</v>
      </c>
      <c r="AD832" s="1" t="s">
        <v>4269</v>
      </c>
      <c r="AE832" s="1"/>
      <c r="AF832" s="1"/>
      <c r="AG832" s="1"/>
      <c r="AH832" s="1"/>
    </row>
    <row r="833" spans="1:34">
      <c r="A833" s="38" t="s">
        <v>1310</v>
      </c>
      <c r="B833" s="38" t="s">
        <v>2066</v>
      </c>
      <c r="C833" s="38" t="s">
        <v>3047</v>
      </c>
      <c r="D833" s="38" t="s">
        <v>3862</v>
      </c>
      <c r="E833" s="38" t="s">
        <v>1293</v>
      </c>
      <c r="F833" s="38" t="s">
        <v>3346</v>
      </c>
      <c r="G833" s="38" t="s">
        <v>2775</v>
      </c>
      <c r="H833" s="60"/>
      <c r="I833" s="7">
        <v>824</v>
      </c>
      <c r="J833" s="4">
        <v>829</v>
      </c>
      <c r="K833" s="53">
        <f t="shared" si="20"/>
        <v>3.4739109289237826E-4</v>
      </c>
      <c r="L833" s="7">
        <v>45</v>
      </c>
      <c r="M833" s="4">
        <v>101.43</v>
      </c>
      <c r="N833" s="6">
        <v>45</v>
      </c>
      <c r="O833" s="6">
        <v>22</v>
      </c>
      <c r="P833" s="7">
        <v>160</v>
      </c>
      <c r="Q833" s="5">
        <v>36498</v>
      </c>
      <c r="R833" s="8" t="s">
        <v>887</v>
      </c>
      <c r="S833" s="38" t="s">
        <v>3042</v>
      </c>
      <c r="T833" s="4" t="s">
        <v>2066</v>
      </c>
      <c r="U833" s="4" t="s">
        <v>3411</v>
      </c>
      <c r="V833" s="4" t="s">
        <v>4394</v>
      </c>
      <c r="W833" s="8" t="s">
        <v>1424</v>
      </c>
      <c r="X833" s="33" t="s">
        <v>1196</v>
      </c>
      <c r="Y833" s="4"/>
      <c r="Z833" s="1"/>
      <c r="AA833" s="4" t="s">
        <v>3533</v>
      </c>
      <c r="AB833" s="1" t="s">
        <v>4142</v>
      </c>
      <c r="AC833" s="1" t="s">
        <v>1586</v>
      </c>
      <c r="AD833" s="1" t="s">
        <v>4269</v>
      </c>
      <c r="AE833" s="1"/>
      <c r="AF833" s="1"/>
      <c r="AG833" s="1"/>
      <c r="AH833" s="1"/>
    </row>
    <row r="834" spans="1:34">
      <c r="A834" s="38" t="s">
        <v>1311</v>
      </c>
      <c r="B834" s="38" t="s">
        <v>2066</v>
      </c>
      <c r="C834" s="38" t="s">
        <v>3047</v>
      </c>
      <c r="D834" s="38" t="s">
        <v>3862</v>
      </c>
      <c r="E834" s="38" t="s">
        <v>1293</v>
      </c>
      <c r="F834" s="38" t="s">
        <v>3346</v>
      </c>
      <c r="G834" s="38" t="s">
        <v>2775</v>
      </c>
      <c r="H834" s="60"/>
      <c r="I834" s="7">
        <v>777</v>
      </c>
      <c r="J834" s="4">
        <v>804</v>
      </c>
      <c r="K834" s="53">
        <f t="shared" si="20"/>
        <v>1.8853432022903429E-3</v>
      </c>
      <c r="L834" s="7">
        <v>108</v>
      </c>
      <c r="M834" s="4">
        <v>100.67</v>
      </c>
      <c r="N834" s="6">
        <v>45</v>
      </c>
      <c r="O834" s="6">
        <v>22</v>
      </c>
      <c r="P834" s="7">
        <v>160</v>
      </c>
      <c r="Q834" s="5">
        <v>35836</v>
      </c>
      <c r="R834" s="8" t="s">
        <v>887</v>
      </c>
      <c r="S834" s="38" t="s">
        <v>3042</v>
      </c>
      <c r="T834" s="4" t="s">
        <v>2066</v>
      </c>
      <c r="U834" s="4" t="s">
        <v>1294</v>
      </c>
      <c r="V834" s="4" t="s">
        <v>3685</v>
      </c>
      <c r="W834" s="8" t="s">
        <v>3686</v>
      </c>
      <c r="X834" s="33" t="s">
        <v>1312</v>
      </c>
      <c r="Y834" s="4"/>
      <c r="Z834" s="1"/>
      <c r="AA834" s="4" t="s">
        <v>3533</v>
      </c>
      <c r="AB834" s="1" t="s">
        <v>4142</v>
      </c>
      <c r="AC834" s="1" t="s">
        <v>3394</v>
      </c>
      <c r="AD834" s="1" t="s">
        <v>4269</v>
      </c>
      <c r="AE834" s="1"/>
      <c r="AF834" s="1"/>
      <c r="AG834" s="1"/>
      <c r="AH834" s="1"/>
    </row>
    <row r="835" spans="1:34">
      <c r="A835" s="38" t="s">
        <v>1313</v>
      </c>
      <c r="B835" s="38" t="s">
        <v>2066</v>
      </c>
      <c r="C835" s="38" t="s">
        <v>3047</v>
      </c>
      <c r="D835" s="38" t="s">
        <v>3862</v>
      </c>
      <c r="E835" s="38" t="s">
        <v>1293</v>
      </c>
      <c r="F835" s="38" t="s">
        <v>3346</v>
      </c>
      <c r="G835" s="38" t="s">
        <v>2775</v>
      </c>
      <c r="H835" s="60"/>
      <c r="I835" s="7">
        <v>814</v>
      </c>
      <c r="J835" s="4">
        <v>824</v>
      </c>
      <c r="K835" s="53">
        <f t="shared" si="20"/>
        <v>6.9550702462094867E-4</v>
      </c>
      <c r="L835" s="7">
        <v>45</v>
      </c>
      <c r="M835" s="4">
        <v>101.27</v>
      </c>
      <c r="N835" s="6">
        <v>45</v>
      </c>
      <c r="O835" s="6">
        <v>22</v>
      </c>
      <c r="P835" s="7">
        <v>160</v>
      </c>
      <c r="Q835" s="5">
        <v>35787</v>
      </c>
      <c r="R835" s="8" t="s">
        <v>887</v>
      </c>
      <c r="S835" s="38" t="s">
        <v>3042</v>
      </c>
      <c r="T835" s="4" t="s">
        <v>2066</v>
      </c>
      <c r="U835" s="4" t="s">
        <v>3411</v>
      </c>
      <c r="V835" s="4" t="s">
        <v>3043</v>
      </c>
      <c r="W835" s="8" t="s">
        <v>3690</v>
      </c>
      <c r="X835" s="33" t="s">
        <v>1314</v>
      </c>
      <c r="Y835" s="4"/>
      <c r="Z835" s="1"/>
      <c r="AA835" s="4" t="s">
        <v>3533</v>
      </c>
      <c r="AB835" s="1" t="s">
        <v>4142</v>
      </c>
      <c r="AC835" s="1" t="s">
        <v>4058</v>
      </c>
      <c r="AD835" s="1" t="s">
        <v>4269</v>
      </c>
      <c r="AE835" s="1"/>
      <c r="AF835" s="1"/>
      <c r="AG835" s="1"/>
      <c r="AH835" s="1"/>
    </row>
    <row r="836" spans="1:34">
      <c r="A836" s="38" t="s">
        <v>1315</v>
      </c>
      <c r="B836" s="38" t="s">
        <v>2066</v>
      </c>
      <c r="C836" s="38" t="s">
        <v>3047</v>
      </c>
      <c r="D836" s="38" t="s">
        <v>3862</v>
      </c>
      <c r="E836" s="38" t="s">
        <v>1293</v>
      </c>
      <c r="F836" s="38" t="s">
        <v>3346</v>
      </c>
      <c r="G836" s="38" t="s">
        <v>2775</v>
      </c>
      <c r="H836" s="60"/>
      <c r="I836" s="7">
        <v>813</v>
      </c>
      <c r="J836" s="4">
        <v>824</v>
      </c>
      <c r="K836" s="53">
        <f t="shared" si="20"/>
        <v>7.6511094108645751E-4</v>
      </c>
      <c r="L836" s="7">
        <v>45</v>
      </c>
      <c r="M836" s="4">
        <v>101.26</v>
      </c>
      <c r="N836" s="6">
        <v>45</v>
      </c>
      <c r="O836" s="6">
        <v>22</v>
      </c>
      <c r="P836" s="7">
        <v>160</v>
      </c>
      <c r="Q836" s="5">
        <v>35787</v>
      </c>
      <c r="R836" s="8" t="s">
        <v>887</v>
      </c>
      <c r="S836" s="38" t="s">
        <v>3042</v>
      </c>
      <c r="T836" s="4" t="s">
        <v>2066</v>
      </c>
      <c r="U836" s="4" t="s">
        <v>3411</v>
      </c>
      <c r="V836" s="4" t="s">
        <v>3043</v>
      </c>
      <c r="W836" s="8" t="s">
        <v>3046</v>
      </c>
      <c r="X836" s="33" t="s">
        <v>1316</v>
      </c>
      <c r="Y836" s="4"/>
      <c r="Z836" s="1"/>
      <c r="AA836" s="4" t="s">
        <v>3533</v>
      </c>
      <c r="AB836" s="1" t="s">
        <v>4142</v>
      </c>
      <c r="AC836" s="1" t="s">
        <v>4058</v>
      </c>
      <c r="AD836" s="1" t="s">
        <v>4269</v>
      </c>
      <c r="AE836" s="1"/>
      <c r="AF836" s="1"/>
      <c r="AG836" s="1"/>
      <c r="AH836" s="1"/>
    </row>
    <row r="837" spans="1:34">
      <c r="A837" s="38" t="s">
        <v>1317</v>
      </c>
      <c r="B837" s="38" t="s">
        <v>2066</v>
      </c>
      <c r="C837" s="38" t="s">
        <v>3047</v>
      </c>
      <c r="D837" s="38" t="s">
        <v>3862</v>
      </c>
      <c r="E837" s="38" t="s">
        <v>1293</v>
      </c>
      <c r="F837" s="38" t="s">
        <v>3346</v>
      </c>
      <c r="G837" s="38" t="s">
        <v>2775</v>
      </c>
      <c r="H837" s="60"/>
      <c r="I837" s="7">
        <v>815</v>
      </c>
      <c r="J837" s="4">
        <v>823</v>
      </c>
      <c r="K837" s="53">
        <f t="shared" si="20"/>
        <v>5.5640561969675891E-4</v>
      </c>
      <c r="L837" s="7">
        <v>45</v>
      </c>
      <c r="M837" s="4">
        <v>101.27</v>
      </c>
      <c r="N837" s="6">
        <v>45</v>
      </c>
      <c r="O837" s="6">
        <v>22</v>
      </c>
      <c r="P837" s="7">
        <v>160</v>
      </c>
      <c r="Q837" s="5">
        <v>35787</v>
      </c>
      <c r="R837" s="8" t="s">
        <v>887</v>
      </c>
      <c r="S837" s="38" t="s">
        <v>3042</v>
      </c>
      <c r="T837" s="4" t="s">
        <v>2066</v>
      </c>
      <c r="U837" s="4" t="s">
        <v>3411</v>
      </c>
      <c r="V837" s="4" t="s">
        <v>3043</v>
      </c>
      <c r="W837" s="8" t="s">
        <v>3048</v>
      </c>
      <c r="X837" s="33" t="s">
        <v>1318</v>
      </c>
      <c r="Y837" s="4"/>
      <c r="Z837" s="1"/>
      <c r="AA837" s="4" t="s">
        <v>3533</v>
      </c>
      <c r="AB837" s="1" t="s">
        <v>4142</v>
      </c>
      <c r="AC837" s="1" t="s">
        <v>4058</v>
      </c>
      <c r="AD837" s="1" t="s">
        <v>4269</v>
      </c>
      <c r="AE837" s="1"/>
      <c r="AF837" s="1"/>
      <c r="AG837" s="1"/>
      <c r="AH837" s="1"/>
    </row>
    <row r="838" spans="1:34">
      <c r="A838" s="38" t="s">
        <v>1631</v>
      </c>
      <c r="B838" s="38" t="s">
        <v>2066</v>
      </c>
      <c r="C838" s="38" t="s">
        <v>3047</v>
      </c>
      <c r="D838" s="38" t="s">
        <v>3862</v>
      </c>
      <c r="E838" s="37" t="s">
        <v>1293</v>
      </c>
      <c r="F838" s="38" t="s">
        <v>3346</v>
      </c>
      <c r="G838" s="38" t="s">
        <v>2775</v>
      </c>
      <c r="H838" s="60"/>
      <c r="I838" s="40">
        <v>816</v>
      </c>
      <c r="J838" s="1">
        <v>822</v>
      </c>
      <c r="K838" s="53">
        <f t="shared" si="20"/>
        <v>4.1730421477256921E-4</v>
      </c>
      <c r="L838" s="7">
        <v>45</v>
      </c>
      <c r="M838" s="1">
        <v>101.27</v>
      </c>
      <c r="N838" s="6">
        <v>45</v>
      </c>
      <c r="O838" s="6">
        <v>22</v>
      </c>
      <c r="P838" s="7">
        <v>160</v>
      </c>
      <c r="Q838" s="5">
        <v>35787</v>
      </c>
      <c r="R838" s="8" t="s">
        <v>887</v>
      </c>
      <c r="S838" s="38" t="s">
        <v>3042</v>
      </c>
      <c r="T838" s="4" t="s">
        <v>2066</v>
      </c>
      <c r="U838" s="4" t="s">
        <v>3411</v>
      </c>
      <c r="V838" s="4" t="s">
        <v>3043</v>
      </c>
      <c r="W838" s="8" t="s">
        <v>3049</v>
      </c>
      <c r="X838" s="33" t="s">
        <v>1632</v>
      </c>
      <c r="Y838" s="4"/>
      <c r="Z838" s="1"/>
      <c r="AA838" s="4" t="s">
        <v>3533</v>
      </c>
      <c r="AB838" s="1" t="s">
        <v>4142</v>
      </c>
      <c r="AC838" s="1" t="s">
        <v>4058</v>
      </c>
      <c r="AD838" s="1" t="s">
        <v>4269</v>
      </c>
      <c r="AE838" s="1"/>
      <c r="AF838" s="1"/>
      <c r="AG838" s="1"/>
      <c r="AH838" s="1"/>
    </row>
    <row r="839" spans="1:34">
      <c r="A839" s="38" t="s">
        <v>1633</v>
      </c>
      <c r="B839" s="38" t="s">
        <v>2066</v>
      </c>
      <c r="C839" s="38" t="s">
        <v>3047</v>
      </c>
      <c r="D839" s="38" t="s">
        <v>3862</v>
      </c>
      <c r="E839" s="38" t="s">
        <v>1293</v>
      </c>
      <c r="F839" s="38" t="s">
        <v>3346</v>
      </c>
      <c r="G839" s="38" t="s">
        <v>2775</v>
      </c>
      <c r="H839" s="60"/>
      <c r="I839" s="7">
        <v>816</v>
      </c>
      <c r="J839" s="4">
        <v>822</v>
      </c>
      <c r="K839" s="53">
        <f t="shared" si="20"/>
        <v>4.1730421477256921E-4</v>
      </c>
      <c r="L839" s="7">
        <v>45</v>
      </c>
      <c r="M839" s="4">
        <v>101.27</v>
      </c>
      <c r="N839" s="18">
        <v>45</v>
      </c>
      <c r="O839" s="18">
        <v>22</v>
      </c>
      <c r="P839" s="7">
        <v>160</v>
      </c>
      <c r="Q839" s="17">
        <v>35787</v>
      </c>
      <c r="R839" s="2" t="s">
        <v>887</v>
      </c>
      <c r="S839" s="38" t="s">
        <v>3042</v>
      </c>
      <c r="T839" s="4" t="s">
        <v>2066</v>
      </c>
      <c r="U839" s="4" t="s">
        <v>3411</v>
      </c>
      <c r="V839" s="4" t="s">
        <v>3043</v>
      </c>
      <c r="W839" s="8" t="s">
        <v>4143</v>
      </c>
      <c r="X839" s="33" t="s">
        <v>1634</v>
      </c>
      <c r="Y839" s="1"/>
      <c r="Z839" s="1"/>
      <c r="AA839" s="4" t="s">
        <v>3533</v>
      </c>
      <c r="AB839" s="1" t="s">
        <v>4142</v>
      </c>
      <c r="AC839" s="1" t="s">
        <v>4058</v>
      </c>
      <c r="AD839" s="1" t="s">
        <v>4269</v>
      </c>
      <c r="AE839" s="1"/>
      <c r="AF839" s="1"/>
      <c r="AG839" s="1"/>
      <c r="AH839" s="1"/>
    </row>
    <row r="840" spans="1:34">
      <c r="A840" s="38" t="s">
        <v>5547</v>
      </c>
      <c r="B840" s="38" t="s">
        <v>2066</v>
      </c>
      <c r="C840" s="38" t="s">
        <v>5548</v>
      </c>
      <c r="D840" s="38" t="s">
        <v>3862</v>
      </c>
      <c r="E840" s="38" t="s">
        <v>1293</v>
      </c>
      <c r="F840" s="38" t="s">
        <v>3346</v>
      </c>
      <c r="G840" s="38" t="s">
        <v>2775</v>
      </c>
      <c r="H840" s="60"/>
      <c r="I840" s="7">
        <v>660</v>
      </c>
      <c r="J840" s="4">
        <v>673</v>
      </c>
      <c r="K840" s="53">
        <f t="shared" si="20"/>
        <v>9.23754707596106E-4</v>
      </c>
      <c r="L840" s="7">
        <v>48.45</v>
      </c>
      <c r="M840" s="4">
        <v>98.07</v>
      </c>
      <c r="N840" s="6">
        <v>115</v>
      </c>
      <c r="O840" s="6">
        <v>80</v>
      </c>
      <c r="P840" s="4"/>
      <c r="Q840" s="5">
        <v>39618</v>
      </c>
      <c r="R840" s="8"/>
      <c r="S840" s="38" t="s">
        <v>961</v>
      </c>
      <c r="T840" s="4" t="s">
        <v>248</v>
      </c>
      <c r="U840" s="1" t="s">
        <v>3598</v>
      </c>
      <c r="V840" s="4" t="s">
        <v>2761</v>
      </c>
      <c r="W840" s="8" t="s">
        <v>3599</v>
      </c>
      <c r="X840" s="33" t="s">
        <v>3602</v>
      </c>
      <c r="Y840" s="4" t="s">
        <v>2823</v>
      </c>
      <c r="Z840" s="1"/>
      <c r="AA840" s="4" t="s">
        <v>161</v>
      </c>
      <c r="AB840" s="4" t="s">
        <v>3605</v>
      </c>
      <c r="AC840" s="1" t="s">
        <v>4886</v>
      </c>
      <c r="AD840" s="1" t="s">
        <v>5545</v>
      </c>
      <c r="AE840" s="1"/>
      <c r="AF840" s="1"/>
      <c r="AG840" s="1"/>
      <c r="AH840" s="1"/>
    </row>
    <row r="841" spans="1:34">
      <c r="A841" s="38" t="s">
        <v>5549</v>
      </c>
      <c r="B841" s="38" t="s">
        <v>2066</v>
      </c>
      <c r="C841" s="38" t="s">
        <v>3047</v>
      </c>
      <c r="D841" s="38" t="s">
        <v>3862</v>
      </c>
      <c r="E841" s="38" t="s">
        <v>1293</v>
      </c>
      <c r="F841" s="38" t="s">
        <v>3346</v>
      </c>
      <c r="G841" s="38" t="s">
        <v>2775</v>
      </c>
      <c r="H841" s="60"/>
      <c r="I841" s="7">
        <v>661</v>
      </c>
      <c r="J841" s="4">
        <v>672</v>
      </c>
      <c r="K841" s="53">
        <f t="shared" si="20"/>
        <v>7.8163859873516667E-4</v>
      </c>
      <c r="L841" s="7">
        <v>48.44</v>
      </c>
      <c r="M841" s="4">
        <v>98.08</v>
      </c>
      <c r="N841" s="6">
        <v>115</v>
      </c>
      <c r="O841" s="6">
        <v>80</v>
      </c>
      <c r="P841" s="4"/>
      <c r="Q841" s="5">
        <v>39618</v>
      </c>
      <c r="R841" s="8"/>
      <c r="S841" s="38" t="s">
        <v>961</v>
      </c>
      <c r="T841" s="4" t="s">
        <v>248</v>
      </c>
      <c r="U841" s="1" t="s">
        <v>3598</v>
      </c>
      <c r="V841" s="4" t="s">
        <v>2761</v>
      </c>
      <c r="W841" s="8" t="s">
        <v>3600</v>
      </c>
      <c r="X841" s="33" t="s">
        <v>3603</v>
      </c>
      <c r="Y841" s="4" t="s">
        <v>2823</v>
      </c>
      <c r="Z841" s="1"/>
      <c r="AA841" s="4" t="s">
        <v>161</v>
      </c>
      <c r="AB841" s="4" t="s">
        <v>3605</v>
      </c>
      <c r="AC841" s="1" t="s">
        <v>4886</v>
      </c>
      <c r="AD841" s="1" t="s">
        <v>5545</v>
      </c>
      <c r="AE841" s="1"/>
      <c r="AF841" s="1"/>
      <c r="AG841" s="1"/>
      <c r="AH841" s="1"/>
    </row>
    <row r="842" spans="1:34">
      <c r="A842" s="38" t="s">
        <v>926</v>
      </c>
      <c r="B842" s="38" t="s">
        <v>2066</v>
      </c>
      <c r="C842" s="38" t="s">
        <v>1608</v>
      </c>
      <c r="D842" s="38" t="s">
        <v>3094</v>
      </c>
      <c r="E842" s="38" t="s">
        <v>925</v>
      </c>
      <c r="F842" s="38" t="s">
        <v>3346</v>
      </c>
      <c r="G842" s="38" t="s">
        <v>4110</v>
      </c>
      <c r="H842" s="60"/>
      <c r="I842" s="7">
        <v>685</v>
      </c>
      <c r="J842" s="4">
        <v>699</v>
      </c>
      <c r="K842" s="53">
        <f t="shared" si="20"/>
        <v>9.9122061738884178E-4</v>
      </c>
      <c r="L842" s="7">
        <v>98.2</v>
      </c>
      <c r="M842" s="4">
        <v>98.61</v>
      </c>
      <c r="N842" s="6">
        <v>390</v>
      </c>
      <c r="O842" s="6"/>
      <c r="P842" s="4"/>
      <c r="Q842" s="5">
        <v>35643</v>
      </c>
      <c r="R842" s="8" t="s">
        <v>4995</v>
      </c>
      <c r="S842" s="38" t="s">
        <v>3042</v>
      </c>
      <c r="T842" s="4" t="s">
        <v>2066</v>
      </c>
      <c r="U842" s="4" t="s">
        <v>1294</v>
      </c>
      <c r="V842" s="4" t="s">
        <v>4394</v>
      </c>
      <c r="W842" s="8" t="s">
        <v>1558</v>
      </c>
      <c r="X842" s="33" t="s">
        <v>1635</v>
      </c>
      <c r="Y842" s="4" t="s">
        <v>3348</v>
      </c>
      <c r="Z842" s="1"/>
      <c r="AA842" s="4" t="s">
        <v>3797</v>
      </c>
      <c r="AB842" s="4" t="s">
        <v>2462</v>
      </c>
      <c r="AC842" s="1" t="s">
        <v>1557</v>
      </c>
      <c r="AD842" s="1" t="s">
        <v>4148</v>
      </c>
      <c r="AE842" s="1" t="s">
        <v>2432</v>
      </c>
      <c r="AF842" s="1" t="s">
        <v>2432</v>
      </c>
      <c r="AG842" s="1"/>
      <c r="AH842" s="1"/>
    </row>
    <row r="843" spans="1:34">
      <c r="A843" s="38" t="s">
        <v>4261</v>
      </c>
      <c r="B843" s="38" t="s">
        <v>2066</v>
      </c>
      <c r="C843" s="38" t="s">
        <v>1071</v>
      </c>
      <c r="D843" s="38" t="s">
        <v>5515</v>
      </c>
      <c r="E843" s="38" t="s">
        <v>1696</v>
      </c>
      <c r="F843" s="38" t="s">
        <v>1292</v>
      </c>
      <c r="G843" s="38"/>
      <c r="H843" s="60"/>
      <c r="I843" s="11">
        <v>35786</v>
      </c>
      <c r="J843" s="11">
        <v>35786</v>
      </c>
      <c r="K843" s="53">
        <f t="shared" si="20"/>
        <v>0</v>
      </c>
      <c r="L843" s="7">
        <v>3</v>
      </c>
      <c r="M843" s="7">
        <v>1436.1</v>
      </c>
      <c r="N843" s="6">
        <v>4500</v>
      </c>
      <c r="O843" s="6"/>
      <c r="P843" s="4"/>
      <c r="Q843" s="5">
        <v>34833</v>
      </c>
      <c r="R843" s="8"/>
      <c r="S843" s="38" t="s">
        <v>4906</v>
      </c>
      <c r="T843" s="4" t="s">
        <v>2066</v>
      </c>
      <c r="U843" s="4" t="s">
        <v>3849</v>
      </c>
      <c r="V843" s="4" t="s">
        <v>391</v>
      </c>
      <c r="W843" s="8" t="s">
        <v>2867</v>
      </c>
      <c r="X843" s="33" t="s">
        <v>4262</v>
      </c>
      <c r="Y843" s="4" t="s">
        <v>2868</v>
      </c>
      <c r="Z843" s="1"/>
      <c r="AA843" s="4" t="s">
        <v>1200</v>
      </c>
      <c r="AB843" s="1" t="s">
        <v>4260</v>
      </c>
      <c r="AC843" s="1" t="s">
        <v>1636</v>
      </c>
      <c r="AD843" s="1" t="s">
        <v>4140</v>
      </c>
      <c r="AE843" s="1"/>
      <c r="AF843" s="1"/>
      <c r="AG843" s="1"/>
      <c r="AH843" s="1"/>
    </row>
    <row r="844" spans="1:34">
      <c r="A844" s="38" t="s">
        <v>4263</v>
      </c>
      <c r="B844" s="38" t="s">
        <v>2066</v>
      </c>
      <c r="C844" s="38" t="s">
        <v>1071</v>
      </c>
      <c r="D844" s="38" t="s">
        <v>5515</v>
      </c>
      <c r="E844" s="38" t="s">
        <v>1696</v>
      </c>
      <c r="F844" s="38" t="s">
        <v>1292</v>
      </c>
      <c r="G844" s="38"/>
      <c r="H844" s="60" t="s">
        <v>1880</v>
      </c>
      <c r="I844" s="11">
        <v>35560</v>
      </c>
      <c r="J844" s="11">
        <v>36013</v>
      </c>
      <c r="K844" s="53">
        <f t="shared" si="20"/>
        <v>5.3728369290619478E-3</v>
      </c>
      <c r="L844" s="7">
        <v>7.72</v>
      </c>
      <c r="M844" s="7">
        <v>1436.14</v>
      </c>
      <c r="N844" s="6">
        <v>4500</v>
      </c>
      <c r="O844" s="6"/>
      <c r="P844" s="4"/>
      <c r="Q844" s="5">
        <v>35924</v>
      </c>
      <c r="R844" s="8"/>
      <c r="S844" s="38" t="s">
        <v>4906</v>
      </c>
      <c r="T844" s="4" t="s">
        <v>2066</v>
      </c>
      <c r="U844" s="4" t="s">
        <v>3849</v>
      </c>
      <c r="V844" s="4" t="s">
        <v>391</v>
      </c>
      <c r="W844" s="8" t="s">
        <v>2869</v>
      </c>
      <c r="X844" s="33" t="s">
        <v>4264</v>
      </c>
      <c r="Y844" s="4" t="s">
        <v>2868</v>
      </c>
      <c r="Z844" s="1"/>
      <c r="AA844" s="4" t="s">
        <v>667</v>
      </c>
      <c r="AB844" s="1" t="s">
        <v>4258</v>
      </c>
      <c r="AC844" s="1" t="s">
        <v>1636</v>
      </c>
      <c r="AD844" s="1" t="s">
        <v>4140</v>
      </c>
      <c r="AE844" s="1" t="s">
        <v>2433</v>
      </c>
      <c r="AF844" s="1"/>
      <c r="AG844" s="1"/>
      <c r="AH844" s="1"/>
    </row>
    <row r="845" spans="1:34">
      <c r="A845" s="38" t="s">
        <v>4265</v>
      </c>
      <c r="B845" s="38" t="s">
        <v>2066</v>
      </c>
      <c r="C845" s="38" t="s">
        <v>1071</v>
      </c>
      <c r="D845" s="38" t="s">
        <v>5515</v>
      </c>
      <c r="E845" s="38" t="s">
        <v>1696</v>
      </c>
      <c r="F845" s="38" t="s">
        <v>1292</v>
      </c>
      <c r="G845" s="38"/>
      <c r="H845" s="60" t="s">
        <v>4612</v>
      </c>
      <c r="I845" s="11">
        <v>35589</v>
      </c>
      <c r="J845" s="6">
        <v>35984</v>
      </c>
      <c r="K845" s="53">
        <f t="shared" si="20"/>
        <v>4.6849240330672616E-3</v>
      </c>
      <c r="L845" s="7">
        <v>3.2</v>
      </c>
      <c r="M845" s="4">
        <v>1436.1</v>
      </c>
      <c r="N845" s="6">
        <v>4500</v>
      </c>
      <c r="O845" s="6"/>
      <c r="P845" s="4"/>
      <c r="Q845" s="5">
        <v>37873</v>
      </c>
      <c r="R845" s="8"/>
      <c r="S845" s="38" t="s">
        <v>4906</v>
      </c>
      <c r="T845" s="4" t="s">
        <v>2066</v>
      </c>
      <c r="U845" s="4" t="s">
        <v>3849</v>
      </c>
      <c r="V845" s="4" t="s">
        <v>1378</v>
      </c>
      <c r="W845" s="8" t="s">
        <v>2743</v>
      </c>
      <c r="X845" s="33" t="s">
        <v>4266</v>
      </c>
      <c r="Y845" s="4" t="s">
        <v>2744</v>
      </c>
      <c r="Z845" s="1"/>
      <c r="AA845" s="4" t="s">
        <v>667</v>
      </c>
      <c r="AB845" s="1" t="s">
        <v>4259</v>
      </c>
      <c r="AC845" s="1" t="s">
        <v>3129</v>
      </c>
      <c r="AD845" s="1" t="s">
        <v>4257</v>
      </c>
      <c r="AE845" s="1" t="s">
        <v>1636</v>
      </c>
      <c r="AF845" s="1" t="s">
        <v>2434</v>
      </c>
      <c r="AG845" s="1"/>
      <c r="AH845" s="1"/>
    </row>
    <row r="846" spans="1:34">
      <c r="A846" s="38" t="s">
        <v>306</v>
      </c>
      <c r="B846" s="38" t="s">
        <v>2066</v>
      </c>
      <c r="C846" s="38" t="s">
        <v>308</v>
      </c>
      <c r="D846" s="38" t="s">
        <v>5515</v>
      </c>
      <c r="E846" s="38" t="s">
        <v>1293</v>
      </c>
      <c r="F846" s="38" t="s">
        <v>1292</v>
      </c>
      <c r="G846" s="38"/>
      <c r="H846" s="60" t="s">
        <v>309</v>
      </c>
      <c r="I846" s="11">
        <v>35786</v>
      </c>
      <c r="J846" s="6">
        <v>35787</v>
      </c>
      <c r="K846" s="53">
        <f t="shared" si="20"/>
        <v>1.1860567172322181E-5</v>
      </c>
      <c r="L846" s="7">
        <v>0.03</v>
      </c>
      <c r="M846" s="7">
        <v>1436.12</v>
      </c>
      <c r="N846" s="6"/>
      <c r="O846" s="6"/>
      <c r="P846" s="11"/>
      <c r="Q846" s="5">
        <v>40064</v>
      </c>
      <c r="R846" s="8"/>
      <c r="S846" s="38" t="s">
        <v>873</v>
      </c>
      <c r="T846" s="4" t="s">
        <v>2066</v>
      </c>
      <c r="U846" s="4" t="s">
        <v>3849</v>
      </c>
      <c r="V846" s="4" t="s">
        <v>5263</v>
      </c>
      <c r="W846" s="8" t="s">
        <v>310</v>
      </c>
      <c r="X846" s="33" t="s">
        <v>311</v>
      </c>
      <c r="Y846" s="4" t="s">
        <v>314</v>
      </c>
      <c r="Z846" s="1"/>
      <c r="AA846" s="4" t="s">
        <v>5106</v>
      </c>
      <c r="AB846" s="1" t="s">
        <v>307</v>
      </c>
      <c r="AC846" s="1" t="s">
        <v>312</v>
      </c>
      <c r="AD846" s="1" t="s">
        <v>313</v>
      </c>
      <c r="AE846" s="1"/>
      <c r="AF846" s="1"/>
      <c r="AG846" s="1"/>
      <c r="AH846" s="1"/>
    </row>
    <row r="847" spans="1:34">
      <c r="A847" s="38" t="s">
        <v>1516</v>
      </c>
      <c r="B847" s="38" t="s">
        <v>2066</v>
      </c>
      <c r="C847" s="38" t="s">
        <v>3434</v>
      </c>
      <c r="D847" s="38" t="s">
        <v>3862</v>
      </c>
      <c r="E847" s="38" t="s">
        <v>1293</v>
      </c>
      <c r="F847" s="38" t="s">
        <v>1292</v>
      </c>
      <c r="G847" s="38"/>
      <c r="H847" s="60" t="s">
        <v>599</v>
      </c>
      <c r="I847" s="11">
        <v>35776</v>
      </c>
      <c r="J847" s="6">
        <v>35796</v>
      </c>
      <c r="K847" s="53">
        <f t="shared" si="20"/>
        <v>2.3721415694088623E-4</v>
      </c>
      <c r="L847" s="7">
        <v>0.04</v>
      </c>
      <c r="M847" s="4">
        <v>1436.08</v>
      </c>
      <c r="N847" s="6">
        <v>3739</v>
      </c>
      <c r="O847" s="11" t="s">
        <v>2457</v>
      </c>
      <c r="P847" s="11">
        <v>9600</v>
      </c>
      <c r="Q847" s="5">
        <v>37025</v>
      </c>
      <c r="R847" s="8" t="s">
        <v>4575</v>
      </c>
      <c r="S847" s="38" t="s">
        <v>2688</v>
      </c>
      <c r="T847" s="4" t="s">
        <v>2066</v>
      </c>
      <c r="U847" s="4" t="s">
        <v>2672</v>
      </c>
      <c r="V847" s="4" t="s">
        <v>4597</v>
      </c>
      <c r="W847" s="8" t="s">
        <v>2447</v>
      </c>
      <c r="X847" s="33" t="s">
        <v>1206</v>
      </c>
      <c r="Y847" s="4" t="s">
        <v>1813</v>
      </c>
      <c r="Z847" s="1"/>
      <c r="AA847" s="4" t="s">
        <v>667</v>
      </c>
      <c r="AB847" s="1"/>
      <c r="AC847" s="1" t="s">
        <v>2446</v>
      </c>
      <c r="AD847" s="1" t="s">
        <v>2445</v>
      </c>
      <c r="AE847" s="1" t="s">
        <v>2458</v>
      </c>
      <c r="AF847" s="1"/>
      <c r="AG847" s="1"/>
      <c r="AH847" s="1"/>
    </row>
    <row r="848" spans="1:34" ht="72">
      <c r="A848" s="38" t="s">
        <v>4931</v>
      </c>
      <c r="B848" s="38" t="s">
        <v>2066</v>
      </c>
      <c r="C848" s="38" t="s">
        <v>1626</v>
      </c>
      <c r="D848" s="38" t="s">
        <v>3094</v>
      </c>
      <c r="E848" s="38" t="s">
        <v>1627</v>
      </c>
      <c r="F848" s="38" t="s">
        <v>3346</v>
      </c>
      <c r="G848" s="38" t="s">
        <v>2775</v>
      </c>
      <c r="H848" s="60"/>
      <c r="I848" s="11">
        <v>790</v>
      </c>
      <c r="J848" s="6">
        <v>801</v>
      </c>
      <c r="K848" s="53">
        <f t="shared" si="20"/>
        <v>7.6756681320214919E-4</v>
      </c>
      <c r="L848" s="7">
        <v>67</v>
      </c>
      <c r="M848" s="4">
        <v>100.77</v>
      </c>
      <c r="N848" s="6">
        <v>10</v>
      </c>
      <c r="O848" s="11">
        <v>10</v>
      </c>
      <c r="P848" s="7">
        <v>6</v>
      </c>
      <c r="Q848" s="5">
        <v>37164</v>
      </c>
      <c r="R848" s="8" t="s">
        <v>887</v>
      </c>
      <c r="S848" s="38" t="s">
        <v>1626</v>
      </c>
      <c r="T848" s="4" t="s">
        <v>2066</v>
      </c>
      <c r="U848" s="4" t="s">
        <v>421</v>
      </c>
      <c r="V848" s="4" t="s">
        <v>3370</v>
      </c>
      <c r="W848" s="8" t="s">
        <v>1628</v>
      </c>
      <c r="X848" s="33" t="s">
        <v>1629</v>
      </c>
      <c r="Y848" s="4" t="s">
        <v>4959</v>
      </c>
      <c r="Z848" s="1"/>
      <c r="AA848" s="4" t="s">
        <v>2707</v>
      </c>
      <c r="AB848" s="1" t="s">
        <v>2547</v>
      </c>
      <c r="AC848" s="51" t="s">
        <v>1630</v>
      </c>
      <c r="AD848" s="1" t="s">
        <v>4139</v>
      </c>
      <c r="AE848" s="1"/>
      <c r="AF848" s="1"/>
      <c r="AG848" s="1"/>
      <c r="AH848" s="1"/>
    </row>
    <row r="849" spans="1:34">
      <c r="A849" s="38" t="s">
        <v>117</v>
      </c>
      <c r="B849" s="38" t="s">
        <v>2066</v>
      </c>
      <c r="C849" s="37" t="s">
        <v>118</v>
      </c>
      <c r="D849" s="38" t="s">
        <v>3094</v>
      </c>
      <c r="E849" s="38" t="s">
        <v>4157</v>
      </c>
      <c r="F849" s="38" t="s">
        <v>3346</v>
      </c>
      <c r="G849" s="38"/>
      <c r="H849" s="60"/>
      <c r="I849" s="11">
        <v>430</v>
      </c>
      <c r="J849" s="6">
        <v>465</v>
      </c>
      <c r="K849" s="53">
        <f t="shared" si="20"/>
        <v>2.5669233590025669E-3</v>
      </c>
      <c r="L849" s="7">
        <v>40.47</v>
      </c>
      <c r="M849" s="4">
        <v>93.54</v>
      </c>
      <c r="N849" s="6">
        <v>4.5</v>
      </c>
      <c r="O849" s="11"/>
      <c r="P849" s="7"/>
      <c r="Q849" s="5">
        <v>39952</v>
      </c>
      <c r="R849" s="8" t="s">
        <v>2210</v>
      </c>
      <c r="S849" s="38" t="s">
        <v>119</v>
      </c>
      <c r="T849" s="4" t="s">
        <v>2066</v>
      </c>
      <c r="U849" s="4" t="s">
        <v>3411</v>
      </c>
      <c r="V849" s="4" t="s">
        <v>152</v>
      </c>
      <c r="W849" s="8" t="s">
        <v>120</v>
      </c>
      <c r="X849" s="33" t="s">
        <v>121</v>
      </c>
      <c r="Y849" s="1" t="s">
        <v>124</v>
      </c>
      <c r="Z849" s="1"/>
      <c r="AA849" s="4" t="s">
        <v>161</v>
      </c>
      <c r="AB849" s="1" t="s">
        <v>123</v>
      </c>
      <c r="AC849" s="51"/>
      <c r="AD849" s="1" t="s">
        <v>122</v>
      </c>
      <c r="AE849" s="1"/>
      <c r="AF849" s="1"/>
      <c r="AG849" s="1"/>
      <c r="AH849" s="1"/>
    </row>
    <row r="850" spans="1:34">
      <c r="A850" s="38" t="s">
        <v>637</v>
      </c>
      <c r="B850" s="38" t="s">
        <v>2066</v>
      </c>
      <c r="C850" s="38" t="s">
        <v>3561</v>
      </c>
      <c r="D850" s="38" t="s">
        <v>3862</v>
      </c>
      <c r="E850" s="38" t="s">
        <v>3371</v>
      </c>
      <c r="F850" s="38" t="s">
        <v>3346</v>
      </c>
      <c r="G850" s="38" t="s">
        <v>4110</v>
      </c>
      <c r="H850" s="60"/>
      <c r="I850" s="7">
        <v>461</v>
      </c>
      <c r="J850" s="4">
        <v>465</v>
      </c>
      <c r="K850" s="53">
        <f t="shared" si="20"/>
        <v>2.926972047416947E-4</v>
      </c>
      <c r="L850" s="7">
        <v>97.2</v>
      </c>
      <c r="M850" s="4">
        <v>93.85</v>
      </c>
      <c r="N850" s="6"/>
      <c r="O850" s="6">
        <v>951</v>
      </c>
      <c r="P850" s="7">
        <v>250</v>
      </c>
      <c r="Q850" s="5">
        <v>37182</v>
      </c>
      <c r="R850" s="8" t="s">
        <v>538</v>
      </c>
      <c r="S850" s="38" t="s">
        <v>4798</v>
      </c>
      <c r="T850" s="4" t="s">
        <v>2066</v>
      </c>
      <c r="U850" s="4" t="s">
        <v>1294</v>
      </c>
      <c r="V850" s="4" t="s">
        <v>3694</v>
      </c>
      <c r="W850" s="8" t="s">
        <v>1459</v>
      </c>
      <c r="X850" s="33" t="s">
        <v>983</v>
      </c>
      <c r="Y850" s="4" t="s">
        <v>1457</v>
      </c>
      <c r="Z850" s="1"/>
      <c r="AA850" s="4" t="s">
        <v>3797</v>
      </c>
      <c r="AB850" s="4" t="s">
        <v>5627</v>
      </c>
      <c r="AC850" s="1" t="s">
        <v>1458</v>
      </c>
      <c r="AD850" s="1" t="s">
        <v>2032</v>
      </c>
      <c r="AE850" s="1" t="s">
        <v>2903</v>
      </c>
      <c r="AF850" s="1" t="s">
        <v>744</v>
      </c>
      <c r="AG850" s="1"/>
      <c r="AH850" s="1"/>
    </row>
    <row r="851" spans="1:34">
      <c r="A851" s="38" t="s">
        <v>981</v>
      </c>
      <c r="B851" s="38" t="s">
        <v>2066</v>
      </c>
      <c r="C851" s="38" t="s">
        <v>3873</v>
      </c>
      <c r="D851" s="38" t="s">
        <v>3608</v>
      </c>
      <c r="E851" s="38" t="s">
        <v>3347</v>
      </c>
      <c r="F851" s="38" t="s">
        <v>3346</v>
      </c>
      <c r="G851" s="38" t="s">
        <v>4110</v>
      </c>
      <c r="H851" s="60"/>
      <c r="I851" s="7">
        <v>804</v>
      </c>
      <c r="J851" s="4">
        <v>807</v>
      </c>
      <c r="K851" s="53">
        <f t="shared" si="20"/>
        <v>2.0904466587694237E-4</v>
      </c>
      <c r="L851" s="7">
        <v>98.6</v>
      </c>
      <c r="M851" s="4">
        <v>100.99</v>
      </c>
      <c r="N851" s="6">
        <v>971</v>
      </c>
      <c r="O851" s="6">
        <v>868</v>
      </c>
      <c r="P851" s="7">
        <v>974</v>
      </c>
      <c r="Q851" s="5">
        <v>36330</v>
      </c>
      <c r="R851" s="8" t="s">
        <v>3345</v>
      </c>
      <c r="S851" s="38" t="s">
        <v>4798</v>
      </c>
      <c r="T851" s="4" t="s">
        <v>2066</v>
      </c>
      <c r="U851" s="4" t="s">
        <v>1294</v>
      </c>
      <c r="V851" s="4" t="s">
        <v>1464</v>
      </c>
      <c r="W851" s="8" t="s">
        <v>4552</v>
      </c>
      <c r="X851" s="33" t="s">
        <v>982</v>
      </c>
      <c r="Y851" s="4" t="s">
        <v>4151</v>
      </c>
      <c r="Z851" s="1"/>
      <c r="AA851" s="4" t="s">
        <v>3797</v>
      </c>
      <c r="AB851" s="4" t="s">
        <v>3801</v>
      </c>
      <c r="AC851" s="1" t="s">
        <v>3912</v>
      </c>
      <c r="AD851" s="1" t="s">
        <v>5477</v>
      </c>
      <c r="AE851" s="1"/>
      <c r="AF851" s="1"/>
      <c r="AG851" s="1"/>
      <c r="AH851" s="1"/>
    </row>
    <row r="852" spans="1:34">
      <c r="A852" s="38" t="s">
        <v>5659</v>
      </c>
      <c r="B852" s="38" t="s">
        <v>2066</v>
      </c>
      <c r="C852" s="38" t="s">
        <v>2161</v>
      </c>
      <c r="D852" s="38" t="s">
        <v>3862</v>
      </c>
      <c r="E852" s="38" t="s">
        <v>1293</v>
      </c>
      <c r="F852" s="38" t="s">
        <v>1292</v>
      </c>
      <c r="G852" s="38"/>
      <c r="H852" s="60" t="s">
        <v>5695</v>
      </c>
      <c r="I852" s="11">
        <v>35780</v>
      </c>
      <c r="J852" s="6">
        <v>35794</v>
      </c>
      <c r="K852" s="53">
        <f t="shared" si="20"/>
        <v>1.6604597101311762E-4</v>
      </c>
      <c r="L852" s="7">
        <v>3.9</v>
      </c>
      <c r="M852" s="4">
        <v>1436.12</v>
      </c>
      <c r="N852" s="6">
        <v>1372</v>
      </c>
      <c r="O852" s="6">
        <v>789</v>
      </c>
      <c r="P852" s="11">
        <v>1400</v>
      </c>
      <c r="Q852" s="5">
        <v>33857</v>
      </c>
      <c r="R852" s="8" t="s">
        <v>1929</v>
      </c>
      <c r="S852" s="38" t="s">
        <v>875</v>
      </c>
      <c r="T852" s="4" t="s">
        <v>2066</v>
      </c>
      <c r="U852" s="4" t="s">
        <v>2670</v>
      </c>
      <c r="V852" s="4" t="s">
        <v>2084</v>
      </c>
      <c r="W852" s="8" t="s">
        <v>4789</v>
      </c>
      <c r="X852" s="33" t="s">
        <v>5660</v>
      </c>
      <c r="Y852" s="4" t="s">
        <v>4236</v>
      </c>
      <c r="Z852" s="1"/>
      <c r="AA852" s="4" t="s">
        <v>667</v>
      </c>
      <c r="AB852" s="1" t="s">
        <v>2580</v>
      </c>
      <c r="AC852" s="1" t="s">
        <v>3733</v>
      </c>
      <c r="AD852" s="1" t="s">
        <v>4235</v>
      </c>
      <c r="AE852" s="1"/>
      <c r="AF852" s="1"/>
      <c r="AG852" s="1"/>
      <c r="AH852" s="1"/>
    </row>
    <row r="853" spans="1:34">
      <c r="A853" s="38" t="s">
        <v>809</v>
      </c>
      <c r="B853" s="38" t="s">
        <v>2066</v>
      </c>
      <c r="C853" s="38" t="s">
        <v>2546</v>
      </c>
      <c r="D853" s="38" t="s">
        <v>5515</v>
      </c>
      <c r="E853" s="38" t="s">
        <v>4034</v>
      </c>
      <c r="F853" s="38" t="s">
        <v>3346</v>
      </c>
      <c r="G853" s="38" t="s">
        <v>2775</v>
      </c>
      <c r="H853" s="60"/>
      <c r="I853" s="11">
        <v>1100</v>
      </c>
      <c r="J853" s="11">
        <v>1100</v>
      </c>
      <c r="K853" s="53">
        <f t="shared" si="20"/>
        <v>0</v>
      </c>
      <c r="L853" s="7">
        <v>63</v>
      </c>
      <c r="M853" s="7">
        <v>107.26</v>
      </c>
      <c r="N853" s="11" t="s">
        <v>3545</v>
      </c>
      <c r="O853" s="6"/>
      <c r="P853" s="7"/>
      <c r="Q853" s="5">
        <v>37142</v>
      </c>
      <c r="R853" s="8"/>
      <c r="S853" s="38" t="s">
        <v>873</v>
      </c>
      <c r="T853" s="4" t="s">
        <v>2066</v>
      </c>
      <c r="U853" s="4" t="s">
        <v>1294</v>
      </c>
      <c r="V853" s="4" t="s">
        <v>2928</v>
      </c>
      <c r="W853" s="8" t="s">
        <v>2596</v>
      </c>
      <c r="X853" s="33">
        <v>26905</v>
      </c>
      <c r="Y853" s="4" t="s">
        <v>3707</v>
      </c>
      <c r="Z853" s="1"/>
      <c r="AA853" s="4" t="s">
        <v>3797</v>
      </c>
      <c r="AB853" s="4" t="s">
        <v>4487</v>
      </c>
      <c r="AC853" s="1" t="s">
        <v>3708</v>
      </c>
      <c r="AD853" s="1" t="s">
        <v>2566</v>
      </c>
      <c r="AE853" s="1" t="s">
        <v>3683</v>
      </c>
      <c r="AF853" s="1" t="s">
        <v>1636</v>
      </c>
      <c r="AG853" s="1" t="s">
        <v>2903</v>
      </c>
      <c r="AH853" s="1"/>
    </row>
    <row r="854" spans="1:34">
      <c r="A854" s="38" t="s">
        <v>162</v>
      </c>
      <c r="B854" s="38" t="s">
        <v>2066</v>
      </c>
      <c r="C854" s="38" t="s">
        <v>2546</v>
      </c>
      <c r="D854" s="38" t="s">
        <v>5515</v>
      </c>
      <c r="E854" s="38" t="s">
        <v>4034</v>
      </c>
      <c r="F854" s="38" t="s">
        <v>3346</v>
      </c>
      <c r="G854" s="38" t="s">
        <v>2775</v>
      </c>
      <c r="H854" s="60"/>
      <c r="I854" s="11">
        <v>1100</v>
      </c>
      <c r="J854" s="11">
        <v>1100</v>
      </c>
      <c r="K854" s="53">
        <f t="shared" si="20"/>
        <v>0</v>
      </c>
      <c r="L854" s="7">
        <v>63</v>
      </c>
      <c r="M854" s="7">
        <v>107.26</v>
      </c>
      <c r="N854" s="11" t="s">
        <v>3545</v>
      </c>
      <c r="O854" s="6"/>
      <c r="P854" s="7"/>
      <c r="Q854" s="5">
        <v>37142</v>
      </c>
      <c r="R854" s="8"/>
      <c r="S854" s="38" t="s">
        <v>873</v>
      </c>
      <c r="T854" s="4" t="s">
        <v>2066</v>
      </c>
      <c r="U854" s="4" t="s">
        <v>1294</v>
      </c>
      <c r="V854" s="4" t="s">
        <v>2928</v>
      </c>
      <c r="W854" s="8" t="s">
        <v>2545</v>
      </c>
      <c r="X854" s="33">
        <v>26907</v>
      </c>
      <c r="Y854" s="4" t="s">
        <v>3707</v>
      </c>
      <c r="Z854" s="1"/>
      <c r="AA854" s="4" t="s">
        <v>3797</v>
      </c>
      <c r="AB854" s="4"/>
      <c r="AC854" s="1" t="s">
        <v>2547</v>
      </c>
      <c r="AD854" s="1" t="s">
        <v>2544</v>
      </c>
      <c r="AE854" s="1" t="s">
        <v>3683</v>
      </c>
      <c r="AF854" s="1" t="s">
        <v>1636</v>
      </c>
      <c r="AG854" s="1" t="s">
        <v>2903</v>
      </c>
      <c r="AH854" s="1"/>
    </row>
    <row r="855" spans="1:34">
      <c r="A855" s="38" t="s">
        <v>1344</v>
      </c>
      <c r="B855" s="38" t="s">
        <v>2066</v>
      </c>
      <c r="C855" s="38" t="s">
        <v>2546</v>
      </c>
      <c r="D855" s="38" t="s">
        <v>5515</v>
      </c>
      <c r="E855" s="38" t="s">
        <v>4034</v>
      </c>
      <c r="F855" s="38" t="s">
        <v>3346</v>
      </c>
      <c r="G855" s="38" t="s">
        <v>2775</v>
      </c>
      <c r="H855" s="60"/>
      <c r="I855" s="11">
        <v>1013</v>
      </c>
      <c r="J855" s="11">
        <v>1200</v>
      </c>
      <c r="K855" s="53">
        <f t="shared" si="20"/>
        <v>1.2505851668561493E-2</v>
      </c>
      <c r="L855" s="7">
        <v>63.4</v>
      </c>
      <c r="M855" s="7">
        <v>107.4</v>
      </c>
      <c r="N855" s="11" t="s">
        <v>3545</v>
      </c>
      <c r="O855" s="6"/>
      <c r="P855" s="7"/>
      <c r="Q855" s="5">
        <v>37957</v>
      </c>
      <c r="R855" s="8"/>
      <c r="S855" s="38" t="s">
        <v>873</v>
      </c>
      <c r="T855" s="4" t="s">
        <v>2066</v>
      </c>
      <c r="U855" s="4" t="s">
        <v>1294</v>
      </c>
      <c r="V855" s="4" t="s">
        <v>2928</v>
      </c>
      <c r="W855" s="8" t="s">
        <v>2548</v>
      </c>
      <c r="X855" s="33">
        <v>28095</v>
      </c>
      <c r="Y855" s="4" t="s">
        <v>4486</v>
      </c>
      <c r="Z855" s="1"/>
      <c r="AA855" s="4" t="s">
        <v>3797</v>
      </c>
      <c r="AB855" s="1" t="s">
        <v>3564</v>
      </c>
      <c r="AC855" s="1" t="s">
        <v>4044</v>
      </c>
      <c r="AD855" s="1" t="s">
        <v>2544</v>
      </c>
      <c r="AE855" s="1" t="s">
        <v>3683</v>
      </c>
      <c r="AF855" s="1" t="s">
        <v>1636</v>
      </c>
      <c r="AG855" s="1" t="s">
        <v>2903</v>
      </c>
      <c r="AH855" s="1"/>
    </row>
    <row r="856" spans="1:34">
      <c r="A856" s="38" t="s">
        <v>1205</v>
      </c>
      <c r="B856" s="38" t="s">
        <v>2066</v>
      </c>
      <c r="C856" s="38" t="s">
        <v>2546</v>
      </c>
      <c r="D856" s="38" t="s">
        <v>5515</v>
      </c>
      <c r="E856" s="38" t="s">
        <v>4034</v>
      </c>
      <c r="F856" s="38" t="s">
        <v>3346</v>
      </c>
      <c r="G856" s="38" t="s">
        <v>2775</v>
      </c>
      <c r="H856" s="60"/>
      <c r="I856" s="11">
        <v>1011</v>
      </c>
      <c r="J856" s="11">
        <v>1202</v>
      </c>
      <c r="K856" s="53">
        <f t="shared" si="20"/>
        <v>1.2773356517086873E-2</v>
      </c>
      <c r="L856" s="7">
        <v>63.4</v>
      </c>
      <c r="M856" s="7">
        <v>107.4</v>
      </c>
      <c r="N856" s="11" t="s">
        <v>3545</v>
      </c>
      <c r="O856" s="6"/>
      <c r="P856" s="7"/>
      <c r="Q856" s="5">
        <v>37957</v>
      </c>
      <c r="R856" s="8"/>
      <c r="S856" s="38" t="s">
        <v>873</v>
      </c>
      <c r="T856" s="4" t="s">
        <v>2066</v>
      </c>
      <c r="U856" s="4" t="s">
        <v>1294</v>
      </c>
      <c r="V856" s="4" t="s">
        <v>2928</v>
      </c>
      <c r="W856" s="8" t="s">
        <v>2081</v>
      </c>
      <c r="X856" s="33">
        <v>28097</v>
      </c>
      <c r="Y856" s="4" t="s">
        <v>4486</v>
      </c>
      <c r="Z856" s="1"/>
      <c r="AA856" s="4" t="s">
        <v>3797</v>
      </c>
      <c r="AB856" s="1" t="s">
        <v>3564</v>
      </c>
      <c r="AC856" s="1" t="s">
        <v>4044</v>
      </c>
      <c r="AD856" s="1" t="s">
        <v>2544</v>
      </c>
      <c r="AE856" s="1" t="s">
        <v>3683</v>
      </c>
      <c r="AF856" s="1" t="s">
        <v>1636</v>
      </c>
      <c r="AG856" s="1" t="s">
        <v>2903</v>
      </c>
      <c r="AH856" s="1"/>
    </row>
    <row r="857" spans="1:34">
      <c r="A857" s="38" t="s">
        <v>2129</v>
      </c>
      <c r="B857" s="38" t="s">
        <v>2066</v>
      </c>
      <c r="C857" s="38" t="s">
        <v>2546</v>
      </c>
      <c r="D857" s="38" t="s">
        <v>5515</v>
      </c>
      <c r="E857" s="38" t="s">
        <v>4034</v>
      </c>
      <c r="F857" s="38" t="s">
        <v>3346</v>
      </c>
      <c r="G857" s="38" t="s">
        <v>2775</v>
      </c>
      <c r="H857" s="60"/>
      <c r="I857" s="11">
        <v>1016</v>
      </c>
      <c r="J857" s="11">
        <v>1203</v>
      </c>
      <c r="K857" s="53">
        <f t="shared" si="20"/>
        <v>1.2500835617354102E-2</v>
      </c>
      <c r="L857" s="7">
        <v>63.4</v>
      </c>
      <c r="M857" s="7">
        <v>107.4</v>
      </c>
      <c r="N857" s="11" t="s">
        <v>3545</v>
      </c>
      <c r="O857" s="6"/>
      <c r="P857" s="7"/>
      <c r="Q857" s="5">
        <v>38386</v>
      </c>
      <c r="R857" s="8"/>
      <c r="S857" s="38" t="s">
        <v>873</v>
      </c>
      <c r="T857" s="4" t="s">
        <v>2066</v>
      </c>
      <c r="U857" s="4" t="s">
        <v>3849</v>
      </c>
      <c r="V857" s="4" t="s">
        <v>5235</v>
      </c>
      <c r="W857" s="8" t="s">
        <v>4376</v>
      </c>
      <c r="X857" s="33" t="s">
        <v>4379</v>
      </c>
      <c r="Y857" s="4" t="s">
        <v>4486</v>
      </c>
      <c r="Z857" s="1"/>
      <c r="AA857" s="4" t="s">
        <v>161</v>
      </c>
      <c r="AB857" s="1" t="s">
        <v>4377</v>
      </c>
      <c r="AC857" s="1" t="s">
        <v>4378</v>
      </c>
      <c r="AD857" s="1" t="s">
        <v>2544</v>
      </c>
      <c r="AE857" s="1" t="s">
        <v>4179</v>
      </c>
      <c r="AF857" s="1" t="s">
        <v>4023</v>
      </c>
      <c r="AG857" s="1"/>
      <c r="AH857" s="1"/>
    </row>
    <row r="858" spans="1:34">
      <c r="A858" s="38" t="s">
        <v>2128</v>
      </c>
      <c r="B858" s="38" t="s">
        <v>2066</v>
      </c>
      <c r="C858" s="38" t="s">
        <v>2546</v>
      </c>
      <c r="D858" s="38" t="s">
        <v>5515</v>
      </c>
      <c r="E858" s="38" t="s">
        <v>4034</v>
      </c>
      <c r="F858" s="38" t="s">
        <v>3346</v>
      </c>
      <c r="G858" s="38" t="s">
        <v>2775</v>
      </c>
      <c r="H858" s="60"/>
      <c r="I858" s="11">
        <v>1017</v>
      </c>
      <c r="J858" s="11">
        <v>1203</v>
      </c>
      <c r="K858" s="53">
        <f t="shared" ref="K858:K889" si="21">(J858-I858)/(J858+I858+12740)</f>
        <v>1.2433155080213905E-2</v>
      </c>
      <c r="L858" s="7">
        <v>63.4</v>
      </c>
      <c r="M858" s="7">
        <v>107.4</v>
      </c>
      <c r="N858" s="11" t="s">
        <v>3545</v>
      </c>
      <c r="O858" s="6"/>
      <c r="P858" s="7"/>
      <c r="Q858" s="5">
        <v>38386</v>
      </c>
      <c r="R858" s="8"/>
      <c r="S858" s="38" t="s">
        <v>873</v>
      </c>
      <c r="T858" s="4" t="s">
        <v>2066</v>
      </c>
      <c r="U858" s="4" t="s">
        <v>3849</v>
      </c>
      <c r="V858" s="4" t="s">
        <v>5235</v>
      </c>
      <c r="W858" s="8" t="s">
        <v>4374</v>
      </c>
      <c r="X858" s="33" t="s">
        <v>4375</v>
      </c>
      <c r="Y858" s="4" t="s">
        <v>4486</v>
      </c>
      <c r="Z858" s="1"/>
      <c r="AA858" s="4" t="s">
        <v>161</v>
      </c>
      <c r="AB858" s="1" t="s">
        <v>4377</v>
      </c>
      <c r="AC858" s="1" t="s">
        <v>4378</v>
      </c>
      <c r="AD858" s="1" t="s">
        <v>2544</v>
      </c>
      <c r="AE858" s="1" t="s">
        <v>4179</v>
      </c>
      <c r="AF858" s="1" t="s">
        <v>4022</v>
      </c>
      <c r="AG858" s="1"/>
      <c r="AH858" s="1"/>
    </row>
    <row r="859" spans="1:34">
      <c r="A859" s="38" t="s">
        <v>2495</v>
      </c>
      <c r="B859" s="38" t="s">
        <v>2066</v>
      </c>
      <c r="C859" s="38" t="s">
        <v>2546</v>
      </c>
      <c r="D859" s="38" t="s">
        <v>5515</v>
      </c>
      <c r="E859" s="38" t="s">
        <v>4034</v>
      </c>
      <c r="F859" s="38" t="s">
        <v>3346</v>
      </c>
      <c r="G859" s="38" t="s">
        <v>2775</v>
      </c>
      <c r="H859" s="60"/>
      <c r="I859" s="11">
        <v>1015</v>
      </c>
      <c r="J859" s="11">
        <v>1200</v>
      </c>
      <c r="K859" s="53">
        <f t="shared" si="21"/>
        <v>1.2370444667335339E-2</v>
      </c>
      <c r="L859" s="7">
        <v>63.4</v>
      </c>
      <c r="M859" s="7">
        <v>107.4</v>
      </c>
      <c r="N859" s="11" t="s">
        <v>3545</v>
      </c>
      <c r="O859" s="6"/>
      <c r="P859" s="7"/>
      <c r="Q859" s="5">
        <v>39248</v>
      </c>
      <c r="R859" s="8"/>
      <c r="S859" s="38" t="s">
        <v>873</v>
      </c>
      <c r="T859" s="4" t="s">
        <v>2066</v>
      </c>
      <c r="U859" s="4" t="s">
        <v>3849</v>
      </c>
      <c r="V859" s="4" t="s">
        <v>5263</v>
      </c>
      <c r="W859" s="8" t="s">
        <v>3112</v>
      </c>
      <c r="X859" s="33" t="s">
        <v>3113</v>
      </c>
      <c r="Y859" s="4" t="s">
        <v>3114</v>
      </c>
      <c r="Z859" s="1"/>
      <c r="AA859" s="4"/>
      <c r="AB859" s="1"/>
      <c r="AC859" s="1" t="s">
        <v>2494</v>
      </c>
      <c r="AD859" s="1"/>
      <c r="AE859" s="1"/>
      <c r="AF859" s="1"/>
      <c r="AG859" s="1"/>
      <c r="AH859" s="1"/>
    </row>
    <row r="860" spans="1:34">
      <c r="A860" s="38" t="s">
        <v>2495</v>
      </c>
      <c r="B860" s="38" t="s">
        <v>2066</v>
      </c>
      <c r="C860" s="38" t="s">
        <v>2546</v>
      </c>
      <c r="D860" s="38" t="s">
        <v>5515</v>
      </c>
      <c r="E860" s="38" t="s">
        <v>4034</v>
      </c>
      <c r="F860" s="38" t="s">
        <v>3346</v>
      </c>
      <c r="G860" s="38" t="s">
        <v>2775</v>
      </c>
      <c r="H860" s="60"/>
      <c r="I860" s="11">
        <v>1016</v>
      </c>
      <c r="J860" s="11">
        <v>1201</v>
      </c>
      <c r="K860" s="53">
        <f t="shared" si="21"/>
        <v>1.2368790532860868E-2</v>
      </c>
      <c r="L860" s="7">
        <v>63.4</v>
      </c>
      <c r="M860" s="7">
        <v>107.4</v>
      </c>
      <c r="N860" s="11" t="s">
        <v>3545</v>
      </c>
      <c r="O860" s="6"/>
      <c r="P860" s="7"/>
      <c r="Q860" s="5">
        <v>39248</v>
      </c>
      <c r="R860" s="8"/>
      <c r="S860" s="38" t="s">
        <v>873</v>
      </c>
      <c r="T860" s="4" t="s">
        <v>2066</v>
      </c>
      <c r="U860" s="4" t="s">
        <v>3849</v>
      </c>
      <c r="V860" s="4" t="s">
        <v>5263</v>
      </c>
      <c r="W860" s="8" t="s">
        <v>3115</v>
      </c>
      <c r="X860" s="33" t="s">
        <v>3116</v>
      </c>
      <c r="Y860" s="4" t="s">
        <v>3114</v>
      </c>
      <c r="Z860" s="1"/>
      <c r="AA860" s="4"/>
      <c r="AB860" s="1"/>
      <c r="AC860" s="1" t="s">
        <v>3117</v>
      </c>
      <c r="AD860" s="1"/>
      <c r="AE860" s="1"/>
      <c r="AF860" s="1"/>
      <c r="AG860" s="1"/>
      <c r="AH860" s="1"/>
    </row>
    <row r="861" spans="1:34">
      <c r="A861" s="38" t="s">
        <v>3706</v>
      </c>
      <c r="B861" s="38" t="s">
        <v>2066</v>
      </c>
      <c r="C861" s="38" t="s">
        <v>1270</v>
      </c>
      <c r="D861" s="38" t="s">
        <v>5515</v>
      </c>
      <c r="E861" s="38" t="s">
        <v>1293</v>
      </c>
      <c r="F861" s="38" t="s">
        <v>2057</v>
      </c>
      <c r="G861" s="38" t="s">
        <v>2778</v>
      </c>
      <c r="H861" s="60"/>
      <c r="I861" s="11">
        <v>794</v>
      </c>
      <c r="J861" s="11">
        <v>39600</v>
      </c>
      <c r="K861" s="53">
        <f t="shared" si="21"/>
        <v>0.73034215379982681</v>
      </c>
      <c r="L861" s="7">
        <v>63.4</v>
      </c>
      <c r="M861" s="7">
        <v>718.59</v>
      </c>
      <c r="N861" s="6"/>
      <c r="O861" s="6"/>
      <c r="P861" s="11">
        <v>1238</v>
      </c>
      <c r="Q861" s="5">
        <v>35824</v>
      </c>
      <c r="R861" s="8" t="s">
        <v>2764</v>
      </c>
      <c r="S861" s="38" t="s">
        <v>1072</v>
      </c>
      <c r="T861" s="4" t="s">
        <v>2066</v>
      </c>
      <c r="U861" s="4" t="s">
        <v>3849</v>
      </c>
      <c r="V861" s="4" t="s">
        <v>3850</v>
      </c>
      <c r="W861" s="8" t="s">
        <v>2796</v>
      </c>
      <c r="X861" s="33" t="s">
        <v>215</v>
      </c>
      <c r="Y861" s="4" t="s">
        <v>4234</v>
      </c>
      <c r="Z861" s="1"/>
      <c r="AA861" s="4" t="s">
        <v>5717</v>
      </c>
      <c r="AB861" s="1" t="s">
        <v>254</v>
      </c>
      <c r="AC861" s="1" t="s">
        <v>253</v>
      </c>
      <c r="AD861" s="1"/>
      <c r="AE861" s="1" t="s">
        <v>1636</v>
      </c>
      <c r="AF861" s="1"/>
      <c r="AG861" s="1"/>
      <c r="AH861" s="1"/>
    </row>
    <row r="862" spans="1:34" ht="38.25">
      <c r="A862" s="38" t="s">
        <v>3705</v>
      </c>
      <c r="B862" s="38" t="s">
        <v>2066</v>
      </c>
      <c r="C862" s="38" t="s">
        <v>1071</v>
      </c>
      <c r="D862" s="38" t="s">
        <v>5515</v>
      </c>
      <c r="E862" s="38" t="s">
        <v>3028</v>
      </c>
      <c r="F862" s="38" t="s">
        <v>1292</v>
      </c>
      <c r="G862" s="38"/>
      <c r="H862" s="60" t="s">
        <v>587</v>
      </c>
      <c r="I862" s="11">
        <v>35758</v>
      </c>
      <c r="J862" s="6">
        <v>35815</v>
      </c>
      <c r="K862" s="53">
        <f t="shared" si="21"/>
        <v>6.7605232882236431E-4</v>
      </c>
      <c r="L862" s="7">
        <v>2.57</v>
      </c>
      <c r="M862" s="4">
        <v>1436.13</v>
      </c>
      <c r="N862" s="11"/>
      <c r="O862" s="11"/>
      <c r="P862" s="7"/>
      <c r="Q862" s="5">
        <v>36866</v>
      </c>
      <c r="R862" s="8"/>
      <c r="S862" s="38" t="s">
        <v>1377</v>
      </c>
      <c r="T862" s="4" t="s">
        <v>2066</v>
      </c>
      <c r="U862" s="4" t="s">
        <v>3849</v>
      </c>
      <c r="V862" s="4" t="s">
        <v>2928</v>
      </c>
      <c r="W862" s="8" t="s">
        <v>3029</v>
      </c>
      <c r="X862" s="33" t="s">
        <v>64</v>
      </c>
      <c r="Y862" s="20" t="s">
        <v>65</v>
      </c>
      <c r="Z862" s="1"/>
      <c r="AA862" s="4" t="s">
        <v>667</v>
      </c>
      <c r="AB862" s="1" t="s">
        <v>66</v>
      </c>
      <c r="AC862" s="1"/>
      <c r="AD862" s="1"/>
      <c r="AE862" s="1"/>
      <c r="AF862" s="1"/>
      <c r="AG862" s="1"/>
      <c r="AH862" s="1"/>
    </row>
    <row r="863" spans="1:34">
      <c r="A863" s="38" t="s">
        <v>3704</v>
      </c>
      <c r="B863" s="38" t="s">
        <v>2066</v>
      </c>
      <c r="C863" s="38" t="s">
        <v>1270</v>
      </c>
      <c r="D863" s="38" t="s">
        <v>5515</v>
      </c>
      <c r="E863" s="38" t="s">
        <v>1293</v>
      </c>
      <c r="F863" s="38" t="s">
        <v>1292</v>
      </c>
      <c r="G863" s="38"/>
      <c r="H863" s="60" t="s">
        <v>609</v>
      </c>
      <c r="I863" s="11">
        <v>35761</v>
      </c>
      <c r="J863" s="11">
        <v>35812</v>
      </c>
      <c r="K863" s="53">
        <f t="shared" si="21"/>
        <v>6.048889257884312E-4</v>
      </c>
      <c r="L863" s="7">
        <v>2.5099999999999998</v>
      </c>
      <c r="M863" s="7">
        <v>1436.1</v>
      </c>
      <c r="N863" s="6"/>
      <c r="O863" s="6"/>
      <c r="P863" s="7"/>
      <c r="Q863" s="5">
        <v>37174</v>
      </c>
      <c r="R863" s="8" t="s">
        <v>2764</v>
      </c>
      <c r="S863" s="38" t="s">
        <v>1072</v>
      </c>
      <c r="T863" s="4" t="s">
        <v>2066</v>
      </c>
      <c r="U863" s="4" t="s">
        <v>3849</v>
      </c>
      <c r="V863" s="4" t="s">
        <v>2928</v>
      </c>
      <c r="W863" s="8" t="s">
        <v>2797</v>
      </c>
      <c r="X863" s="33" t="s">
        <v>1268</v>
      </c>
      <c r="Y863" s="4" t="s">
        <v>4234</v>
      </c>
      <c r="Z863" s="1"/>
      <c r="AA863" s="4" t="s">
        <v>667</v>
      </c>
      <c r="AB863" s="1" t="s">
        <v>254</v>
      </c>
      <c r="AC863" s="1" t="s">
        <v>253</v>
      </c>
      <c r="AD863" s="1" t="s">
        <v>4564</v>
      </c>
      <c r="AE863" s="1" t="s">
        <v>1636</v>
      </c>
      <c r="AF863" s="1"/>
      <c r="AG863" s="1"/>
      <c r="AH863" s="1"/>
    </row>
    <row r="864" spans="1:34">
      <c r="A864" s="38" t="s">
        <v>3739</v>
      </c>
      <c r="B864" s="38" t="s">
        <v>2066</v>
      </c>
      <c r="C864" s="38" t="s">
        <v>1270</v>
      </c>
      <c r="D864" s="38" t="s">
        <v>5515</v>
      </c>
      <c r="E864" s="38" t="s">
        <v>1293</v>
      </c>
      <c r="F864" s="38" t="s">
        <v>2057</v>
      </c>
      <c r="G864" s="38" t="s">
        <v>2778</v>
      </c>
      <c r="H864" s="60"/>
      <c r="I864" s="11">
        <v>500</v>
      </c>
      <c r="J864" s="11">
        <v>39850</v>
      </c>
      <c r="K864" s="53">
        <f t="shared" si="21"/>
        <v>0.74119419853079671</v>
      </c>
      <c r="L864" s="7">
        <v>63.4</v>
      </c>
      <c r="M864" s="7">
        <v>717.7</v>
      </c>
      <c r="N864" s="6"/>
      <c r="O864" s="6"/>
      <c r="P864" s="7"/>
      <c r="Q864" s="5">
        <v>38230</v>
      </c>
      <c r="R864" s="8" t="s">
        <v>2764</v>
      </c>
      <c r="S864" s="38" t="s">
        <v>1072</v>
      </c>
      <c r="T864" s="4" t="s">
        <v>2066</v>
      </c>
      <c r="U864" s="4" t="s">
        <v>3849</v>
      </c>
      <c r="V864" s="4" t="s">
        <v>2928</v>
      </c>
      <c r="W864" s="8" t="s">
        <v>5281</v>
      </c>
      <c r="X864" s="33" t="s">
        <v>1269</v>
      </c>
      <c r="Y864" s="4" t="s">
        <v>5282</v>
      </c>
      <c r="Z864" s="1"/>
      <c r="AA864" s="4" t="s">
        <v>1200</v>
      </c>
      <c r="AB864" s="1" t="s">
        <v>1266</v>
      </c>
      <c r="AC864" s="1" t="s">
        <v>2814</v>
      </c>
      <c r="AD864" s="1" t="s">
        <v>5280</v>
      </c>
      <c r="AE864" s="1" t="s">
        <v>1636</v>
      </c>
      <c r="AF864" s="1" t="s">
        <v>4181</v>
      </c>
      <c r="AG864" s="1"/>
      <c r="AH864" s="1"/>
    </row>
    <row r="865" spans="1:34">
      <c r="A865" s="38" t="s">
        <v>3740</v>
      </c>
      <c r="B865" s="38" t="s">
        <v>2066</v>
      </c>
      <c r="C865" s="38" t="s">
        <v>1270</v>
      </c>
      <c r="D865" s="38" t="s">
        <v>5515</v>
      </c>
      <c r="E865" s="38" t="s">
        <v>1293</v>
      </c>
      <c r="F865" s="38" t="s">
        <v>2057</v>
      </c>
      <c r="G865" s="38" t="s">
        <v>2778</v>
      </c>
      <c r="H865" s="60"/>
      <c r="I865" s="11">
        <v>400</v>
      </c>
      <c r="J865" s="11">
        <v>39966</v>
      </c>
      <c r="K865" s="53">
        <f t="shared" si="21"/>
        <v>0.74503822543592058</v>
      </c>
      <c r="L865" s="7">
        <v>60</v>
      </c>
      <c r="M865" s="7">
        <v>718</v>
      </c>
      <c r="N865" s="6"/>
      <c r="O865" s="6"/>
      <c r="P865" s="7"/>
      <c r="Q865" s="5">
        <v>39426</v>
      </c>
      <c r="R865" s="8" t="s">
        <v>2764</v>
      </c>
      <c r="S865" s="38" t="s">
        <v>1377</v>
      </c>
      <c r="T865" s="4" t="s">
        <v>2066</v>
      </c>
      <c r="U865" s="4" t="s">
        <v>3849</v>
      </c>
      <c r="V865" s="4" t="s">
        <v>5263</v>
      </c>
      <c r="W865" s="8" t="s">
        <v>1303</v>
      </c>
      <c r="X865" s="33" t="s">
        <v>1304</v>
      </c>
      <c r="Y865" s="4" t="s">
        <v>5282</v>
      </c>
      <c r="Z865" s="1"/>
      <c r="AA865" s="4" t="s">
        <v>1200</v>
      </c>
      <c r="AB865" s="1" t="s">
        <v>2637</v>
      </c>
      <c r="AC865" s="1" t="s">
        <v>2830</v>
      </c>
      <c r="AD865" s="1" t="s">
        <v>5708</v>
      </c>
      <c r="AE865" s="1"/>
      <c r="AF865" s="1"/>
      <c r="AG865" s="1"/>
      <c r="AH865" s="1"/>
    </row>
    <row r="866" spans="1:34">
      <c r="A866" s="38" t="s">
        <v>3589</v>
      </c>
      <c r="B866" s="38" t="s">
        <v>2066</v>
      </c>
      <c r="C866" s="38" t="s">
        <v>4165</v>
      </c>
      <c r="D866" s="38" t="s">
        <v>3862</v>
      </c>
      <c r="E866" s="38" t="s">
        <v>1293</v>
      </c>
      <c r="F866" s="38" t="s">
        <v>2057</v>
      </c>
      <c r="G866" s="38"/>
      <c r="H866" s="60"/>
      <c r="I866" s="11">
        <v>23783</v>
      </c>
      <c r="J866" s="6">
        <v>47100</v>
      </c>
      <c r="K866" s="53">
        <f t="shared" si="21"/>
        <v>0.27883477033830406</v>
      </c>
      <c r="L866" s="7">
        <v>63.3</v>
      </c>
      <c r="M866" s="4">
        <v>1418.5</v>
      </c>
      <c r="N866" s="18">
        <v>3727</v>
      </c>
      <c r="O866" s="18">
        <v>1570</v>
      </c>
      <c r="P866" s="7"/>
      <c r="Q866" s="17">
        <v>36707</v>
      </c>
      <c r="R866" s="2" t="s">
        <v>4575</v>
      </c>
      <c r="S866" s="38" t="s">
        <v>3448</v>
      </c>
      <c r="T866" s="4" t="s">
        <v>2066</v>
      </c>
      <c r="U866" s="4" t="s">
        <v>2672</v>
      </c>
      <c r="V866" s="4" t="s">
        <v>2346</v>
      </c>
      <c r="W866" s="8" t="s">
        <v>4167</v>
      </c>
      <c r="X866" s="33" t="s">
        <v>3590</v>
      </c>
      <c r="Y866" s="1" t="s">
        <v>4252</v>
      </c>
      <c r="Z866" s="1"/>
      <c r="AA866" s="4" t="s">
        <v>3797</v>
      </c>
      <c r="AB866" s="1" t="s">
        <v>3733</v>
      </c>
      <c r="AC866" s="1" t="s">
        <v>5011</v>
      </c>
      <c r="AD866" s="1" t="s">
        <v>4163</v>
      </c>
      <c r="AE866" s="1" t="s">
        <v>4961</v>
      </c>
      <c r="AF866" s="1"/>
      <c r="AG866" s="1"/>
      <c r="AH866" s="1"/>
    </row>
    <row r="867" spans="1:34">
      <c r="A867" s="38" t="s">
        <v>3591</v>
      </c>
      <c r="B867" s="38" t="s">
        <v>2066</v>
      </c>
      <c r="C867" s="38" t="s">
        <v>4165</v>
      </c>
      <c r="D867" s="38" t="s">
        <v>3862</v>
      </c>
      <c r="E867" s="38" t="s">
        <v>1293</v>
      </c>
      <c r="F867" s="38" t="s">
        <v>2057</v>
      </c>
      <c r="G867" s="38"/>
      <c r="H867" s="60"/>
      <c r="I867" s="11">
        <v>12849</v>
      </c>
      <c r="J867" s="6">
        <v>47048</v>
      </c>
      <c r="K867" s="53">
        <f t="shared" si="21"/>
        <v>0.47082065613943308</v>
      </c>
      <c r="L867" s="7">
        <v>63.3</v>
      </c>
      <c r="M867" s="4">
        <v>1148.43</v>
      </c>
      <c r="N867" s="18">
        <v>3792</v>
      </c>
      <c r="O867" s="18">
        <v>1570</v>
      </c>
      <c r="P867" s="7"/>
      <c r="Q867" s="17">
        <v>36774</v>
      </c>
      <c r="R867" s="2" t="s">
        <v>4575</v>
      </c>
      <c r="S867" s="38" t="s">
        <v>3448</v>
      </c>
      <c r="T867" s="4" t="s">
        <v>2066</v>
      </c>
      <c r="U867" s="4" t="s">
        <v>2672</v>
      </c>
      <c r="V867" s="4" t="s">
        <v>2346</v>
      </c>
      <c r="W867" s="8" t="s">
        <v>5680</v>
      </c>
      <c r="X867" s="33" t="s">
        <v>3592</v>
      </c>
      <c r="Y867" s="1" t="s">
        <v>4166</v>
      </c>
      <c r="Z867" s="1"/>
      <c r="AA867" s="4" t="s">
        <v>3797</v>
      </c>
      <c r="AB867" s="1" t="s">
        <v>3733</v>
      </c>
      <c r="AC867" s="1" t="s">
        <v>4958</v>
      </c>
      <c r="AD867" s="1" t="s">
        <v>4163</v>
      </c>
      <c r="AE867" s="1"/>
      <c r="AF867" s="1"/>
      <c r="AG867" s="1"/>
      <c r="AH867" s="1"/>
    </row>
    <row r="868" spans="1:34">
      <c r="A868" s="38" t="s">
        <v>1476</v>
      </c>
      <c r="B868" s="38" t="s">
        <v>2066</v>
      </c>
      <c r="C868" s="38" t="s">
        <v>4165</v>
      </c>
      <c r="D868" s="38" t="s">
        <v>3862</v>
      </c>
      <c r="E868" s="38" t="s">
        <v>1293</v>
      </c>
      <c r="F868" s="38" t="s">
        <v>2057</v>
      </c>
      <c r="G868" s="38"/>
      <c r="H868" s="60"/>
      <c r="I868" s="11">
        <v>6179</v>
      </c>
      <c r="J868" s="6">
        <v>47086</v>
      </c>
      <c r="K868" s="53">
        <f t="shared" si="21"/>
        <v>0.61975607908491781</v>
      </c>
      <c r="L868" s="7">
        <v>63.4</v>
      </c>
      <c r="M868" s="4">
        <v>994.83</v>
      </c>
      <c r="N868" s="18">
        <v>3727</v>
      </c>
      <c r="O868" s="18">
        <v>1570</v>
      </c>
      <c r="P868" s="7"/>
      <c r="Q868" s="17">
        <v>36860</v>
      </c>
      <c r="R868" s="2" t="s">
        <v>4575</v>
      </c>
      <c r="S868" s="38" t="s">
        <v>3448</v>
      </c>
      <c r="T868" s="4" t="s">
        <v>2066</v>
      </c>
      <c r="U868" s="4" t="s">
        <v>2672</v>
      </c>
      <c r="V868" s="4" t="s">
        <v>2346</v>
      </c>
      <c r="W868" s="8" t="s">
        <v>4164</v>
      </c>
      <c r="X868" s="33" t="s">
        <v>1477</v>
      </c>
      <c r="Y868" s="1" t="s">
        <v>4166</v>
      </c>
      <c r="Z868" s="1"/>
      <c r="AA868" s="4" t="s">
        <v>3797</v>
      </c>
      <c r="AB868" s="1" t="s">
        <v>3733</v>
      </c>
      <c r="AC868" s="1"/>
      <c r="AD868" s="1" t="s">
        <v>3861</v>
      </c>
      <c r="AE868" s="1"/>
      <c r="AF868" s="1"/>
      <c r="AG868" s="1"/>
      <c r="AH868" s="1"/>
    </row>
    <row r="869" spans="1:34">
      <c r="A869" s="38" t="s">
        <v>3786</v>
      </c>
      <c r="B869" s="38" t="s">
        <v>2066</v>
      </c>
      <c r="C869" s="38" t="s">
        <v>4165</v>
      </c>
      <c r="D869" s="38" t="s">
        <v>3862</v>
      </c>
      <c r="E869" s="38" t="s">
        <v>1293</v>
      </c>
      <c r="F869" s="38" t="s">
        <v>1292</v>
      </c>
      <c r="G869" s="38"/>
      <c r="H869" s="60" t="s">
        <v>3787</v>
      </c>
      <c r="I869" s="11">
        <v>35774</v>
      </c>
      <c r="J869" s="6">
        <v>35798</v>
      </c>
      <c r="K869" s="53">
        <f t="shared" si="21"/>
        <v>2.8465698832906349E-4</v>
      </c>
      <c r="L869" s="7">
        <v>0</v>
      </c>
      <c r="M869" s="4">
        <v>1436</v>
      </c>
      <c r="N869" s="6">
        <v>5800</v>
      </c>
      <c r="O869" s="6"/>
      <c r="P869" s="11">
        <v>20000</v>
      </c>
      <c r="Q869" s="5">
        <v>39994</v>
      </c>
      <c r="R869" s="8" t="s">
        <v>4575</v>
      </c>
      <c r="S869" s="38" t="s">
        <v>3448</v>
      </c>
      <c r="T869" s="4" t="s">
        <v>2066</v>
      </c>
      <c r="U869" s="4" t="s">
        <v>2672</v>
      </c>
      <c r="V869" s="4" t="s">
        <v>3299</v>
      </c>
      <c r="W869" s="8" t="s">
        <v>3788</v>
      </c>
      <c r="X869" s="33" t="s">
        <v>3789</v>
      </c>
      <c r="Y869" s="4" t="s">
        <v>3790</v>
      </c>
      <c r="Z869" s="1"/>
      <c r="AA869" s="4" t="s">
        <v>161</v>
      </c>
      <c r="AB869" s="1" t="s">
        <v>3791</v>
      </c>
      <c r="AC869" s="1" t="s">
        <v>3792</v>
      </c>
      <c r="AD869" s="1"/>
      <c r="AE869" s="1"/>
      <c r="AF869" s="1"/>
      <c r="AG869" s="1"/>
      <c r="AH869" s="1"/>
    </row>
    <row r="870" spans="1:34">
      <c r="A870" s="38" t="s">
        <v>917</v>
      </c>
      <c r="B870" s="38" t="s">
        <v>2066</v>
      </c>
      <c r="C870" s="38" t="s">
        <v>1071</v>
      </c>
      <c r="D870" s="38" t="s">
        <v>5515</v>
      </c>
      <c r="E870" s="38" t="s">
        <v>1293</v>
      </c>
      <c r="F870" s="38" t="s">
        <v>2057</v>
      </c>
      <c r="G870" s="38"/>
      <c r="H870" s="60"/>
      <c r="I870" s="11">
        <v>1200</v>
      </c>
      <c r="J870" s="11">
        <v>11600</v>
      </c>
      <c r="K870" s="53">
        <f t="shared" si="21"/>
        <v>0.4072043852779953</v>
      </c>
      <c r="L870" s="7">
        <v>63.4</v>
      </c>
      <c r="M870" s="7">
        <v>240</v>
      </c>
      <c r="N870" s="6"/>
      <c r="O870" s="6"/>
      <c r="P870" s="7"/>
      <c r="Q870" s="5">
        <v>35197</v>
      </c>
      <c r="R870" s="8"/>
      <c r="S870" s="38" t="s">
        <v>1377</v>
      </c>
      <c r="T870" s="4" t="s">
        <v>2066</v>
      </c>
      <c r="U870" s="4" t="s">
        <v>1294</v>
      </c>
      <c r="V870" s="4" t="s">
        <v>1378</v>
      </c>
      <c r="W870" s="8" t="s">
        <v>2004</v>
      </c>
      <c r="X870" s="33" t="s">
        <v>918</v>
      </c>
      <c r="Y870" s="4" t="s">
        <v>2003</v>
      </c>
      <c r="Z870" s="1"/>
      <c r="AA870" s="4" t="s">
        <v>1200</v>
      </c>
      <c r="AB870" s="1" t="s">
        <v>3565</v>
      </c>
      <c r="AC870" s="1" t="s">
        <v>1376</v>
      </c>
      <c r="AD870" s="1" t="s">
        <v>501</v>
      </c>
      <c r="AE870" s="1" t="s">
        <v>1636</v>
      </c>
      <c r="AF870" s="1"/>
      <c r="AG870" s="1"/>
      <c r="AH870" s="1"/>
    </row>
    <row r="871" spans="1:34">
      <c r="A871" s="38" t="s">
        <v>920</v>
      </c>
      <c r="B871" s="38" t="s">
        <v>2066</v>
      </c>
      <c r="C871" s="38" t="s">
        <v>4520</v>
      </c>
      <c r="D871" s="38" t="s">
        <v>3608</v>
      </c>
      <c r="E871" s="38" t="s">
        <v>1284</v>
      </c>
      <c r="F871" s="38" t="s">
        <v>3346</v>
      </c>
      <c r="G871" s="38" t="s">
        <v>2775</v>
      </c>
      <c r="H871" s="60"/>
      <c r="I871" s="11">
        <v>610</v>
      </c>
      <c r="J871" s="6">
        <v>649</v>
      </c>
      <c r="K871" s="53">
        <f t="shared" si="21"/>
        <v>2.7859132795199659E-3</v>
      </c>
      <c r="L871" s="7">
        <v>39.9</v>
      </c>
      <c r="M871" s="4">
        <v>97.3</v>
      </c>
      <c r="N871" s="6">
        <v>315</v>
      </c>
      <c r="O871" s="11">
        <v>290</v>
      </c>
      <c r="P871" s="7">
        <v>348</v>
      </c>
      <c r="Q871" s="5">
        <v>37646</v>
      </c>
      <c r="R871" s="8" t="s">
        <v>59</v>
      </c>
      <c r="S871" s="38" t="s">
        <v>3042</v>
      </c>
      <c r="T871" s="4" t="s">
        <v>2066</v>
      </c>
      <c r="U871" s="4" t="s">
        <v>3849</v>
      </c>
      <c r="V871" s="4" t="s">
        <v>4394</v>
      </c>
      <c r="W871" s="8" t="s">
        <v>1452</v>
      </c>
      <c r="X871" s="33" t="s">
        <v>1847</v>
      </c>
      <c r="Y871" s="4" t="s">
        <v>5194</v>
      </c>
      <c r="Z871" s="1"/>
      <c r="AA871" s="4" t="s">
        <v>3797</v>
      </c>
      <c r="AB871" s="1" t="s">
        <v>1453</v>
      </c>
      <c r="AC871" s="1" t="s">
        <v>3547</v>
      </c>
      <c r="AD871" s="1" t="s">
        <v>2068</v>
      </c>
      <c r="AE871" s="1" t="s">
        <v>683</v>
      </c>
      <c r="AF871" s="1" t="s">
        <v>2903</v>
      </c>
      <c r="AG871" s="1"/>
      <c r="AH871" s="1"/>
    </row>
    <row r="872" spans="1:34">
      <c r="A872" s="38" t="s">
        <v>3237</v>
      </c>
      <c r="B872" s="38" t="s">
        <v>2066</v>
      </c>
      <c r="C872" s="38" t="s">
        <v>3236</v>
      </c>
      <c r="D872" s="38" t="s">
        <v>3862</v>
      </c>
      <c r="E872" s="38" t="s">
        <v>1293</v>
      </c>
      <c r="F872" s="38" t="s">
        <v>1292</v>
      </c>
      <c r="G872" s="38"/>
      <c r="H872" s="60" t="s">
        <v>4300</v>
      </c>
      <c r="I872" s="11">
        <v>35785</v>
      </c>
      <c r="J872" s="6">
        <v>35787</v>
      </c>
      <c r="K872" s="53">
        <f t="shared" si="21"/>
        <v>2.3721415694088623E-5</v>
      </c>
      <c r="L872" s="7">
        <v>0.06</v>
      </c>
      <c r="M872" s="4">
        <v>1436.1</v>
      </c>
      <c r="N872" s="6">
        <v>6100</v>
      </c>
      <c r="O872" s="11">
        <v>3655</v>
      </c>
      <c r="P872" s="11"/>
      <c r="Q872" s="5">
        <v>39308</v>
      </c>
      <c r="R872" s="8" t="s">
        <v>3147</v>
      </c>
      <c r="S872" s="38" t="s">
        <v>2688</v>
      </c>
      <c r="T872" s="4" t="s">
        <v>2066</v>
      </c>
      <c r="U872" s="4" t="s">
        <v>2670</v>
      </c>
      <c r="V872" s="4" t="s">
        <v>4912</v>
      </c>
      <c r="W872" s="8" t="s">
        <v>3234</v>
      </c>
      <c r="X872" s="33" t="s">
        <v>3235</v>
      </c>
      <c r="Y872" s="30"/>
      <c r="Z872" s="1"/>
      <c r="AA872" s="4" t="s">
        <v>667</v>
      </c>
      <c r="AB872" s="1"/>
      <c r="AC872" s="1" t="s">
        <v>4806</v>
      </c>
      <c r="AD872" s="1"/>
      <c r="AE872" s="1"/>
      <c r="AF872" s="1"/>
      <c r="AG872" s="1"/>
      <c r="AH872" s="1"/>
    </row>
    <row r="873" spans="1:34" ht="51">
      <c r="A873" s="38" t="s">
        <v>5482</v>
      </c>
      <c r="B873" s="38" t="s">
        <v>2066</v>
      </c>
      <c r="C873" s="38" t="s">
        <v>4893</v>
      </c>
      <c r="D873" s="38" t="s">
        <v>3862</v>
      </c>
      <c r="E873" s="38" t="s">
        <v>1293</v>
      </c>
      <c r="F873" s="38" t="s">
        <v>1292</v>
      </c>
      <c r="G873" s="38"/>
      <c r="H873" s="60" t="s">
        <v>4087</v>
      </c>
      <c r="I873" s="11">
        <v>35785</v>
      </c>
      <c r="J873" s="6">
        <v>35787</v>
      </c>
      <c r="K873" s="53">
        <f t="shared" si="21"/>
        <v>2.3721415694088623E-5</v>
      </c>
      <c r="L873" s="7">
        <v>0.05</v>
      </c>
      <c r="M873" s="4">
        <v>1436.1</v>
      </c>
      <c r="N873" s="6">
        <v>5993</v>
      </c>
      <c r="O873" s="11">
        <v>3691</v>
      </c>
      <c r="P873" s="11">
        <v>12300</v>
      </c>
      <c r="Q873" s="5">
        <v>38468</v>
      </c>
      <c r="R873" s="8" t="s">
        <v>3082</v>
      </c>
      <c r="S873" s="38" t="s">
        <v>2688</v>
      </c>
      <c r="T873" s="4" t="s">
        <v>2066</v>
      </c>
      <c r="U873" s="4" t="s">
        <v>5287</v>
      </c>
      <c r="V873" s="4" t="s">
        <v>231</v>
      </c>
      <c r="W873" s="8" t="s">
        <v>3080</v>
      </c>
      <c r="X873" s="33" t="s">
        <v>3081</v>
      </c>
      <c r="Y873" s="30" t="s">
        <v>5481</v>
      </c>
      <c r="Z873" s="1"/>
      <c r="AA873" s="4" t="s">
        <v>667</v>
      </c>
      <c r="AB873" s="1" t="s">
        <v>5480</v>
      </c>
      <c r="AC873" s="1" t="s">
        <v>1551</v>
      </c>
      <c r="AD873" s="1" t="s">
        <v>5483</v>
      </c>
      <c r="AE873" s="1" t="s">
        <v>470</v>
      </c>
      <c r="AF873" s="1"/>
      <c r="AG873" s="1"/>
      <c r="AH873" s="1"/>
    </row>
    <row r="874" spans="1:34" ht="51">
      <c r="A874" s="38" t="s">
        <v>1497</v>
      </c>
      <c r="B874" s="38" t="s">
        <v>2066</v>
      </c>
      <c r="C874" s="38" t="s">
        <v>4893</v>
      </c>
      <c r="D874" s="38" t="s">
        <v>3862</v>
      </c>
      <c r="E874" s="38" t="s">
        <v>1293</v>
      </c>
      <c r="F874" s="38" t="s">
        <v>1292</v>
      </c>
      <c r="G874" s="38"/>
      <c r="H874" s="60" t="s">
        <v>4096</v>
      </c>
      <c r="I874" s="11">
        <v>35785</v>
      </c>
      <c r="J874" s="6">
        <v>35787</v>
      </c>
      <c r="K874" s="53">
        <f t="shared" si="21"/>
        <v>2.3721415694088623E-5</v>
      </c>
      <c r="L874" s="7">
        <v>0.04</v>
      </c>
      <c r="M874" s="4">
        <v>1436.1</v>
      </c>
      <c r="N874" s="6">
        <v>5993</v>
      </c>
      <c r="O874" s="11">
        <v>3691</v>
      </c>
      <c r="P874" s="11">
        <v>12300</v>
      </c>
      <c r="Q874" s="5">
        <v>38672</v>
      </c>
      <c r="R874" s="8" t="s">
        <v>3082</v>
      </c>
      <c r="S874" s="38" t="s">
        <v>2688</v>
      </c>
      <c r="T874" s="4" t="s">
        <v>2066</v>
      </c>
      <c r="U874" s="4" t="s">
        <v>2670</v>
      </c>
      <c r="V874" s="4" t="s">
        <v>4912</v>
      </c>
      <c r="W874" s="8" t="s">
        <v>1577</v>
      </c>
      <c r="X874" s="33" t="s">
        <v>1578</v>
      </c>
      <c r="Y874" s="30" t="s">
        <v>5481</v>
      </c>
      <c r="Z874" s="1"/>
      <c r="AA874" s="4" t="s">
        <v>667</v>
      </c>
      <c r="AB874" s="1" t="s">
        <v>5480</v>
      </c>
      <c r="AC874" s="1" t="s">
        <v>2120</v>
      </c>
      <c r="AD874" s="1" t="s">
        <v>2121</v>
      </c>
      <c r="AE874" s="1"/>
      <c r="AF874" s="1"/>
      <c r="AG874" s="1"/>
      <c r="AH874" s="1"/>
    </row>
    <row r="875" spans="1:34">
      <c r="A875" s="38" t="s">
        <v>1253</v>
      </c>
      <c r="B875" s="38" t="s">
        <v>2066</v>
      </c>
      <c r="C875" s="38" t="s">
        <v>1254</v>
      </c>
      <c r="D875" s="38" t="s">
        <v>5515</v>
      </c>
      <c r="E875" s="38" t="s">
        <v>729</v>
      </c>
      <c r="F875" s="38" t="s">
        <v>3346</v>
      </c>
      <c r="G875" s="38" t="s">
        <v>4110</v>
      </c>
      <c r="H875" s="60"/>
      <c r="I875" s="11">
        <v>867</v>
      </c>
      <c r="J875" s="6">
        <v>879</v>
      </c>
      <c r="K875" s="53">
        <f t="shared" si="21"/>
        <v>8.2838602788899631E-4</v>
      </c>
      <c r="L875" s="7">
        <v>98.93</v>
      </c>
      <c r="M875" s="4">
        <v>102.41</v>
      </c>
      <c r="N875" s="6"/>
      <c r="O875" s="6"/>
      <c r="P875" s="7"/>
      <c r="Q875" s="5">
        <v>39938</v>
      </c>
      <c r="R875" s="8"/>
      <c r="S875" s="38" t="s">
        <v>1255</v>
      </c>
      <c r="T875" s="4" t="s">
        <v>2066</v>
      </c>
      <c r="U875" s="4" t="s">
        <v>1294</v>
      </c>
      <c r="V875" s="4" t="s">
        <v>3694</v>
      </c>
      <c r="W875" s="8" t="s">
        <v>1256</v>
      </c>
      <c r="X875" s="33" t="s">
        <v>1257</v>
      </c>
      <c r="Y875" s="4" t="s">
        <v>100</v>
      </c>
      <c r="Z875" s="1"/>
      <c r="AA875" s="4" t="s">
        <v>161</v>
      </c>
      <c r="AB875" s="4" t="s">
        <v>1258</v>
      </c>
      <c r="AC875" s="1" t="s">
        <v>101</v>
      </c>
      <c r="AD875" s="1"/>
      <c r="AE875" s="1"/>
      <c r="AF875" s="1"/>
      <c r="AG875" s="1"/>
      <c r="AH875" s="1"/>
    </row>
    <row r="876" spans="1:34">
      <c r="A876" s="38" t="s">
        <v>4769</v>
      </c>
      <c r="B876" s="38" t="s">
        <v>2066</v>
      </c>
      <c r="C876" s="38" t="s">
        <v>1254</v>
      </c>
      <c r="D876" s="38" t="s">
        <v>5515</v>
      </c>
      <c r="E876" s="38" t="s">
        <v>729</v>
      </c>
      <c r="F876" s="38" t="s">
        <v>3346</v>
      </c>
      <c r="G876" s="38"/>
      <c r="H876" s="60"/>
      <c r="I876" s="11">
        <v>1347</v>
      </c>
      <c r="J876" s="6">
        <v>1352</v>
      </c>
      <c r="K876" s="53">
        <f t="shared" si="21"/>
        <v>3.2385517196709633E-4</v>
      </c>
      <c r="L876" s="7">
        <v>58</v>
      </c>
      <c r="M876" s="4">
        <v>112.68</v>
      </c>
      <c r="N876" s="6">
        <v>2240</v>
      </c>
      <c r="O876" s="6">
        <v>1100</v>
      </c>
      <c r="P876" s="7"/>
      <c r="Q876" s="5">
        <v>40081</v>
      </c>
      <c r="R876" s="8" t="s">
        <v>2661</v>
      </c>
      <c r="S876" s="38" t="s">
        <v>1255</v>
      </c>
      <c r="T876" s="4" t="s">
        <v>2066</v>
      </c>
      <c r="U876" s="4" t="s">
        <v>3849</v>
      </c>
      <c r="V876" s="4" t="s">
        <v>3694</v>
      </c>
      <c r="W876" s="8" t="s">
        <v>2662</v>
      </c>
      <c r="X876" s="33" t="s">
        <v>2664</v>
      </c>
      <c r="Y876" s="4" t="s">
        <v>2667</v>
      </c>
      <c r="Z876" s="1"/>
      <c r="AA876" s="4" t="s">
        <v>161</v>
      </c>
      <c r="AB876" s="4" t="s">
        <v>2660</v>
      </c>
      <c r="AC876" s="1" t="s">
        <v>2666</v>
      </c>
      <c r="AD876" s="1"/>
      <c r="AE876" s="1"/>
      <c r="AF876" s="1"/>
      <c r="AG876" s="1"/>
      <c r="AH876" s="1"/>
    </row>
    <row r="877" spans="1:34">
      <c r="A877" s="38" t="s">
        <v>4770</v>
      </c>
      <c r="B877" s="38" t="s">
        <v>2066</v>
      </c>
      <c r="C877" s="38" t="s">
        <v>1254</v>
      </c>
      <c r="D877" s="38" t="s">
        <v>5515</v>
      </c>
      <c r="E877" s="38" t="s">
        <v>729</v>
      </c>
      <c r="F877" s="38" t="s">
        <v>3346</v>
      </c>
      <c r="G877" s="38"/>
      <c r="H877" s="60"/>
      <c r="I877" s="11">
        <v>1339</v>
      </c>
      <c r="J877" s="6">
        <v>1351</v>
      </c>
      <c r="K877" s="53">
        <f t="shared" si="21"/>
        <v>7.7770576798444585E-4</v>
      </c>
      <c r="L877" s="7">
        <v>58</v>
      </c>
      <c r="M877" s="4">
        <v>112.58</v>
      </c>
      <c r="N877" s="6">
        <v>2240</v>
      </c>
      <c r="O877" s="6">
        <v>1100</v>
      </c>
      <c r="P877" s="7"/>
      <c r="Q877" s="5">
        <v>40081</v>
      </c>
      <c r="R877" s="8" t="s">
        <v>2661</v>
      </c>
      <c r="S877" s="38" t="s">
        <v>1255</v>
      </c>
      <c r="T877" s="4" t="s">
        <v>2066</v>
      </c>
      <c r="U877" s="4" t="s">
        <v>3849</v>
      </c>
      <c r="V877" s="4" t="s">
        <v>3694</v>
      </c>
      <c r="W877" s="8" t="s">
        <v>2663</v>
      </c>
      <c r="X877" s="33" t="s">
        <v>2665</v>
      </c>
      <c r="Y877" s="4"/>
      <c r="Z877" s="1"/>
      <c r="AA877" s="4" t="s">
        <v>161</v>
      </c>
      <c r="AB877" s="4" t="s">
        <v>2660</v>
      </c>
      <c r="AC877" s="1" t="s">
        <v>2668</v>
      </c>
      <c r="AD877" s="1"/>
      <c r="AE877" s="1"/>
      <c r="AF877" s="1"/>
      <c r="AG877" s="1"/>
      <c r="AH877" s="1"/>
    </row>
    <row r="878" spans="1:34">
      <c r="A878" s="38" t="s">
        <v>109</v>
      </c>
      <c r="B878" s="38" t="s">
        <v>2066</v>
      </c>
      <c r="C878" s="38" t="s">
        <v>110</v>
      </c>
      <c r="D878" s="38" t="s">
        <v>5515</v>
      </c>
      <c r="E878" s="38" t="s">
        <v>1697</v>
      </c>
      <c r="F878" s="38" t="s">
        <v>3346</v>
      </c>
      <c r="G878" s="38"/>
      <c r="H878" s="60"/>
      <c r="I878" s="11">
        <v>432</v>
      </c>
      <c r="J878" s="11">
        <v>468</v>
      </c>
      <c r="K878" s="53">
        <f t="shared" si="21"/>
        <v>2.6392961876832845E-3</v>
      </c>
      <c r="L878" s="7">
        <v>40.46</v>
      </c>
      <c r="M878" s="7">
        <v>93.58</v>
      </c>
      <c r="N878" s="6">
        <v>400</v>
      </c>
      <c r="O878" s="6"/>
      <c r="P878" s="11"/>
      <c r="Q878" s="5">
        <v>39952</v>
      </c>
      <c r="R878" s="8" t="s">
        <v>5206</v>
      </c>
      <c r="S878" s="38" t="s">
        <v>115</v>
      </c>
      <c r="T878" s="4" t="s">
        <v>2066</v>
      </c>
      <c r="U878" s="4" t="s">
        <v>3411</v>
      </c>
      <c r="V878" s="4" t="s">
        <v>152</v>
      </c>
      <c r="W878" s="8" t="s">
        <v>111</v>
      </c>
      <c r="X878" s="33" t="s">
        <v>112</v>
      </c>
      <c r="Y878" s="1" t="s">
        <v>113</v>
      </c>
      <c r="Z878" s="1"/>
      <c r="AA878" s="4" t="s">
        <v>161</v>
      </c>
      <c r="AB878" s="4" t="s">
        <v>116</v>
      </c>
      <c r="AC878" s="1"/>
      <c r="AD878" s="1" t="s">
        <v>114</v>
      </c>
      <c r="AE878" s="1"/>
      <c r="AF878" s="1"/>
      <c r="AG878" s="1"/>
      <c r="AH878" s="1"/>
    </row>
    <row r="879" spans="1:34">
      <c r="A879" s="38" t="s">
        <v>1016</v>
      </c>
      <c r="B879" s="38" t="s">
        <v>2066</v>
      </c>
      <c r="C879" s="38" t="s">
        <v>2699</v>
      </c>
      <c r="D879" s="38" t="s">
        <v>3094</v>
      </c>
      <c r="E879" s="38" t="s">
        <v>1293</v>
      </c>
      <c r="F879" s="38" t="s">
        <v>1292</v>
      </c>
      <c r="G879" s="38"/>
      <c r="H879" s="60" t="s">
        <v>702</v>
      </c>
      <c r="I879" s="11">
        <v>35768</v>
      </c>
      <c r="J879" s="6">
        <v>35802</v>
      </c>
      <c r="K879" s="53">
        <f t="shared" si="21"/>
        <v>4.0327363302099397E-4</v>
      </c>
      <c r="L879" s="7">
        <v>1.64</v>
      </c>
      <c r="M879" s="4">
        <v>1436.04</v>
      </c>
      <c r="N879" s="6">
        <v>3180</v>
      </c>
      <c r="O879" s="6">
        <v>1600</v>
      </c>
      <c r="P879" s="7" t="s">
        <v>2535</v>
      </c>
      <c r="Q879" s="5">
        <v>37594</v>
      </c>
      <c r="R879" s="8" t="s">
        <v>79</v>
      </c>
      <c r="S879" s="38" t="s">
        <v>2688</v>
      </c>
      <c r="T879" s="4" t="s">
        <v>2066</v>
      </c>
      <c r="U879" s="4" t="s">
        <v>3849</v>
      </c>
      <c r="V879" s="4" t="s">
        <v>3850</v>
      </c>
      <c r="W879" s="8" t="s">
        <v>4772</v>
      </c>
      <c r="X879" s="33" t="s">
        <v>1017</v>
      </c>
      <c r="Y879" s="4" t="s">
        <v>2701</v>
      </c>
      <c r="Z879" s="1"/>
      <c r="AA879" s="4" t="s">
        <v>667</v>
      </c>
      <c r="AB879" s="1"/>
      <c r="AC879" s="1" t="s">
        <v>5182</v>
      </c>
      <c r="AD879" s="1" t="s">
        <v>3661</v>
      </c>
      <c r="AE879" s="1" t="s">
        <v>1040</v>
      </c>
      <c r="AF879" s="1"/>
      <c r="AG879" s="1"/>
      <c r="AH879" s="1"/>
    </row>
    <row r="880" spans="1:34">
      <c r="A880" s="38" t="s">
        <v>2556</v>
      </c>
      <c r="B880" s="38" t="s">
        <v>2066</v>
      </c>
      <c r="C880" s="38" t="s">
        <v>2699</v>
      </c>
      <c r="D880" s="38" t="s">
        <v>3094</v>
      </c>
      <c r="E880" s="38" t="s">
        <v>1293</v>
      </c>
      <c r="F880" s="38" t="s">
        <v>1292</v>
      </c>
      <c r="G880" s="38"/>
      <c r="H880" s="60" t="s">
        <v>4115</v>
      </c>
      <c r="I880" s="11">
        <v>35693</v>
      </c>
      <c r="J880" s="6">
        <v>35878</v>
      </c>
      <c r="K880" s="53">
        <f t="shared" si="21"/>
        <v>2.194256977144145E-3</v>
      </c>
      <c r="L880" s="7">
        <v>11.53</v>
      </c>
      <c r="M880" s="4">
        <v>1436.06</v>
      </c>
      <c r="N880" s="6">
        <v>3180</v>
      </c>
      <c r="O880" s="6">
        <v>1600</v>
      </c>
      <c r="P880" s="11">
        <v>1800</v>
      </c>
      <c r="Q880" s="5">
        <v>32415</v>
      </c>
      <c r="R880" s="8" t="s">
        <v>4576</v>
      </c>
      <c r="S880" s="38" t="s">
        <v>3144</v>
      </c>
      <c r="T880" s="4" t="s">
        <v>2066</v>
      </c>
      <c r="U880" s="4" t="s">
        <v>3849</v>
      </c>
      <c r="V880" s="4" t="s">
        <v>1014</v>
      </c>
      <c r="W880" s="8" t="s">
        <v>2554</v>
      </c>
      <c r="X880" s="33" t="s">
        <v>2555</v>
      </c>
      <c r="Y880" s="4" t="s">
        <v>2557</v>
      </c>
      <c r="Z880" s="1"/>
      <c r="AA880" s="4" t="s">
        <v>667</v>
      </c>
      <c r="AB880" s="1"/>
      <c r="AC880" s="1" t="s">
        <v>1015</v>
      </c>
      <c r="AD880" s="1" t="s">
        <v>1023</v>
      </c>
      <c r="AE880" s="1" t="s">
        <v>1040</v>
      </c>
      <c r="AF880" s="1"/>
      <c r="AG880" s="1"/>
      <c r="AH880" s="1"/>
    </row>
    <row r="881" spans="1:34">
      <c r="A881" s="38" t="s">
        <v>977</v>
      </c>
      <c r="B881" s="38" t="s">
        <v>2066</v>
      </c>
      <c r="C881" s="38" t="s">
        <v>2699</v>
      </c>
      <c r="D881" s="38" t="s">
        <v>3094</v>
      </c>
      <c r="E881" s="38" t="s">
        <v>1293</v>
      </c>
      <c r="F881" s="38" t="s">
        <v>1292</v>
      </c>
      <c r="G881" s="38"/>
      <c r="H881" s="60" t="s">
        <v>4116</v>
      </c>
      <c r="I881" s="11">
        <v>35771</v>
      </c>
      <c r="J881" s="6">
        <v>35805</v>
      </c>
      <c r="K881" s="53">
        <f t="shared" si="21"/>
        <v>4.032449357180132E-4</v>
      </c>
      <c r="L881" s="7">
        <v>10.15</v>
      </c>
      <c r="M881" s="4">
        <v>1436.2</v>
      </c>
      <c r="N881" s="6">
        <v>3180</v>
      </c>
      <c r="O881" s="6">
        <v>1600</v>
      </c>
      <c r="P881" s="11">
        <v>1800</v>
      </c>
      <c r="Q881" s="5">
        <v>32580</v>
      </c>
      <c r="R881" s="8" t="s">
        <v>4576</v>
      </c>
      <c r="S881" s="38" t="s">
        <v>3144</v>
      </c>
      <c r="T881" s="4" t="s">
        <v>2066</v>
      </c>
      <c r="U881" s="4" t="s">
        <v>3849</v>
      </c>
      <c r="V881" s="4" t="s">
        <v>2700</v>
      </c>
      <c r="W881" s="8" t="s">
        <v>3662</v>
      </c>
      <c r="X881" s="33" t="s">
        <v>978</v>
      </c>
      <c r="Y881" s="4" t="s">
        <v>2701</v>
      </c>
      <c r="Z881" s="1"/>
      <c r="AA881" s="4" t="s">
        <v>667</v>
      </c>
      <c r="AB881" s="1"/>
      <c r="AC881" s="1"/>
      <c r="AD881" s="1" t="s">
        <v>3661</v>
      </c>
      <c r="AE881" s="1" t="s">
        <v>1040</v>
      </c>
      <c r="AF881" s="1"/>
      <c r="AG881" s="1"/>
      <c r="AH881" s="1"/>
    </row>
    <row r="882" spans="1:34">
      <c r="A882" s="38" t="s">
        <v>979</v>
      </c>
      <c r="B882" s="38" t="s">
        <v>2066</v>
      </c>
      <c r="C882" s="38" t="s">
        <v>2161</v>
      </c>
      <c r="D882" s="38" t="s">
        <v>2337</v>
      </c>
      <c r="E882" s="38" t="s">
        <v>1293</v>
      </c>
      <c r="F882" s="38" t="s">
        <v>1292</v>
      </c>
      <c r="G882" s="38"/>
      <c r="H882" s="60" t="s">
        <v>5691</v>
      </c>
      <c r="I882" s="11">
        <v>35773</v>
      </c>
      <c r="J882" s="6">
        <v>35796</v>
      </c>
      <c r="K882" s="53">
        <f t="shared" si="21"/>
        <v>2.7280598749836909E-4</v>
      </c>
      <c r="L882" s="7">
        <v>9.4</v>
      </c>
      <c r="M882" s="4">
        <v>1436.99</v>
      </c>
      <c r="N882" s="6">
        <v>3180</v>
      </c>
      <c r="O882" s="6">
        <v>1600</v>
      </c>
      <c r="P882" s="11">
        <v>1800</v>
      </c>
      <c r="Q882" s="5">
        <v>33452</v>
      </c>
      <c r="R882" s="8" t="s">
        <v>4576</v>
      </c>
      <c r="S882" s="38" t="s">
        <v>3144</v>
      </c>
      <c r="T882" s="4" t="s">
        <v>2066</v>
      </c>
      <c r="U882" s="4" t="s">
        <v>3849</v>
      </c>
      <c r="V882" s="4" t="s">
        <v>3145</v>
      </c>
      <c r="W882" s="8" t="s">
        <v>2450</v>
      </c>
      <c r="X882" s="33" t="s">
        <v>980</v>
      </c>
      <c r="Y882" s="4" t="s">
        <v>1430</v>
      </c>
      <c r="Z882" s="1"/>
      <c r="AA882" s="4" t="s">
        <v>667</v>
      </c>
      <c r="AB882" s="1" t="s">
        <v>3143</v>
      </c>
      <c r="AC882" s="1" t="s">
        <v>2051</v>
      </c>
      <c r="AD882" s="1" t="s">
        <v>3661</v>
      </c>
      <c r="AE882" s="1" t="s">
        <v>1040</v>
      </c>
      <c r="AF882" s="1"/>
      <c r="AG882" s="1"/>
      <c r="AH882" s="1"/>
    </row>
    <row r="883" spans="1:34">
      <c r="A883" s="38" t="s">
        <v>1569</v>
      </c>
      <c r="B883" s="38" t="s">
        <v>2066</v>
      </c>
      <c r="C883" s="38" t="s">
        <v>2162</v>
      </c>
      <c r="D883" s="38" t="s">
        <v>2337</v>
      </c>
      <c r="E883" s="38" t="s">
        <v>1293</v>
      </c>
      <c r="F883" s="38" t="s">
        <v>1292</v>
      </c>
      <c r="G883" s="38"/>
      <c r="H883" s="60" t="s">
        <v>5696</v>
      </c>
      <c r="I883" s="11">
        <v>35773</v>
      </c>
      <c r="J883" s="6">
        <v>35787</v>
      </c>
      <c r="K883" s="53">
        <f t="shared" si="21"/>
        <v>1.6607354685646501E-4</v>
      </c>
      <c r="L883" s="7">
        <v>8.74</v>
      </c>
      <c r="M883" s="4">
        <v>1435.7</v>
      </c>
      <c r="N883" s="6">
        <v>3180</v>
      </c>
      <c r="O883" s="6">
        <v>1600</v>
      </c>
      <c r="P883" s="11">
        <v>1800</v>
      </c>
      <c r="Q883" s="5">
        <v>33982</v>
      </c>
      <c r="R883" s="8" t="s">
        <v>4576</v>
      </c>
      <c r="S883" s="38" t="s">
        <v>3144</v>
      </c>
      <c r="T883" s="4" t="s">
        <v>2066</v>
      </c>
      <c r="U883" s="4" t="s">
        <v>3849</v>
      </c>
      <c r="V883" s="4" t="s">
        <v>2493</v>
      </c>
      <c r="W883" s="8" t="s">
        <v>2451</v>
      </c>
      <c r="X883" s="33" t="s">
        <v>3083</v>
      </c>
      <c r="Y883" s="4" t="s">
        <v>1430</v>
      </c>
      <c r="Z883" s="1"/>
      <c r="AA883" s="4" t="s">
        <v>667</v>
      </c>
      <c r="AB883" s="1" t="s">
        <v>3627</v>
      </c>
      <c r="AC883" s="1" t="s">
        <v>2254</v>
      </c>
      <c r="AD883" s="1" t="s">
        <v>3661</v>
      </c>
      <c r="AE883" s="1" t="s">
        <v>1040</v>
      </c>
      <c r="AF883" s="1"/>
      <c r="AG883" s="1"/>
      <c r="AH883" s="1"/>
    </row>
    <row r="884" spans="1:34">
      <c r="A884" s="38" t="s">
        <v>1495</v>
      </c>
      <c r="B884" s="38" t="s">
        <v>2066</v>
      </c>
      <c r="C884" s="38" t="s">
        <v>2699</v>
      </c>
      <c r="D884" s="38" t="s">
        <v>3094</v>
      </c>
      <c r="E884" s="38" t="s">
        <v>1293</v>
      </c>
      <c r="F884" s="38" t="s">
        <v>1292</v>
      </c>
      <c r="G884" s="38"/>
      <c r="H884" s="60" t="s">
        <v>1114</v>
      </c>
      <c r="I884" s="11">
        <v>35767</v>
      </c>
      <c r="J884" s="6">
        <v>35803</v>
      </c>
      <c r="K884" s="53">
        <f t="shared" si="21"/>
        <v>4.2699561143399361E-4</v>
      </c>
      <c r="L884" s="7">
        <v>10.6</v>
      </c>
      <c r="M884" s="4">
        <v>1436.04</v>
      </c>
      <c r="N884" s="6">
        <v>3180</v>
      </c>
      <c r="O884" s="6">
        <v>1600</v>
      </c>
      <c r="P884" s="11">
        <v>1800</v>
      </c>
      <c r="Q884" s="5">
        <v>34893</v>
      </c>
      <c r="R884" s="8" t="s">
        <v>4576</v>
      </c>
      <c r="S884" s="38" t="s">
        <v>3144</v>
      </c>
      <c r="T884" s="4" t="s">
        <v>2066</v>
      </c>
      <c r="U884" s="4" t="s">
        <v>3849</v>
      </c>
      <c r="V884" s="4" t="s">
        <v>1431</v>
      </c>
      <c r="W884" s="8" t="s">
        <v>5183</v>
      </c>
      <c r="X884" s="33" t="s">
        <v>3013</v>
      </c>
      <c r="Y884" s="4" t="s">
        <v>2701</v>
      </c>
      <c r="Z884" s="1"/>
      <c r="AA884" s="4" t="s">
        <v>667</v>
      </c>
      <c r="AB884" s="1"/>
      <c r="AC884" s="1" t="s">
        <v>3174</v>
      </c>
      <c r="AD884" s="1" t="s">
        <v>3661</v>
      </c>
      <c r="AE884" s="1" t="s">
        <v>1040</v>
      </c>
      <c r="AF884" s="1"/>
      <c r="AG884" s="1"/>
      <c r="AH884" s="1"/>
    </row>
    <row r="885" spans="1:34">
      <c r="A885" s="38" t="s">
        <v>3014</v>
      </c>
      <c r="B885" s="38" t="s">
        <v>2066</v>
      </c>
      <c r="C885" s="38" t="s">
        <v>2699</v>
      </c>
      <c r="D885" s="38" t="s">
        <v>3094</v>
      </c>
      <c r="E885" s="38" t="s">
        <v>1293</v>
      </c>
      <c r="F885" s="38" t="s">
        <v>1292</v>
      </c>
      <c r="G885" s="38"/>
      <c r="H885" s="60" t="s">
        <v>180</v>
      </c>
      <c r="I885" s="11">
        <v>35768</v>
      </c>
      <c r="J885" s="6">
        <v>35808</v>
      </c>
      <c r="K885" s="53">
        <f t="shared" si="21"/>
        <v>4.7440580672707437E-4</v>
      </c>
      <c r="L885" s="7">
        <v>0.9</v>
      </c>
      <c r="M885" s="4">
        <v>1436.2</v>
      </c>
      <c r="N885" s="6">
        <v>3180</v>
      </c>
      <c r="O885" s="6">
        <v>1600</v>
      </c>
      <c r="P885" s="7" t="s">
        <v>2535</v>
      </c>
      <c r="Q885" s="5">
        <v>36707</v>
      </c>
      <c r="R885" s="8" t="s">
        <v>79</v>
      </c>
      <c r="S885" s="38" t="s">
        <v>2688</v>
      </c>
      <c r="T885" s="4" t="s">
        <v>2066</v>
      </c>
      <c r="U885" s="4" t="s">
        <v>3849</v>
      </c>
      <c r="V885" s="4" t="s">
        <v>3850</v>
      </c>
      <c r="W885" s="8" t="s">
        <v>3175</v>
      </c>
      <c r="X885" s="33" t="s">
        <v>3015</v>
      </c>
      <c r="Y885" s="4" t="s">
        <v>4790</v>
      </c>
      <c r="Z885" s="1"/>
      <c r="AA885" s="4" t="s">
        <v>667</v>
      </c>
      <c r="AB885" s="1" t="s">
        <v>5011</v>
      </c>
      <c r="AC885" s="1" t="s">
        <v>5182</v>
      </c>
      <c r="AD885" s="1" t="s">
        <v>3661</v>
      </c>
      <c r="AE885" s="1" t="s">
        <v>1040</v>
      </c>
      <c r="AF885" s="1" t="s">
        <v>4238</v>
      </c>
      <c r="AG885" s="1"/>
      <c r="AH885" s="1"/>
    </row>
    <row r="886" spans="1:34">
      <c r="A886" s="38" t="s">
        <v>3022</v>
      </c>
      <c r="B886" s="38" t="s">
        <v>2066</v>
      </c>
      <c r="C886" s="38" t="s">
        <v>2699</v>
      </c>
      <c r="D886" s="38" t="s">
        <v>3094</v>
      </c>
      <c r="E886" s="38" t="s">
        <v>1293</v>
      </c>
      <c r="F886" s="38" t="s">
        <v>1292</v>
      </c>
      <c r="G886" s="38"/>
      <c r="H886" s="60" t="s">
        <v>700</v>
      </c>
      <c r="I886" s="11">
        <v>35768</v>
      </c>
      <c r="J886" s="6">
        <v>35809</v>
      </c>
      <c r="K886" s="53">
        <f t="shared" si="21"/>
        <v>4.8626018477887023E-4</v>
      </c>
      <c r="L886" s="7">
        <v>0.02</v>
      </c>
      <c r="M886" s="4">
        <v>1436.11</v>
      </c>
      <c r="N886" s="6">
        <v>3180</v>
      </c>
      <c r="O886" s="6">
        <v>1600</v>
      </c>
      <c r="P886" s="7" t="s">
        <v>2535</v>
      </c>
      <c r="Q886" s="5">
        <v>37323</v>
      </c>
      <c r="R886" s="8" t="s">
        <v>79</v>
      </c>
      <c r="S886" s="38" t="s">
        <v>2688</v>
      </c>
      <c r="T886" s="4" t="s">
        <v>2066</v>
      </c>
      <c r="U886" s="4" t="s">
        <v>3849</v>
      </c>
      <c r="V886" s="4" t="s">
        <v>3850</v>
      </c>
      <c r="W886" s="8" t="s">
        <v>3176</v>
      </c>
      <c r="X886" s="33" t="s">
        <v>3023</v>
      </c>
      <c r="Y886" s="4" t="s">
        <v>2701</v>
      </c>
      <c r="Z886" s="1"/>
      <c r="AA886" s="4" t="s">
        <v>667</v>
      </c>
      <c r="AB886" s="1" t="s">
        <v>4363</v>
      </c>
      <c r="AC886" s="1" t="s">
        <v>5182</v>
      </c>
      <c r="AD886" s="1" t="s">
        <v>3661</v>
      </c>
      <c r="AE886" s="1" t="s">
        <v>1040</v>
      </c>
      <c r="AF886" s="1"/>
      <c r="AG886" s="1"/>
      <c r="AH886" s="1"/>
    </row>
    <row r="887" spans="1:34">
      <c r="A887" s="37" t="s">
        <v>767</v>
      </c>
      <c r="B887" s="38" t="s">
        <v>2066</v>
      </c>
      <c r="C887" s="38" t="s">
        <v>768</v>
      </c>
      <c r="D887" s="38" t="s">
        <v>3862</v>
      </c>
      <c r="E887" s="38" t="s">
        <v>1293</v>
      </c>
      <c r="F887" s="38" t="s">
        <v>1292</v>
      </c>
      <c r="G887" s="38"/>
      <c r="H887" s="60" t="s">
        <v>769</v>
      </c>
      <c r="I887" s="11">
        <v>35783</v>
      </c>
      <c r="J887" s="6">
        <v>35791</v>
      </c>
      <c r="K887" s="53">
        <f t="shared" si="21"/>
        <v>9.4883412007495794E-5</v>
      </c>
      <c r="L887" s="7">
        <v>5.94</v>
      </c>
      <c r="M887" s="4">
        <v>1436.11</v>
      </c>
      <c r="N887" s="6">
        <v>6910</v>
      </c>
      <c r="O887" s="6"/>
      <c r="P887" s="4"/>
      <c r="Q887" s="5">
        <v>39995</v>
      </c>
      <c r="R887" s="8" t="s">
        <v>4575</v>
      </c>
      <c r="S887" s="38" t="s">
        <v>3448</v>
      </c>
      <c r="T887" s="4" t="s">
        <v>2066</v>
      </c>
      <c r="U887" s="4" t="s">
        <v>2670</v>
      </c>
      <c r="V887" s="4" t="s">
        <v>4912</v>
      </c>
      <c r="W887" s="8" t="s">
        <v>770</v>
      </c>
      <c r="X887" s="33" t="s">
        <v>771</v>
      </c>
      <c r="Y887" s="4" t="s">
        <v>772</v>
      </c>
      <c r="Z887" s="1"/>
      <c r="AA887" s="4" t="s">
        <v>161</v>
      </c>
      <c r="AB887" s="4" t="s">
        <v>773</v>
      </c>
      <c r="AC887" s="1" t="s">
        <v>774</v>
      </c>
      <c r="AD887" s="1" t="s">
        <v>762</v>
      </c>
      <c r="AE887" s="1"/>
      <c r="AF887" s="1"/>
      <c r="AG887" s="1"/>
      <c r="AH887" s="1"/>
    </row>
    <row r="888" spans="1:34">
      <c r="A888" s="37" t="s">
        <v>1808</v>
      </c>
      <c r="B888" s="38" t="s">
        <v>2066</v>
      </c>
      <c r="C888" s="38" t="s">
        <v>1225</v>
      </c>
      <c r="D888" s="38" t="s">
        <v>3608</v>
      </c>
      <c r="E888" s="38" t="s">
        <v>1284</v>
      </c>
      <c r="F888" s="38" t="s">
        <v>3346</v>
      </c>
      <c r="G888" s="38" t="s">
        <v>2775</v>
      </c>
      <c r="H888" s="60"/>
      <c r="I888" s="7">
        <v>626</v>
      </c>
      <c r="J888" s="4">
        <v>627</v>
      </c>
      <c r="K888" s="53">
        <f t="shared" si="21"/>
        <v>7.1464303580361606E-5</v>
      </c>
      <c r="L888" s="7">
        <v>74</v>
      </c>
      <c r="M888" s="4">
        <v>97.24</v>
      </c>
      <c r="N888" s="6">
        <v>587</v>
      </c>
      <c r="O888" s="6"/>
      <c r="P888" s="7">
        <v>406</v>
      </c>
      <c r="Q888" s="5">
        <v>37232</v>
      </c>
      <c r="R888" s="8" t="s">
        <v>3410</v>
      </c>
      <c r="S888" s="38" t="s">
        <v>1226</v>
      </c>
      <c r="T888" s="4" t="s">
        <v>2066</v>
      </c>
      <c r="U888" s="4" t="s">
        <v>1294</v>
      </c>
      <c r="V888" s="4" t="s">
        <v>3694</v>
      </c>
      <c r="W888" s="8" t="s">
        <v>1913</v>
      </c>
      <c r="X888" s="33" t="s">
        <v>1809</v>
      </c>
      <c r="Y888" s="1" t="s">
        <v>1224</v>
      </c>
      <c r="Z888" s="1"/>
      <c r="AA888" s="4" t="s">
        <v>3797</v>
      </c>
      <c r="AB888" s="4" t="s">
        <v>2903</v>
      </c>
      <c r="AC888" s="1" t="s">
        <v>3546</v>
      </c>
      <c r="AD888" s="1" t="s">
        <v>2595</v>
      </c>
      <c r="AE888" s="1"/>
      <c r="AF888" s="1"/>
      <c r="AG888" s="1"/>
      <c r="AH888" s="1"/>
    </row>
    <row r="889" spans="1:34">
      <c r="A889" s="38" t="s">
        <v>1810</v>
      </c>
      <c r="B889" s="38" t="s">
        <v>2066</v>
      </c>
      <c r="C889" s="38" t="s">
        <v>3484</v>
      </c>
      <c r="D889" s="38" t="s">
        <v>3094</v>
      </c>
      <c r="E889" s="38" t="s">
        <v>1284</v>
      </c>
      <c r="F889" s="38" t="s">
        <v>3346</v>
      </c>
      <c r="G889" s="38" t="s">
        <v>4110</v>
      </c>
      <c r="H889" s="60"/>
      <c r="I889" s="7">
        <v>597</v>
      </c>
      <c r="J889" s="4">
        <v>642</v>
      </c>
      <c r="K889" s="53">
        <f t="shared" si="21"/>
        <v>3.2191143858645113E-3</v>
      </c>
      <c r="L889" s="7">
        <v>97.8</v>
      </c>
      <c r="M889" s="4">
        <v>97.09</v>
      </c>
      <c r="N889" s="6">
        <v>213</v>
      </c>
      <c r="O889" s="6"/>
      <c r="P889" s="7">
        <v>200</v>
      </c>
      <c r="Q889" s="5">
        <v>35887</v>
      </c>
      <c r="R889" s="8" t="s">
        <v>5206</v>
      </c>
      <c r="S889" s="38" t="s">
        <v>873</v>
      </c>
      <c r="T889" s="4" t="s">
        <v>2066</v>
      </c>
      <c r="U889" s="4" t="s">
        <v>1294</v>
      </c>
      <c r="V889" s="4" t="s">
        <v>3043</v>
      </c>
      <c r="W889" s="8" t="s">
        <v>3388</v>
      </c>
      <c r="X889" s="33" t="s">
        <v>1811</v>
      </c>
      <c r="Y889" s="31" t="s">
        <v>3387</v>
      </c>
      <c r="Z889" s="1"/>
      <c r="AA889" s="4" t="s">
        <v>3797</v>
      </c>
      <c r="AB889" s="4" t="s">
        <v>1012</v>
      </c>
      <c r="AC889" s="1" t="s">
        <v>3302</v>
      </c>
      <c r="AD889" s="1" t="s">
        <v>1914</v>
      </c>
      <c r="AE889" s="1" t="s">
        <v>2903</v>
      </c>
      <c r="AF889" s="1"/>
      <c r="AG889" s="1"/>
      <c r="AH889" s="1"/>
    </row>
    <row r="890" spans="1:34">
      <c r="A890" s="38" t="s">
        <v>826</v>
      </c>
      <c r="B890" s="38" t="s">
        <v>2066</v>
      </c>
      <c r="C890" s="38" t="s">
        <v>3447</v>
      </c>
      <c r="D890" s="38" t="s">
        <v>5515</v>
      </c>
      <c r="E890" s="38" t="s">
        <v>1696</v>
      </c>
      <c r="F890" s="38" t="s">
        <v>2057</v>
      </c>
      <c r="G890" s="38" t="s">
        <v>2778</v>
      </c>
      <c r="H890" s="60"/>
      <c r="I890" s="11">
        <v>1628</v>
      </c>
      <c r="J890" s="6">
        <v>38728</v>
      </c>
      <c r="K890" s="53">
        <f t="shared" ref="K890:K921" si="22">(J890-I890)/(J890+I890+12740)</f>
        <v>0.69873436793732113</v>
      </c>
      <c r="L890" s="7">
        <v>63</v>
      </c>
      <c r="M890" s="4">
        <v>717.8</v>
      </c>
      <c r="N890" s="6">
        <v>8000</v>
      </c>
      <c r="O890" s="6"/>
      <c r="P890" s="7"/>
      <c r="Q890" s="5">
        <v>34457</v>
      </c>
      <c r="R890" s="8"/>
      <c r="S890" s="38" t="s">
        <v>2688</v>
      </c>
      <c r="T890" s="4" t="s">
        <v>2066</v>
      </c>
      <c r="U890" s="4" t="s">
        <v>3849</v>
      </c>
      <c r="V890" s="4" t="s">
        <v>1378</v>
      </c>
      <c r="W890" s="8" t="s">
        <v>3353</v>
      </c>
      <c r="X890" s="33" t="s">
        <v>827</v>
      </c>
      <c r="Y890" s="4" t="s">
        <v>1784</v>
      </c>
      <c r="Z890" s="1"/>
      <c r="AA890" s="4" t="s">
        <v>3797</v>
      </c>
      <c r="AB890" s="1" t="s">
        <v>3352</v>
      </c>
      <c r="AC890" s="1" t="s">
        <v>742</v>
      </c>
      <c r="AD890" s="1" t="s">
        <v>4140</v>
      </c>
      <c r="AE890" s="1" t="s">
        <v>4032</v>
      </c>
      <c r="AF890" s="1" t="s">
        <v>1432</v>
      </c>
      <c r="AG890" s="1"/>
      <c r="AH890" s="1"/>
    </row>
    <row r="891" spans="1:34">
      <c r="A891" s="38" t="s">
        <v>828</v>
      </c>
      <c r="B891" s="38" t="s">
        <v>2066</v>
      </c>
      <c r="C891" s="38" t="s">
        <v>3447</v>
      </c>
      <c r="D891" s="38" t="s">
        <v>5515</v>
      </c>
      <c r="E891" s="38" t="s">
        <v>3028</v>
      </c>
      <c r="F891" s="38" t="s">
        <v>2057</v>
      </c>
      <c r="G891" s="38" t="s">
        <v>2778</v>
      </c>
      <c r="H891" s="60"/>
      <c r="I891" s="11">
        <v>1575</v>
      </c>
      <c r="J891" s="6">
        <v>38780</v>
      </c>
      <c r="K891" s="53">
        <f t="shared" si="22"/>
        <v>0.70072511535926174</v>
      </c>
      <c r="L891" s="7">
        <v>63.4</v>
      </c>
      <c r="M891" s="4">
        <v>717.78</v>
      </c>
      <c r="N891" s="6">
        <v>8000</v>
      </c>
      <c r="O891" s="6"/>
      <c r="P891" s="7"/>
      <c r="Q891" s="5">
        <v>34890</v>
      </c>
      <c r="R891" s="8"/>
      <c r="S891" s="38" t="s">
        <v>2688</v>
      </c>
      <c r="T891" s="4" t="s">
        <v>2066</v>
      </c>
      <c r="U891" s="4" t="s">
        <v>3849</v>
      </c>
      <c r="V891" s="4" t="s">
        <v>1378</v>
      </c>
      <c r="W891" s="8" t="s">
        <v>1785</v>
      </c>
      <c r="X891" s="33" t="s">
        <v>829</v>
      </c>
      <c r="Y891" s="4" t="s">
        <v>1784</v>
      </c>
      <c r="Z891" s="1"/>
      <c r="AA891" s="4" t="s">
        <v>3797</v>
      </c>
      <c r="AB891" s="1" t="s">
        <v>1432</v>
      </c>
      <c r="AC891" s="1" t="s">
        <v>4186</v>
      </c>
      <c r="AD891" s="1" t="s">
        <v>4140</v>
      </c>
      <c r="AE891" s="1" t="s">
        <v>4032</v>
      </c>
      <c r="AF891" s="1"/>
      <c r="AG891" s="1"/>
      <c r="AH891" s="1"/>
    </row>
    <row r="892" spans="1:34">
      <c r="A892" s="38" t="s">
        <v>4033</v>
      </c>
      <c r="B892" s="38" t="s">
        <v>2066</v>
      </c>
      <c r="C892" s="38" t="s">
        <v>3447</v>
      </c>
      <c r="D892" s="38" t="s">
        <v>5515</v>
      </c>
      <c r="E892" s="38" t="s">
        <v>3028</v>
      </c>
      <c r="F892" s="38" t="s">
        <v>2057</v>
      </c>
      <c r="G892" s="38" t="s">
        <v>2778</v>
      </c>
      <c r="H892" s="60"/>
      <c r="I892" s="11">
        <v>1210</v>
      </c>
      <c r="J892" s="6">
        <v>38740</v>
      </c>
      <c r="K892" s="53">
        <f t="shared" si="22"/>
        <v>0.71227936989941165</v>
      </c>
      <c r="L892" s="7">
        <v>64.7</v>
      </c>
      <c r="M892" s="4">
        <v>709.61</v>
      </c>
      <c r="N892" s="6">
        <v>8000</v>
      </c>
      <c r="O892" s="6"/>
      <c r="P892" s="7"/>
      <c r="Q892" s="5">
        <v>35742</v>
      </c>
      <c r="R892" s="8"/>
      <c r="S892" s="38" t="s">
        <v>2688</v>
      </c>
      <c r="T892" s="4" t="s">
        <v>2066</v>
      </c>
      <c r="U892" s="4" t="s">
        <v>3849</v>
      </c>
      <c r="V892" s="4" t="s">
        <v>391</v>
      </c>
      <c r="W892" s="8" t="s">
        <v>2180</v>
      </c>
      <c r="X892" s="33" t="s">
        <v>825</v>
      </c>
      <c r="Y892" s="4" t="s">
        <v>1784</v>
      </c>
      <c r="Z892" s="1"/>
      <c r="AA892" s="4" t="s">
        <v>3797</v>
      </c>
      <c r="AB892" s="1" t="s">
        <v>1433</v>
      </c>
      <c r="AC892" s="1" t="s">
        <v>4186</v>
      </c>
      <c r="AD892" s="1" t="s">
        <v>4140</v>
      </c>
      <c r="AE892" s="1" t="s">
        <v>4032</v>
      </c>
      <c r="AF892" s="1"/>
      <c r="AG892" s="1"/>
      <c r="AH892" s="1"/>
    </row>
    <row r="893" spans="1:34">
      <c r="A893" s="38" t="s">
        <v>832</v>
      </c>
      <c r="B893" s="38" t="s">
        <v>2066</v>
      </c>
      <c r="C893" s="38" t="s">
        <v>2681</v>
      </c>
      <c r="D893" s="38" t="s">
        <v>5515</v>
      </c>
      <c r="E893" s="38" t="s">
        <v>1293</v>
      </c>
      <c r="F893" s="38" t="s">
        <v>1292</v>
      </c>
      <c r="G893" s="38"/>
      <c r="H893" s="60" t="s">
        <v>168</v>
      </c>
      <c r="I893" s="11">
        <v>35738</v>
      </c>
      <c r="J893" s="6">
        <v>35834</v>
      </c>
      <c r="K893" s="53">
        <f t="shared" si="22"/>
        <v>1.138627953316254E-3</v>
      </c>
      <c r="L893" s="7">
        <v>1.97</v>
      </c>
      <c r="M893" s="4">
        <v>1436.1</v>
      </c>
      <c r="N893" s="6">
        <v>3200</v>
      </c>
      <c r="O893" s="6">
        <v>1540</v>
      </c>
      <c r="P893" s="7" t="s">
        <v>2537</v>
      </c>
      <c r="Q893" s="5">
        <v>36488</v>
      </c>
      <c r="R893" s="8" t="s">
        <v>3045</v>
      </c>
      <c r="S893" s="38" t="s">
        <v>2688</v>
      </c>
      <c r="T893" s="4" t="s">
        <v>2066</v>
      </c>
      <c r="U893" s="4" t="s">
        <v>3849</v>
      </c>
      <c r="V893" s="4" t="s">
        <v>4459</v>
      </c>
      <c r="W893" s="8" t="s">
        <v>685</v>
      </c>
      <c r="X893" s="33" t="s">
        <v>833</v>
      </c>
      <c r="Y893" s="4" t="s">
        <v>2367</v>
      </c>
      <c r="Z893" s="1"/>
      <c r="AA893" s="4" t="s">
        <v>667</v>
      </c>
      <c r="AB893" s="4" t="s">
        <v>2892</v>
      </c>
      <c r="AC893" s="1" t="s">
        <v>2680</v>
      </c>
      <c r="AD893" s="1" t="s">
        <v>2903</v>
      </c>
      <c r="AE893" s="1" t="s">
        <v>1434</v>
      </c>
      <c r="AF893" s="1" t="s">
        <v>3291</v>
      </c>
      <c r="AG893" s="1"/>
      <c r="AH893" s="1"/>
    </row>
    <row r="894" spans="1:34">
      <c r="A894" s="38" t="s">
        <v>834</v>
      </c>
      <c r="B894" s="38" t="s">
        <v>2066</v>
      </c>
      <c r="C894" s="38" t="s">
        <v>2681</v>
      </c>
      <c r="D894" s="38" t="s">
        <v>5515</v>
      </c>
      <c r="E894" s="38" t="s">
        <v>1293</v>
      </c>
      <c r="F894" s="38" t="s">
        <v>1292</v>
      </c>
      <c r="G894" s="38"/>
      <c r="H894" s="60" t="s">
        <v>4619</v>
      </c>
      <c r="I894" s="11">
        <v>35786</v>
      </c>
      <c r="J894" s="6">
        <v>35787</v>
      </c>
      <c r="K894" s="53">
        <f t="shared" si="22"/>
        <v>1.1860567172322181E-5</v>
      </c>
      <c r="L894" s="7">
        <v>2.16</v>
      </c>
      <c r="M894" s="4">
        <v>1436.1</v>
      </c>
      <c r="N894" s="6">
        <v>3200</v>
      </c>
      <c r="O894" s="6">
        <v>1545</v>
      </c>
      <c r="P894" s="7" t="s">
        <v>2538</v>
      </c>
      <c r="Q894" s="5">
        <v>37973</v>
      </c>
      <c r="R894" s="8" t="s">
        <v>3045</v>
      </c>
      <c r="S894" s="38" t="s">
        <v>2688</v>
      </c>
      <c r="T894" s="4" t="s">
        <v>2066</v>
      </c>
      <c r="U894" s="4" t="s">
        <v>3849</v>
      </c>
      <c r="V894" s="4" t="s">
        <v>5621</v>
      </c>
      <c r="W894" s="8" t="s">
        <v>5620</v>
      </c>
      <c r="X894" s="33" t="s">
        <v>835</v>
      </c>
      <c r="Y894" s="4" t="s">
        <v>2367</v>
      </c>
      <c r="Z894" s="1"/>
      <c r="AA894" s="4" t="s">
        <v>667</v>
      </c>
      <c r="AB894" s="4" t="s">
        <v>2892</v>
      </c>
      <c r="AC894" s="1" t="s">
        <v>2893</v>
      </c>
      <c r="AD894" s="1" t="s">
        <v>4044</v>
      </c>
      <c r="AE894" s="1"/>
      <c r="AF894" s="1" t="s">
        <v>3291</v>
      </c>
      <c r="AG894" s="1"/>
      <c r="AH894" s="1"/>
    </row>
    <row r="895" spans="1:34">
      <c r="A895" s="38" t="s">
        <v>836</v>
      </c>
      <c r="B895" s="38" t="s">
        <v>2066</v>
      </c>
      <c r="C895" s="38" t="s">
        <v>2681</v>
      </c>
      <c r="D895" s="38" t="s">
        <v>5515</v>
      </c>
      <c r="E895" s="38" t="s">
        <v>1293</v>
      </c>
      <c r="F895" s="38" t="s">
        <v>1292</v>
      </c>
      <c r="G895" s="38"/>
      <c r="H895" s="60" t="s">
        <v>1686</v>
      </c>
      <c r="I895" s="11">
        <v>35763</v>
      </c>
      <c r="J895" s="6">
        <v>35775</v>
      </c>
      <c r="K895" s="53">
        <f t="shared" si="22"/>
        <v>1.4238591328697881E-4</v>
      </c>
      <c r="L895" s="7">
        <v>3.34</v>
      </c>
      <c r="M895" s="4">
        <v>1435.22</v>
      </c>
      <c r="N895" s="6">
        <v>3200</v>
      </c>
      <c r="O895" s="6">
        <v>1545</v>
      </c>
      <c r="P895" s="7" t="s">
        <v>2538</v>
      </c>
      <c r="Q895" s="5">
        <v>34728</v>
      </c>
      <c r="R895" s="8" t="s">
        <v>3045</v>
      </c>
      <c r="S895" s="38" t="s">
        <v>2688</v>
      </c>
      <c r="T895" s="4" t="s">
        <v>2066</v>
      </c>
      <c r="U895" s="4" t="s">
        <v>3849</v>
      </c>
      <c r="V895" s="4" t="s">
        <v>4459</v>
      </c>
      <c r="W895" s="8" t="s">
        <v>2682</v>
      </c>
      <c r="X895" s="33" t="s">
        <v>837</v>
      </c>
      <c r="Y895" s="4" t="s">
        <v>2367</v>
      </c>
      <c r="Z895" s="1"/>
      <c r="AA895" s="4" t="s">
        <v>667</v>
      </c>
      <c r="AB895" s="4" t="s">
        <v>2892</v>
      </c>
      <c r="AC895" s="1" t="s">
        <v>2680</v>
      </c>
      <c r="AD895" s="1" t="s">
        <v>2903</v>
      </c>
      <c r="AE895" s="1"/>
      <c r="AF895" s="1" t="s">
        <v>3291</v>
      </c>
      <c r="AG895" s="1"/>
      <c r="AH895" s="1"/>
    </row>
    <row r="896" spans="1:34">
      <c r="A896" s="38" t="s">
        <v>5236</v>
      </c>
      <c r="B896" s="38" t="s">
        <v>2066</v>
      </c>
      <c r="C896" s="38" t="s">
        <v>2681</v>
      </c>
      <c r="D896" s="38" t="s">
        <v>5515</v>
      </c>
      <c r="E896" s="38" t="s">
        <v>1293</v>
      </c>
      <c r="F896" s="38" t="s">
        <v>1292</v>
      </c>
      <c r="G896" s="38"/>
      <c r="H896" s="60" t="s">
        <v>1113</v>
      </c>
      <c r="I896" s="11">
        <v>35725</v>
      </c>
      <c r="J896" s="6">
        <v>35848</v>
      </c>
      <c r="K896" s="53">
        <f t="shared" si="22"/>
        <v>1.4588497621956281E-3</v>
      </c>
      <c r="L896" s="7">
        <v>4.97</v>
      </c>
      <c r="M896" s="4">
        <v>1436.11</v>
      </c>
      <c r="N896" s="6">
        <v>3200</v>
      </c>
      <c r="O896" s="6">
        <v>1545</v>
      </c>
      <c r="P896" s="7" t="s">
        <v>2538</v>
      </c>
      <c r="Q896" s="5">
        <v>34850</v>
      </c>
      <c r="R896" s="8" t="s">
        <v>3045</v>
      </c>
      <c r="S896" s="38" t="s">
        <v>2688</v>
      </c>
      <c r="T896" s="4" t="s">
        <v>2066</v>
      </c>
      <c r="U896" s="4" t="s">
        <v>3849</v>
      </c>
      <c r="V896" s="4" t="s">
        <v>4459</v>
      </c>
      <c r="W896" s="8" t="s">
        <v>5141</v>
      </c>
      <c r="X896" s="33" t="s">
        <v>5237</v>
      </c>
      <c r="Y896" s="4" t="s">
        <v>2367</v>
      </c>
      <c r="Z896" s="1"/>
      <c r="AA896" s="4" t="s">
        <v>667</v>
      </c>
      <c r="AB896" s="4" t="s">
        <v>2892</v>
      </c>
      <c r="AC896" s="1" t="s">
        <v>2680</v>
      </c>
      <c r="AD896" s="1" t="s">
        <v>2903</v>
      </c>
      <c r="AE896" s="1"/>
      <c r="AF896" s="1" t="s">
        <v>3291</v>
      </c>
      <c r="AG896" s="1"/>
      <c r="AH896" s="1"/>
    </row>
    <row r="897" spans="1:34">
      <c r="A897" s="38" t="s">
        <v>3882</v>
      </c>
      <c r="B897" s="38" t="s">
        <v>2066</v>
      </c>
      <c r="C897" s="38" t="s">
        <v>2681</v>
      </c>
      <c r="D897" s="38" t="s">
        <v>5515</v>
      </c>
      <c r="E897" s="38" t="s">
        <v>1293</v>
      </c>
      <c r="F897" s="38" t="s">
        <v>1292</v>
      </c>
      <c r="G897" s="38"/>
      <c r="H897" s="60" t="s">
        <v>1117</v>
      </c>
      <c r="I897" s="11">
        <v>35744</v>
      </c>
      <c r="J897" s="6">
        <v>35829</v>
      </c>
      <c r="K897" s="53">
        <f t="shared" si="22"/>
        <v>1.0081482096473853E-3</v>
      </c>
      <c r="L897" s="7">
        <v>4.1100000000000003</v>
      </c>
      <c r="M897" s="4">
        <v>1436.12</v>
      </c>
      <c r="N897" s="6">
        <v>3200</v>
      </c>
      <c r="O897" s="6">
        <v>1545</v>
      </c>
      <c r="P897" s="7" t="s">
        <v>2538</v>
      </c>
      <c r="Q897" s="5">
        <v>34994</v>
      </c>
      <c r="R897" s="8" t="s">
        <v>3045</v>
      </c>
      <c r="S897" s="38" t="s">
        <v>2688</v>
      </c>
      <c r="T897" s="4" t="s">
        <v>2066</v>
      </c>
      <c r="U897" s="4" t="s">
        <v>3849</v>
      </c>
      <c r="V897" s="4" t="s">
        <v>4459</v>
      </c>
      <c r="W897" s="8" t="s">
        <v>5142</v>
      </c>
      <c r="X897" s="33" t="s">
        <v>3883</v>
      </c>
      <c r="Y897" s="4" t="s">
        <v>2367</v>
      </c>
      <c r="Z897" s="1"/>
      <c r="AA897" s="4" t="s">
        <v>667</v>
      </c>
      <c r="AB897" s="4" t="s">
        <v>2892</v>
      </c>
      <c r="AC897" s="1" t="s">
        <v>2680</v>
      </c>
      <c r="AD897" s="1" t="s">
        <v>2903</v>
      </c>
      <c r="AE897" s="1"/>
      <c r="AF897" s="1" t="s">
        <v>3291</v>
      </c>
      <c r="AG897" s="1"/>
      <c r="AH897" s="1"/>
    </row>
    <row r="898" spans="1:34">
      <c r="A898" s="38" t="s">
        <v>3884</v>
      </c>
      <c r="B898" s="38" t="s">
        <v>2066</v>
      </c>
      <c r="C898" s="38" t="s">
        <v>2681</v>
      </c>
      <c r="D898" s="38" t="s">
        <v>5515</v>
      </c>
      <c r="E898" s="38" t="s">
        <v>1293</v>
      </c>
      <c r="F898" s="38" t="s">
        <v>1292</v>
      </c>
      <c r="G898" s="38"/>
      <c r="H898" s="60" t="s">
        <v>1732</v>
      </c>
      <c r="I898" s="11">
        <v>35738</v>
      </c>
      <c r="J898" s="6">
        <v>35835</v>
      </c>
      <c r="K898" s="53">
        <f t="shared" si="22"/>
        <v>1.1504750157152516E-3</v>
      </c>
      <c r="L898" s="7">
        <v>3.79</v>
      </c>
      <c r="M898" s="4">
        <v>1436.11</v>
      </c>
      <c r="N898" s="6">
        <v>3200</v>
      </c>
      <c r="O898" s="6">
        <v>1545</v>
      </c>
      <c r="P898" s="7" t="s">
        <v>2538</v>
      </c>
      <c r="Q898" s="5">
        <v>35271</v>
      </c>
      <c r="R898" s="8" t="s">
        <v>3045</v>
      </c>
      <c r="S898" s="38" t="s">
        <v>2688</v>
      </c>
      <c r="T898" s="4" t="s">
        <v>2066</v>
      </c>
      <c r="U898" s="4" t="s">
        <v>3849</v>
      </c>
      <c r="V898" s="4" t="s">
        <v>4459</v>
      </c>
      <c r="W898" s="8" t="s">
        <v>5143</v>
      </c>
      <c r="X898" s="33" t="s">
        <v>3885</v>
      </c>
      <c r="Y898" s="4" t="s">
        <v>2367</v>
      </c>
      <c r="Z898" s="1"/>
      <c r="AA898" s="4" t="s">
        <v>667</v>
      </c>
      <c r="AB898" s="4" t="s">
        <v>2892</v>
      </c>
      <c r="AC898" s="1" t="s">
        <v>2680</v>
      </c>
      <c r="AD898" s="1" t="s">
        <v>2903</v>
      </c>
      <c r="AE898" s="1"/>
      <c r="AF898" s="1" t="s">
        <v>3291</v>
      </c>
      <c r="AG898" s="1"/>
      <c r="AH898" s="1"/>
    </row>
    <row r="899" spans="1:34">
      <c r="A899" s="38" t="s">
        <v>3190</v>
      </c>
      <c r="B899" s="38" t="s">
        <v>2066</v>
      </c>
      <c r="C899" s="38" t="s">
        <v>2681</v>
      </c>
      <c r="D899" s="38" t="s">
        <v>5515</v>
      </c>
      <c r="E899" s="38" t="s">
        <v>1293</v>
      </c>
      <c r="F899" s="38" t="s">
        <v>1292</v>
      </c>
      <c r="G899" s="38"/>
      <c r="H899" s="60" t="s">
        <v>1687</v>
      </c>
      <c r="I899" s="11">
        <v>35772</v>
      </c>
      <c r="J899" s="6">
        <v>35794</v>
      </c>
      <c r="K899" s="53">
        <f t="shared" si="22"/>
        <v>2.6095414324010151E-4</v>
      </c>
      <c r="L899" s="7">
        <v>5.24</v>
      </c>
      <c r="M899" s="4">
        <v>1435.94</v>
      </c>
      <c r="N899" s="6">
        <v>3206</v>
      </c>
      <c r="O899" s="6">
        <v>1545</v>
      </c>
      <c r="P899" s="7" t="s">
        <v>2537</v>
      </c>
      <c r="Q899" s="5">
        <v>35870</v>
      </c>
      <c r="R899" s="8" t="s">
        <v>3045</v>
      </c>
      <c r="S899" s="38" t="s">
        <v>2688</v>
      </c>
      <c r="T899" s="4" t="s">
        <v>2066</v>
      </c>
      <c r="U899" s="4" t="s">
        <v>3849</v>
      </c>
      <c r="V899" s="4" t="s">
        <v>4459</v>
      </c>
      <c r="W899" s="8" t="s">
        <v>888</v>
      </c>
      <c r="X899" s="33" t="s">
        <v>4065</v>
      </c>
      <c r="Y899" s="4" t="s">
        <v>2367</v>
      </c>
      <c r="Z899" s="1"/>
      <c r="AA899" s="4" t="s">
        <v>667</v>
      </c>
      <c r="AB899" s="4" t="s">
        <v>2892</v>
      </c>
      <c r="AC899" s="1" t="s">
        <v>2680</v>
      </c>
      <c r="AD899" s="1" t="s">
        <v>2903</v>
      </c>
      <c r="AE899" s="1"/>
      <c r="AF899" s="1" t="s">
        <v>3291</v>
      </c>
      <c r="AG899" s="1"/>
      <c r="AH899" s="1"/>
    </row>
    <row r="900" spans="1:34">
      <c r="A900" s="38" t="s">
        <v>4476</v>
      </c>
      <c r="B900" s="38" t="s">
        <v>2066</v>
      </c>
      <c r="C900" s="38" t="s">
        <v>1237</v>
      </c>
      <c r="D900" s="38" t="s">
        <v>5515</v>
      </c>
      <c r="E900" s="38" t="s">
        <v>1293</v>
      </c>
      <c r="F900" s="38" t="s">
        <v>1292</v>
      </c>
      <c r="G900" s="38"/>
      <c r="H900" s="60"/>
      <c r="I900" s="11">
        <v>35783</v>
      </c>
      <c r="J900" s="6">
        <v>35790</v>
      </c>
      <c r="K900" s="53">
        <f t="shared" si="22"/>
        <v>8.3023970206255268E-5</v>
      </c>
      <c r="L900" s="7">
        <v>0</v>
      </c>
      <c r="M900" s="4">
        <v>1436.1</v>
      </c>
      <c r="N900" s="6">
        <v>5900</v>
      </c>
      <c r="O900" s="6">
        <v>3450</v>
      </c>
      <c r="P900" s="11">
        <v>13000</v>
      </c>
      <c r="Q900" s="5">
        <v>39366</v>
      </c>
      <c r="R900" s="8"/>
      <c r="S900" s="38" t="s">
        <v>445</v>
      </c>
      <c r="T900" s="4" t="s">
        <v>2066</v>
      </c>
      <c r="U900" s="4" t="s">
        <v>3849</v>
      </c>
      <c r="V900" s="4" t="s">
        <v>5263</v>
      </c>
      <c r="W900" s="8" t="s">
        <v>1770</v>
      </c>
      <c r="X900" s="33" t="s">
        <v>1771</v>
      </c>
      <c r="Y900" s="3" t="s">
        <v>1997</v>
      </c>
      <c r="Z900" s="1"/>
      <c r="AA900" s="4" t="s">
        <v>4304</v>
      </c>
      <c r="AB900" s="1" t="s">
        <v>1998</v>
      </c>
      <c r="AC900" s="1" t="s">
        <v>1999</v>
      </c>
      <c r="AD900" s="1"/>
      <c r="AE900" s="1"/>
      <c r="AF900" s="1"/>
      <c r="AG900" s="1"/>
      <c r="AH900" s="1"/>
    </row>
    <row r="901" spans="1:34">
      <c r="A901" s="38" t="s">
        <v>4477</v>
      </c>
      <c r="B901" s="38" t="s">
        <v>2066</v>
      </c>
      <c r="C901" s="38" t="s">
        <v>1237</v>
      </c>
      <c r="D901" s="38" t="s">
        <v>5515</v>
      </c>
      <c r="E901" s="38" t="s">
        <v>1293</v>
      </c>
      <c r="F901" s="38" t="s">
        <v>1292</v>
      </c>
      <c r="G901" s="38"/>
      <c r="H901" s="60" t="s">
        <v>1238</v>
      </c>
      <c r="I901" s="11">
        <v>35786</v>
      </c>
      <c r="J901" s="6">
        <v>35787</v>
      </c>
      <c r="K901" s="53">
        <f t="shared" si="22"/>
        <v>1.1860567172322181E-5</v>
      </c>
      <c r="L901" s="7">
        <v>0.03</v>
      </c>
      <c r="M901" s="4">
        <v>1436.12</v>
      </c>
      <c r="N901" s="6">
        <v>5987</v>
      </c>
      <c r="O901" s="6">
        <v>3450</v>
      </c>
      <c r="P901" s="11">
        <v>13000</v>
      </c>
      <c r="Q901" s="5">
        <v>39907</v>
      </c>
      <c r="R901" s="8"/>
      <c r="S901" s="38" t="s">
        <v>2688</v>
      </c>
      <c r="T901" s="4" t="s">
        <v>2066</v>
      </c>
      <c r="U901" s="4" t="s">
        <v>3849</v>
      </c>
      <c r="V901" s="4" t="s">
        <v>5263</v>
      </c>
      <c r="W901" s="8" t="s">
        <v>1239</v>
      </c>
      <c r="X901" s="33" t="s">
        <v>1240</v>
      </c>
      <c r="Y901" s="4" t="s">
        <v>1244</v>
      </c>
      <c r="Z901" s="1"/>
      <c r="AA901" s="4" t="s">
        <v>41</v>
      </c>
      <c r="AB901" s="4" t="s">
        <v>1241</v>
      </c>
      <c r="AC901" s="1" t="s">
        <v>1242</v>
      </c>
      <c r="AD901" s="1" t="s">
        <v>1243</v>
      </c>
      <c r="AE901" s="1"/>
      <c r="AF901" s="1"/>
      <c r="AG901" s="1"/>
      <c r="AH901" s="1"/>
    </row>
    <row r="902" spans="1:34">
      <c r="A902" s="38" t="s">
        <v>5376</v>
      </c>
      <c r="B902" s="38" t="s">
        <v>2066</v>
      </c>
      <c r="C902" s="38" t="s">
        <v>1237</v>
      </c>
      <c r="D902" s="38" t="s">
        <v>5515</v>
      </c>
      <c r="E902" s="38" t="s">
        <v>1293</v>
      </c>
      <c r="F902" s="38" t="s">
        <v>1292</v>
      </c>
      <c r="G902" s="38"/>
      <c r="H902" s="60" t="s">
        <v>5377</v>
      </c>
      <c r="I902" s="11">
        <v>35785</v>
      </c>
      <c r="J902" s="6">
        <v>35786</v>
      </c>
      <c r="K902" s="53">
        <f t="shared" si="22"/>
        <v>1.1860848525103486E-5</v>
      </c>
      <c r="L902" s="7">
        <v>0</v>
      </c>
      <c r="M902" s="4">
        <v>1436.1</v>
      </c>
      <c r="N902" s="6">
        <v>5990</v>
      </c>
      <c r="O902" s="6">
        <v>3450</v>
      </c>
      <c r="P902" s="11">
        <v>13000</v>
      </c>
      <c r="Q902" s="5">
        <v>40153</v>
      </c>
      <c r="R902" s="8"/>
      <c r="S902" s="38" t="s">
        <v>2688</v>
      </c>
      <c r="T902" s="4" t="s">
        <v>2066</v>
      </c>
      <c r="U902" s="4" t="s">
        <v>3849</v>
      </c>
      <c r="V902" s="4" t="s">
        <v>2312</v>
      </c>
      <c r="W902" s="8" t="s">
        <v>5378</v>
      </c>
      <c r="X902" s="33" t="s">
        <v>5379</v>
      </c>
      <c r="Y902" s="4" t="s">
        <v>1244</v>
      </c>
      <c r="Z902" s="1"/>
      <c r="AA902" s="4" t="s">
        <v>161</v>
      </c>
      <c r="AB902" s="4" t="s">
        <v>5380</v>
      </c>
      <c r="AC902" s="1" t="s">
        <v>5381</v>
      </c>
      <c r="AD902" s="1"/>
      <c r="AE902" s="1"/>
      <c r="AF902" s="1"/>
      <c r="AG902" s="1"/>
      <c r="AH902" s="1"/>
    </row>
    <row r="903" spans="1:34">
      <c r="A903" s="38" t="s">
        <v>1546</v>
      </c>
      <c r="B903" s="38" t="s">
        <v>2066</v>
      </c>
      <c r="C903" s="38" t="s">
        <v>1547</v>
      </c>
      <c r="D903" s="38" t="s">
        <v>3862</v>
      </c>
      <c r="E903" s="38" t="s">
        <v>1293</v>
      </c>
      <c r="F903" s="38" t="s">
        <v>1292</v>
      </c>
      <c r="G903" s="38"/>
      <c r="H903" s="60" t="s">
        <v>3568</v>
      </c>
      <c r="I903" s="11">
        <v>35776</v>
      </c>
      <c r="J903" s="6">
        <v>35796</v>
      </c>
      <c r="K903" s="53">
        <f t="shared" si="22"/>
        <v>2.3721415694088623E-4</v>
      </c>
      <c r="L903" s="7">
        <v>0.01</v>
      </c>
      <c r="M903" s="4">
        <v>1436.1</v>
      </c>
      <c r="N903" s="6">
        <v>4735</v>
      </c>
      <c r="O903" s="6">
        <v>1995</v>
      </c>
      <c r="P903" s="11">
        <v>10000</v>
      </c>
      <c r="Q903" s="5">
        <v>39059</v>
      </c>
      <c r="R903" s="8" t="s">
        <v>3147</v>
      </c>
      <c r="S903" s="38" t="s">
        <v>3448</v>
      </c>
      <c r="T903" s="4" t="s">
        <v>2066</v>
      </c>
      <c r="U903" s="4" t="s">
        <v>2670</v>
      </c>
      <c r="V903" s="4" t="s">
        <v>3847</v>
      </c>
      <c r="W903" s="8" t="s">
        <v>1548</v>
      </c>
      <c r="X903" s="33" t="s">
        <v>1853</v>
      </c>
      <c r="Y903" s="4" t="s">
        <v>4636</v>
      </c>
      <c r="Z903" s="1"/>
      <c r="AA903" s="4" t="s">
        <v>667</v>
      </c>
      <c r="AB903" s="4" t="s">
        <v>5664</v>
      </c>
      <c r="AC903" s="1" t="s">
        <v>948</v>
      </c>
      <c r="AD903" s="1"/>
      <c r="AE903" s="1"/>
      <c r="AF903" s="1"/>
      <c r="AG903" s="1"/>
      <c r="AH903" s="1"/>
    </row>
    <row r="904" spans="1:34">
      <c r="A904" s="38" t="s">
        <v>5416</v>
      </c>
      <c r="B904" s="38" t="s">
        <v>2066</v>
      </c>
      <c r="C904" s="38" t="s">
        <v>2699</v>
      </c>
      <c r="D904" s="38" t="s">
        <v>3094</v>
      </c>
      <c r="E904" s="38" t="s">
        <v>1284</v>
      </c>
      <c r="F904" s="38" t="s">
        <v>3346</v>
      </c>
      <c r="G904" s="38" t="s">
        <v>4110</v>
      </c>
      <c r="H904" s="60"/>
      <c r="I904" s="7">
        <v>525</v>
      </c>
      <c r="J904" s="6">
        <v>533</v>
      </c>
      <c r="K904" s="53">
        <f t="shared" si="22"/>
        <v>5.7979417306856069E-4</v>
      </c>
      <c r="L904" s="7">
        <v>97.51</v>
      </c>
      <c r="M904" s="4">
        <v>95.22</v>
      </c>
      <c r="N904" s="6">
        <v>661</v>
      </c>
      <c r="O904" s="6">
        <v>661</v>
      </c>
      <c r="P904" s="7">
        <v>301</v>
      </c>
      <c r="Q904" s="5">
        <v>40161</v>
      </c>
      <c r="R904" s="8" t="s">
        <v>5417</v>
      </c>
      <c r="S904" s="38" t="s">
        <v>5418</v>
      </c>
      <c r="T904" s="4" t="s">
        <v>2066</v>
      </c>
      <c r="U904" s="4" t="s">
        <v>1294</v>
      </c>
      <c r="V904" s="4" t="s">
        <v>3694</v>
      </c>
      <c r="W904" s="8" t="s">
        <v>5419</v>
      </c>
      <c r="X904" s="33" t="s">
        <v>5420</v>
      </c>
      <c r="Y904" s="4" t="s">
        <v>5421</v>
      </c>
      <c r="Z904" s="1"/>
      <c r="AA904" s="4" t="s">
        <v>161</v>
      </c>
      <c r="AB904" s="4" t="s">
        <v>5422</v>
      </c>
      <c r="AC904" s="1" t="s">
        <v>5424</v>
      </c>
      <c r="AD904" s="1" t="s">
        <v>5423</v>
      </c>
      <c r="AE904" s="1"/>
      <c r="AF904" s="1"/>
      <c r="AG904" s="1"/>
      <c r="AH904" s="1"/>
    </row>
    <row r="905" spans="1:34">
      <c r="A905" s="38" t="s">
        <v>1563</v>
      </c>
      <c r="B905" s="38" t="s">
        <v>2066</v>
      </c>
      <c r="C905" s="38" t="s">
        <v>3372</v>
      </c>
      <c r="D905" s="38" t="s">
        <v>3094</v>
      </c>
      <c r="E905" s="38" t="s">
        <v>1284</v>
      </c>
      <c r="F905" s="38" t="s">
        <v>2057</v>
      </c>
      <c r="G905" s="38" t="s">
        <v>2779</v>
      </c>
      <c r="H905" s="60"/>
      <c r="I905" s="11">
        <v>3144</v>
      </c>
      <c r="J905" s="6">
        <v>347874</v>
      </c>
      <c r="K905" s="53">
        <f t="shared" si="22"/>
        <v>0.9476904975285767</v>
      </c>
      <c r="L905" s="7">
        <v>28.3</v>
      </c>
      <c r="M905" s="9">
        <v>12866.59</v>
      </c>
      <c r="N905" s="6">
        <v>835</v>
      </c>
      <c r="O905" s="6">
        <v>768</v>
      </c>
      <c r="P905" s="7">
        <v>400</v>
      </c>
      <c r="Q905" s="5">
        <v>37072</v>
      </c>
      <c r="R905" s="8" t="s">
        <v>3798</v>
      </c>
      <c r="S905" s="38" t="s">
        <v>1565</v>
      </c>
      <c r="T905" s="4" t="s">
        <v>2066</v>
      </c>
      <c r="U905" s="4" t="s">
        <v>3849</v>
      </c>
      <c r="V905" s="4" t="s">
        <v>1172</v>
      </c>
      <c r="W905" s="8" t="s">
        <v>1564</v>
      </c>
      <c r="X905" s="33" t="s">
        <v>2560</v>
      </c>
      <c r="Y905" s="4" t="s">
        <v>1278</v>
      </c>
      <c r="Z905" s="1"/>
      <c r="AA905" s="4" t="s">
        <v>3797</v>
      </c>
      <c r="AB905" s="4" t="s">
        <v>1279</v>
      </c>
      <c r="AC905" s="1" t="s">
        <v>1950</v>
      </c>
      <c r="AD905" s="1" t="s">
        <v>1835</v>
      </c>
      <c r="AE905" s="1" t="s">
        <v>2903</v>
      </c>
      <c r="AF905" s="1"/>
      <c r="AG905" s="1"/>
      <c r="AH905" s="1"/>
    </row>
    <row r="906" spans="1:34">
      <c r="A906" s="38" t="s">
        <v>3560</v>
      </c>
      <c r="B906" s="38" t="s">
        <v>2066</v>
      </c>
      <c r="C906" s="38" t="s">
        <v>3561</v>
      </c>
      <c r="D906" s="38" t="s">
        <v>1199</v>
      </c>
      <c r="E906" s="38" t="s">
        <v>3371</v>
      </c>
      <c r="F906" s="38" t="s">
        <v>3346</v>
      </c>
      <c r="G906" s="38" t="s">
        <v>4110</v>
      </c>
      <c r="H906" s="60"/>
      <c r="I906" s="11">
        <v>493</v>
      </c>
      <c r="J906" s="6">
        <v>494</v>
      </c>
      <c r="K906" s="53">
        <f t="shared" si="22"/>
        <v>7.2849129452903034E-5</v>
      </c>
      <c r="L906" s="7">
        <v>97.5</v>
      </c>
      <c r="M906" s="9">
        <v>95</v>
      </c>
      <c r="N906" s="6">
        <v>4500</v>
      </c>
      <c r="O906" s="6"/>
      <c r="P906" s="11">
        <v>3200</v>
      </c>
      <c r="Q906" s="5">
        <v>39343</v>
      </c>
      <c r="R906" s="8" t="s">
        <v>2034</v>
      </c>
      <c r="S906" s="38" t="s">
        <v>4798</v>
      </c>
      <c r="T906" s="4" t="s">
        <v>2066</v>
      </c>
      <c r="U906" s="4" t="s">
        <v>1294</v>
      </c>
      <c r="V906" s="4" t="s">
        <v>3694</v>
      </c>
      <c r="W906" s="8" t="s">
        <v>3562</v>
      </c>
      <c r="X906" s="33" t="s">
        <v>3563</v>
      </c>
      <c r="Y906" s="4" t="s">
        <v>4637</v>
      </c>
      <c r="Z906" s="1"/>
      <c r="AA906" s="4" t="s">
        <v>161</v>
      </c>
      <c r="AB906" s="4" t="s">
        <v>4638</v>
      </c>
      <c r="AC906" s="1" t="s">
        <v>2035</v>
      </c>
      <c r="AD906" s="1" t="s">
        <v>2036</v>
      </c>
      <c r="AE906" s="1"/>
      <c r="AF906" s="1"/>
      <c r="AG906" s="1"/>
      <c r="AH906" s="1"/>
    </row>
    <row r="907" spans="1:34">
      <c r="A907" s="38" t="s">
        <v>1136</v>
      </c>
      <c r="B907" s="38" t="s">
        <v>2066</v>
      </c>
      <c r="C907" s="38" t="s">
        <v>3561</v>
      </c>
      <c r="D907" s="38" t="s">
        <v>1199</v>
      </c>
      <c r="E907" s="38" t="s">
        <v>3371</v>
      </c>
      <c r="F907" s="38" t="s">
        <v>3346</v>
      </c>
      <c r="G907" s="38" t="s">
        <v>4110</v>
      </c>
      <c r="H907" s="60"/>
      <c r="I907" s="11">
        <v>766</v>
      </c>
      <c r="J907" s="6">
        <v>769</v>
      </c>
      <c r="K907" s="53">
        <f t="shared" si="22"/>
        <v>2.1015761821366024E-4</v>
      </c>
      <c r="L907" s="7">
        <v>98.58</v>
      </c>
      <c r="M907" s="9">
        <v>100.19</v>
      </c>
      <c r="N907" s="6">
        <v>2800</v>
      </c>
      <c r="O907" s="6"/>
      <c r="P907" s="11"/>
      <c r="Q907" s="5">
        <v>40094</v>
      </c>
      <c r="R907" s="8"/>
      <c r="S907" s="38" t="s">
        <v>4798</v>
      </c>
      <c r="T907" s="4" t="s">
        <v>2066</v>
      </c>
      <c r="U907" s="4" t="s">
        <v>1294</v>
      </c>
      <c r="V907" s="4" t="s">
        <v>3694</v>
      </c>
      <c r="W907" s="8" t="s">
        <v>1138</v>
      </c>
      <c r="X907" s="33" t="s">
        <v>1139</v>
      </c>
      <c r="Y907" s="4" t="s">
        <v>1137</v>
      </c>
      <c r="Z907" s="1"/>
      <c r="AA907" s="4" t="s">
        <v>1140</v>
      </c>
      <c r="AB907" s="4" t="s">
        <v>1142</v>
      </c>
      <c r="AC907" s="1" t="s">
        <v>1143</v>
      </c>
      <c r="AD907" s="1"/>
      <c r="AE907" s="1" t="s">
        <v>1141</v>
      </c>
      <c r="AF907" s="1"/>
      <c r="AG907" s="1"/>
      <c r="AH907" s="1"/>
    </row>
    <row r="908" spans="1:34">
      <c r="A908" s="38" t="s">
        <v>4082</v>
      </c>
      <c r="B908" s="38" t="s">
        <v>2066</v>
      </c>
      <c r="C908" s="38" t="s">
        <v>4950</v>
      </c>
      <c r="D908" s="38" t="s">
        <v>3862</v>
      </c>
      <c r="E908" s="38" t="s">
        <v>1293</v>
      </c>
      <c r="F908" s="38" t="s">
        <v>1292</v>
      </c>
      <c r="G908" s="38"/>
      <c r="H908" s="60" t="s">
        <v>4083</v>
      </c>
      <c r="I908" s="11">
        <v>35782</v>
      </c>
      <c r="J908" s="6">
        <v>35790</v>
      </c>
      <c r="K908" s="53">
        <f t="shared" si="22"/>
        <v>9.4885662776354493E-5</v>
      </c>
      <c r="L908" s="7">
        <v>0.01</v>
      </c>
      <c r="M908" s="4">
        <v>1436.1</v>
      </c>
      <c r="N908" s="18">
        <v>4703</v>
      </c>
      <c r="O908" s="18"/>
      <c r="P908" s="11">
        <v>18000</v>
      </c>
      <c r="Q908" s="17">
        <v>38412</v>
      </c>
      <c r="R908" s="2" t="s">
        <v>4575</v>
      </c>
      <c r="S908" s="38" t="s">
        <v>2688</v>
      </c>
      <c r="T908" s="4" t="s">
        <v>2066</v>
      </c>
      <c r="U908" s="4" t="s">
        <v>5287</v>
      </c>
      <c r="V908" s="4" t="s">
        <v>2221</v>
      </c>
      <c r="W908" s="8" t="s">
        <v>2993</v>
      </c>
      <c r="X908" s="33" t="s">
        <v>2994</v>
      </c>
      <c r="Y908" s="4" t="s">
        <v>452</v>
      </c>
      <c r="Z908" s="1"/>
      <c r="AA908" s="4" t="s">
        <v>667</v>
      </c>
      <c r="AB908" s="1" t="s">
        <v>2992</v>
      </c>
      <c r="AC908" s="1" t="s">
        <v>3002</v>
      </c>
      <c r="AD908" s="1" t="s">
        <v>453</v>
      </c>
      <c r="AE908" s="1" t="s">
        <v>3438</v>
      </c>
      <c r="AF908" s="1"/>
      <c r="AG908" s="1"/>
      <c r="AH908" s="1"/>
    </row>
    <row r="909" spans="1:34">
      <c r="A909" s="38" t="s">
        <v>3741</v>
      </c>
      <c r="B909" s="38" t="s">
        <v>2066</v>
      </c>
      <c r="C909" s="38" t="s">
        <v>4950</v>
      </c>
      <c r="D909" s="38" t="s">
        <v>3862</v>
      </c>
      <c r="E909" s="38" t="s">
        <v>1293</v>
      </c>
      <c r="F909" s="38" t="s">
        <v>1292</v>
      </c>
      <c r="G909" s="38"/>
      <c r="H909" s="60" t="s">
        <v>4291</v>
      </c>
      <c r="I909" s="11">
        <v>35784</v>
      </c>
      <c r="J909" s="6">
        <v>35787</v>
      </c>
      <c r="K909" s="53">
        <f t="shared" si="22"/>
        <v>3.558254557531046E-5</v>
      </c>
      <c r="L909" s="7">
        <v>0.01</v>
      </c>
      <c r="M909" s="4">
        <v>1436.09</v>
      </c>
      <c r="N909" s="18">
        <v>5193</v>
      </c>
      <c r="O909" s="18"/>
      <c r="P909" s="11">
        <v>18000</v>
      </c>
      <c r="Q909" s="17">
        <v>39020</v>
      </c>
      <c r="R909" s="2" t="s">
        <v>4575</v>
      </c>
      <c r="S909" s="38" t="s">
        <v>2688</v>
      </c>
      <c r="T909" s="4" t="s">
        <v>2066</v>
      </c>
      <c r="U909" s="4" t="s">
        <v>5287</v>
      </c>
      <c r="V909" s="4" t="s">
        <v>2221</v>
      </c>
      <c r="W909" s="8" t="s">
        <v>2049</v>
      </c>
      <c r="X909" s="33" t="s">
        <v>2050</v>
      </c>
      <c r="Y909" s="4" t="s">
        <v>3666</v>
      </c>
      <c r="Z909" s="1"/>
      <c r="AA909" s="4" t="s">
        <v>667</v>
      </c>
      <c r="AB909" s="3" t="s">
        <v>3667</v>
      </c>
      <c r="AC909" s="1" t="s">
        <v>3668</v>
      </c>
      <c r="AD909" s="1"/>
      <c r="AE909" s="1"/>
      <c r="AF909" s="1"/>
      <c r="AG909" s="1"/>
      <c r="AH909" s="1"/>
    </row>
    <row r="910" spans="1:34">
      <c r="A910" s="38" t="s">
        <v>491</v>
      </c>
      <c r="B910" s="38" t="s">
        <v>2066</v>
      </c>
      <c r="C910" s="38" t="s">
        <v>4950</v>
      </c>
      <c r="D910" s="38" t="s">
        <v>3862</v>
      </c>
      <c r="E910" s="38" t="s">
        <v>1293</v>
      </c>
      <c r="F910" s="38" t="s">
        <v>1292</v>
      </c>
      <c r="G910" s="38"/>
      <c r="H910" s="60" t="s">
        <v>596</v>
      </c>
      <c r="I910" s="11">
        <v>35784</v>
      </c>
      <c r="J910" s="6">
        <v>35789</v>
      </c>
      <c r="K910" s="53">
        <f t="shared" si="22"/>
        <v>5.9302835861610899E-5</v>
      </c>
      <c r="L910" s="7">
        <v>0.08</v>
      </c>
      <c r="M910" s="4">
        <v>1436.13</v>
      </c>
      <c r="N910" s="18">
        <v>4682</v>
      </c>
      <c r="O910" s="18">
        <v>2500</v>
      </c>
      <c r="P910" s="11">
        <v>18000</v>
      </c>
      <c r="Q910" s="17">
        <v>36968</v>
      </c>
      <c r="R910" s="2" t="s">
        <v>4575</v>
      </c>
      <c r="S910" s="38" t="s">
        <v>2688</v>
      </c>
      <c r="T910" s="4" t="s">
        <v>2066</v>
      </c>
      <c r="U910" s="4" t="s">
        <v>5287</v>
      </c>
      <c r="V910" s="4" t="s">
        <v>2221</v>
      </c>
      <c r="W910" s="8" t="s">
        <v>4949</v>
      </c>
      <c r="X910" s="33" t="s">
        <v>492</v>
      </c>
      <c r="Y910" s="4" t="s">
        <v>4797</v>
      </c>
      <c r="Z910" s="1"/>
      <c r="AA910" s="4" t="s">
        <v>667</v>
      </c>
      <c r="AB910" s="1" t="s">
        <v>3289</v>
      </c>
      <c r="AC910" s="1" t="s">
        <v>3303</v>
      </c>
      <c r="AD910" s="1" t="s">
        <v>2903</v>
      </c>
      <c r="AE910" s="1"/>
      <c r="AF910" s="1"/>
      <c r="AG910" s="1"/>
      <c r="AH910" s="1"/>
    </row>
    <row r="911" spans="1:34">
      <c r="A911" s="38" t="s">
        <v>493</v>
      </c>
      <c r="B911" s="38" t="s">
        <v>2066</v>
      </c>
      <c r="C911" s="38" t="s">
        <v>4950</v>
      </c>
      <c r="D911" s="38" t="s">
        <v>3862</v>
      </c>
      <c r="E911" s="38" t="s">
        <v>1293</v>
      </c>
      <c r="F911" s="38" t="s">
        <v>1292</v>
      </c>
      <c r="G911" s="38"/>
      <c r="H911" s="60" t="s">
        <v>598</v>
      </c>
      <c r="I911" s="11">
        <v>35785</v>
      </c>
      <c r="J911" s="6">
        <v>35788</v>
      </c>
      <c r="K911" s="53">
        <f t="shared" si="22"/>
        <v>3.5581701516966544E-5</v>
      </c>
      <c r="L911" s="7">
        <v>0.09</v>
      </c>
      <c r="M911" s="4">
        <v>1436.11</v>
      </c>
      <c r="N911" s="18">
        <v>4667</v>
      </c>
      <c r="O911" s="18">
        <v>2500</v>
      </c>
      <c r="P911" s="11">
        <v>18000</v>
      </c>
      <c r="Q911" s="17">
        <v>37019</v>
      </c>
      <c r="R911" s="2" t="s">
        <v>4575</v>
      </c>
      <c r="S911" s="38" t="s">
        <v>2688</v>
      </c>
      <c r="T911" s="4" t="s">
        <v>2066</v>
      </c>
      <c r="U911" s="4" t="s">
        <v>5287</v>
      </c>
      <c r="V911" s="4" t="s">
        <v>2221</v>
      </c>
      <c r="W911" s="8" t="s">
        <v>3290</v>
      </c>
      <c r="X911" s="33" t="s">
        <v>494</v>
      </c>
      <c r="Y911" s="4" t="s">
        <v>4797</v>
      </c>
      <c r="Z911" s="1"/>
      <c r="AA911" s="4" t="s">
        <v>667</v>
      </c>
      <c r="AB911" s="1" t="s">
        <v>1222</v>
      </c>
      <c r="AC911" s="1" t="s">
        <v>2446</v>
      </c>
      <c r="AD911" s="1" t="s">
        <v>2903</v>
      </c>
      <c r="AE911" s="1"/>
      <c r="AF911" s="1"/>
      <c r="AG911" s="1"/>
      <c r="AH911" s="1"/>
    </row>
    <row r="912" spans="1:34">
      <c r="A912" s="38" t="s">
        <v>497</v>
      </c>
      <c r="B912" s="38" t="s">
        <v>2066</v>
      </c>
      <c r="C912" s="38" t="s">
        <v>3484</v>
      </c>
      <c r="D912" s="38" t="s">
        <v>3094</v>
      </c>
      <c r="E912" s="38" t="s">
        <v>1284</v>
      </c>
      <c r="F912" s="38" t="s">
        <v>3346</v>
      </c>
      <c r="G912" s="38" t="s">
        <v>2775</v>
      </c>
      <c r="H912" s="60"/>
      <c r="I912" s="7">
        <v>564</v>
      </c>
      <c r="J912" s="4">
        <v>583</v>
      </c>
      <c r="K912" s="53">
        <f t="shared" si="22"/>
        <v>1.3681860733059696E-3</v>
      </c>
      <c r="L912" s="7">
        <v>22.9</v>
      </c>
      <c r="M912" s="4">
        <v>96.13</v>
      </c>
      <c r="N912" s="6">
        <v>3039</v>
      </c>
      <c r="O912" s="6"/>
      <c r="P912" s="4"/>
      <c r="Q912" s="5">
        <v>35063</v>
      </c>
      <c r="R912" s="8" t="s">
        <v>887</v>
      </c>
      <c r="S912" s="38" t="s">
        <v>3485</v>
      </c>
      <c r="T912" s="4" t="s">
        <v>2066</v>
      </c>
      <c r="U912" s="4" t="s">
        <v>3849</v>
      </c>
      <c r="V912" s="4" t="s">
        <v>3694</v>
      </c>
      <c r="W912" s="8" t="s">
        <v>3483</v>
      </c>
      <c r="X912" s="33" t="s">
        <v>498</v>
      </c>
      <c r="Y912" s="4" t="s">
        <v>2801</v>
      </c>
      <c r="Z912" s="1"/>
      <c r="AA912" s="4" t="s">
        <v>3797</v>
      </c>
      <c r="AB912" s="4" t="s">
        <v>2903</v>
      </c>
      <c r="AC912" s="1" t="s">
        <v>2195</v>
      </c>
      <c r="AD912" s="1" t="s">
        <v>4147</v>
      </c>
      <c r="AE912" s="1" t="s">
        <v>5075</v>
      </c>
      <c r="AF912" s="1"/>
      <c r="AG912" s="1"/>
      <c r="AH912" s="1"/>
    </row>
    <row r="913" spans="1:34">
      <c r="A913" s="38" t="s">
        <v>5042</v>
      </c>
      <c r="B913" s="38" t="s">
        <v>5046</v>
      </c>
      <c r="C913" s="38" t="s">
        <v>5047</v>
      </c>
      <c r="D913" s="38" t="s">
        <v>3862</v>
      </c>
      <c r="E913" s="38" t="s">
        <v>1293</v>
      </c>
      <c r="F913" s="38" t="s">
        <v>3346</v>
      </c>
      <c r="G913" s="38" t="s">
        <v>4110</v>
      </c>
      <c r="H913" s="60"/>
      <c r="I913" s="11">
        <v>564</v>
      </c>
      <c r="J913" s="6">
        <v>679</v>
      </c>
      <c r="K913" s="53">
        <f t="shared" si="22"/>
        <v>8.2242723306872635E-3</v>
      </c>
      <c r="L913" s="7">
        <v>98.13</v>
      </c>
      <c r="M913" s="4">
        <v>97.54</v>
      </c>
      <c r="N913" s="6">
        <v>12</v>
      </c>
      <c r="O913" s="6"/>
      <c r="P913" s="11"/>
      <c r="Q913" s="5">
        <v>40023</v>
      </c>
      <c r="R913" s="8"/>
      <c r="S913" s="38" t="s">
        <v>885</v>
      </c>
      <c r="T913" s="4" t="s">
        <v>2066</v>
      </c>
      <c r="U913" s="4" t="s">
        <v>2672</v>
      </c>
      <c r="V913" s="4" t="s">
        <v>4466</v>
      </c>
      <c r="W913" s="8" t="s">
        <v>5048</v>
      </c>
      <c r="X913" s="33" t="s">
        <v>5050</v>
      </c>
      <c r="Y913" s="4" t="s">
        <v>5052</v>
      </c>
      <c r="Z913" s="1"/>
      <c r="AA913" s="4" t="s">
        <v>161</v>
      </c>
      <c r="AB913" s="1" t="s">
        <v>5053</v>
      </c>
      <c r="AC913" s="1" t="s">
        <v>5054</v>
      </c>
      <c r="AD913" s="1"/>
      <c r="AE913" s="1"/>
      <c r="AF913" s="1"/>
      <c r="AG913" s="1"/>
      <c r="AH913" s="1"/>
    </row>
    <row r="914" spans="1:34">
      <c r="A914" s="38" t="s">
        <v>5043</v>
      </c>
      <c r="B914" s="38" t="s">
        <v>5046</v>
      </c>
      <c r="C914" s="38" t="s">
        <v>5047</v>
      </c>
      <c r="D914" s="38" t="s">
        <v>3862</v>
      </c>
      <c r="E914" s="38" t="s">
        <v>1293</v>
      </c>
      <c r="F914" s="38" t="s">
        <v>3346</v>
      </c>
      <c r="G914" s="38" t="s">
        <v>4110</v>
      </c>
      <c r="H914" s="60"/>
      <c r="I914" s="11">
        <v>605</v>
      </c>
      <c r="J914" s="6">
        <v>677</v>
      </c>
      <c r="K914" s="53">
        <f t="shared" si="22"/>
        <v>5.1347881899871627E-3</v>
      </c>
      <c r="L914" s="7">
        <v>98.13</v>
      </c>
      <c r="M914" s="4">
        <v>97.54</v>
      </c>
      <c r="N914" s="6">
        <v>12</v>
      </c>
      <c r="O914" s="6"/>
      <c r="P914" s="11"/>
      <c r="Q914" s="5">
        <v>40023</v>
      </c>
      <c r="R914" s="8"/>
      <c r="S914" s="38" t="s">
        <v>885</v>
      </c>
      <c r="T914" s="4" t="s">
        <v>2066</v>
      </c>
      <c r="U914" s="4" t="s">
        <v>2672</v>
      </c>
      <c r="V914" s="4" t="s">
        <v>4466</v>
      </c>
      <c r="W914" s="8" t="s">
        <v>5049</v>
      </c>
      <c r="X914" s="33" t="s">
        <v>5051</v>
      </c>
      <c r="Y914" s="4" t="s">
        <v>5052</v>
      </c>
      <c r="Z914" s="1"/>
      <c r="AA914" s="4" t="s">
        <v>161</v>
      </c>
      <c r="AB914" s="1" t="s">
        <v>5053</v>
      </c>
      <c r="AC914" s="1" t="s">
        <v>5054</v>
      </c>
      <c r="AD914" s="1"/>
      <c r="AE914" s="1"/>
      <c r="AF914" s="1"/>
      <c r="AG914" s="1"/>
      <c r="AH914" s="1"/>
    </row>
    <row r="915" spans="1:34">
      <c r="A915" s="38" t="s">
        <v>3641</v>
      </c>
      <c r="B915" s="38" t="s">
        <v>5647</v>
      </c>
      <c r="C915" s="38" t="s">
        <v>5646</v>
      </c>
      <c r="D915" s="38" t="s">
        <v>5515</v>
      </c>
      <c r="E915" s="38" t="s">
        <v>1293</v>
      </c>
      <c r="F915" s="38" t="s">
        <v>1292</v>
      </c>
      <c r="G915" s="38"/>
      <c r="H915" s="60" t="s">
        <v>4118</v>
      </c>
      <c r="I915" s="11">
        <v>35760</v>
      </c>
      <c r="J915" s="6">
        <v>35812</v>
      </c>
      <c r="K915" s="53">
        <f t="shared" si="22"/>
        <v>6.1675680804630423E-4</v>
      </c>
      <c r="L915" s="7">
        <v>7.97</v>
      </c>
      <c r="M915" s="4">
        <v>1436.1</v>
      </c>
      <c r="N915" s="6">
        <v>3400</v>
      </c>
      <c r="O915" s="11" t="s">
        <v>1964</v>
      </c>
      <c r="P915" s="11">
        <v>1200</v>
      </c>
      <c r="Q915" s="5">
        <v>32882</v>
      </c>
      <c r="R915" s="8" t="s">
        <v>4576</v>
      </c>
      <c r="S915" s="38" t="s">
        <v>1072</v>
      </c>
      <c r="T915" s="4" t="s">
        <v>2066</v>
      </c>
      <c r="U915" s="4" t="s">
        <v>696</v>
      </c>
      <c r="V915" s="4" t="s">
        <v>5192</v>
      </c>
      <c r="W915" s="8" t="s">
        <v>221</v>
      </c>
      <c r="X915" s="33">
        <v>20410</v>
      </c>
      <c r="Y915" s="4" t="s">
        <v>5649</v>
      </c>
      <c r="Z915" s="1"/>
      <c r="AA915" s="4" t="s">
        <v>667</v>
      </c>
      <c r="AB915" s="4" t="s">
        <v>750</v>
      </c>
      <c r="AC915" s="1" t="s">
        <v>5191</v>
      </c>
      <c r="AD915" s="1" t="s">
        <v>751</v>
      </c>
      <c r="AE915" s="1" t="s">
        <v>5648</v>
      </c>
      <c r="AF915" s="1"/>
      <c r="AG915" s="1"/>
      <c r="AH915" s="1"/>
    </row>
    <row r="916" spans="1:34">
      <c r="A916" s="38" t="s">
        <v>4882</v>
      </c>
      <c r="B916" s="38" t="s">
        <v>5521</v>
      </c>
      <c r="C916" s="38" t="s">
        <v>4528</v>
      </c>
      <c r="D916" s="38" t="s">
        <v>3862</v>
      </c>
      <c r="E916" s="38" t="s">
        <v>1293</v>
      </c>
      <c r="F916" s="38" t="s">
        <v>1292</v>
      </c>
      <c r="G916" s="38"/>
      <c r="H916" s="60" t="s">
        <v>2635</v>
      </c>
      <c r="I916" s="11">
        <v>35763</v>
      </c>
      <c r="J916" s="6">
        <v>35809</v>
      </c>
      <c r="K916" s="53">
        <f t="shared" si="22"/>
        <v>5.4559256096403837E-4</v>
      </c>
      <c r="L916" s="7">
        <v>1.37</v>
      </c>
      <c r="M916" s="4">
        <v>1436.09</v>
      </c>
      <c r="N916" s="6">
        <v>2850</v>
      </c>
      <c r="O916" s="6">
        <v>1330</v>
      </c>
      <c r="P916" s="11">
        <v>3300</v>
      </c>
      <c r="Q916" s="5">
        <v>35175</v>
      </c>
      <c r="R916" s="8" t="s">
        <v>3147</v>
      </c>
      <c r="S916" s="38" t="s">
        <v>4530</v>
      </c>
      <c r="T916" s="4" t="s">
        <v>2258</v>
      </c>
      <c r="U916" s="4" t="s">
        <v>2670</v>
      </c>
      <c r="V916" s="4" t="s">
        <v>4578</v>
      </c>
      <c r="W916" s="8" t="s">
        <v>4531</v>
      </c>
      <c r="X916" s="33">
        <v>23846</v>
      </c>
      <c r="Y916" s="4" t="s">
        <v>4532</v>
      </c>
      <c r="Z916" s="1"/>
      <c r="AA916" s="4" t="s">
        <v>667</v>
      </c>
      <c r="AB916" s="1"/>
      <c r="AC916" s="3" t="s">
        <v>4938</v>
      </c>
      <c r="AD916" s="1" t="s">
        <v>4529</v>
      </c>
      <c r="AE916" s="1"/>
      <c r="AF916" s="1"/>
      <c r="AG916" s="1"/>
      <c r="AH916" s="1"/>
    </row>
    <row r="917" spans="1:34">
      <c r="A917" s="38" t="s">
        <v>4883</v>
      </c>
      <c r="B917" s="38" t="s">
        <v>5521</v>
      </c>
      <c r="C917" s="38" t="s">
        <v>4528</v>
      </c>
      <c r="D917" s="38" t="s">
        <v>3862</v>
      </c>
      <c r="E917" s="38" t="s">
        <v>1293</v>
      </c>
      <c r="F917" s="38" t="s">
        <v>1292</v>
      </c>
      <c r="G917" s="38"/>
      <c r="H917" s="60" t="s">
        <v>1111</v>
      </c>
      <c r="I917" s="11">
        <v>35776</v>
      </c>
      <c r="J917" s="6">
        <v>35796</v>
      </c>
      <c r="K917" s="53">
        <f t="shared" si="22"/>
        <v>2.3721415694088623E-4</v>
      </c>
      <c r="L917" s="7">
        <v>4.0199999999999996</v>
      </c>
      <c r="M917" s="4">
        <v>1436.09</v>
      </c>
      <c r="N917" s="6">
        <v>2850</v>
      </c>
      <c r="O917" s="6">
        <v>1330</v>
      </c>
      <c r="P917" s="11">
        <v>3300</v>
      </c>
      <c r="Q917" s="5">
        <v>34796</v>
      </c>
      <c r="R917" s="8" t="s">
        <v>4576</v>
      </c>
      <c r="S917" s="38" t="s">
        <v>3693</v>
      </c>
      <c r="T917" s="4" t="s">
        <v>2066</v>
      </c>
      <c r="U917" s="4" t="s">
        <v>3849</v>
      </c>
      <c r="V917" s="4" t="s">
        <v>3850</v>
      </c>
      <c r="W917" s="8" t="s">
        <v>3848</v>
      </c>
      <c r="X917" s="33">
        <v>23553</v>
      </c>
      <c r="Y917" s="4" t="s">
        <v>4532</v>
      </c>
      <c r="Z917" s="1"/>
      <c r="AA917" s="4" t="s">
        <v>667</v>
      </c>
      <c r="AB917" s="3" t="s">
        <v>2370</v>
      </c>
      <c r="AC917" s="1" t="s">
        <v>2027</v>
      </c>
      <c r="AD917" s="1" t="s">
        <v>2080</v>
      </c>
      <c r="AE917" s="1" t="s">
        <v>4529</v>
      </c>
      <c r="AF917" s="1"/>
      <c r="AG917" s="1"/>
      <c r="AH917" s="1"/>
    </row>
    <row r="918" spans="1:34">
      <c r="A918" s="38" t="s">
        <v>3004</v>
      </c>
      <c r="B918" s="38" t="s">
        <v>1961</v>
      </c>
      <c r="C918" s="38" t="s">
        <v>4549</v>
      </c>
      <c r="D918" s="38" t="s">
        <v>3094</v>
      </c>
      <c r="E918" s="38" t="s">
        <v>3347</v>
      </c>
      <c r="F918" s="38" t="s">
        <v>3346</v>
      </c>
      <c r="G918" s="38" t="s">
        <v>4110</v>
      </c>
      <c r="H918" s="60"/>
      <c r="I918" s="11">
        <v>655</v>
      </c>
      <c r="J918" s="6">
        <v>686</v>
      </c>
      <c r="K918" s="53">
        <f t="shared" si="22"/>
        <v>2.2015481854981891E-3</v>
      </c>
      <c r="L918" s="7">
        <v>98.2</v>
      </c>
      <c r="M918" s="4">
        <v>98.15</v>
      </c>
      <c r="N918" s="6">
        <v>4854</v>
      </c>
      <c r="O918" s="6"/>
      <c r="P918" s="11">
        <v>2530</v>
      </c>
      <c r="Q918" s="5">
        <v>36512</v>
      </c>
      <c r="R918" s="8" t="s">
        <v>59</v>
      </c>
      <c r="S918" s="38" t="s">
        <v>4550</v>
      </c>
      <c r="T918" s="4" t="s">
        <v>2066</v>
      </c>
      <c r="U918" s="4" t="s">
        <v>1294</v>
      </c>
      <c r="V918" s="4" t="s">
        <v>2928</v>
      </c>
      <c r="W918" s="8" t="s">
        <v>1455</v>
      </c>
      <c r="X918" s="33">
        <v>25994</v>
      </c>
      <c r="Y918" s="12"/>
      <c r="Z918" s="1"/>
      <c r="AA918" s="4" t="s">
        <v>4548</v>
      </c>
      <c r="AB918" s="3" t="s">
        <v>2903</v>
      </c>
      <c r="AC918" s="1" t="s">
        <v>1586</v>
      </c>
      <c r="AD918" s="1" t="s">
        <v>4547</v>
      </c>
      <c r="AE918" s="1"/>
      <c r="AF918" s="1"/>
      <c r="AG918" s="1"/>
      <c r="AH918" s="1"/>
    </row>
    <row r="919" spans="1:34" ht="63.75">
      <c r="A919" s="38" t="s">
        <v>2865</v>
      </c>
      <c r="B919" s="38" t="s">
        <v>3868</v>
      </c>
      <c r="C919" s="38" t="s">
        <v>3867</v>
      </c>
      <c r="D919" s="38" t="s">
        <v>3094</v>
      </c>
      <c r="E919" s="38" t="s">
        <v>3347</v>
      </c>
      <c r="F919" s="38" t="s">
        <v>3346</v>
      </c>
      <c r="G919" s="38" t="s">
        <v>2775</v>
      </c>
      <c r="H919" s="60"/>
      <c r="I919" s="11">
        <v>1320</v>
      </c>
      <c r="J919" s="6">
        <v>1328</v>
      </c>
      <c r="K919" s="53">
        <f t="shared" si="22"/>
        <v>5.1988562516246421E-4</v>
      </c>
      <c r="L919" s="7">
        <v>66</v>
      </c>
      <c r="M919" s="4">
        <v>112.11</v>
      </c>
      <c r="N919" s="6">
        <v>470</v>
      </c>
      <c r="O919" s="6">
        <v>270</v>
      </c>
      <c r="P919" s="7">
        <v>450</v>
      </c>
      <c r="Q919" s="5">
        <v>37232</v>
      </c>
      <c r="R919" s="8" t="s">
        <v>887</v>
      </c>
      <c r="S919" s="38" t="s">
        <v>2925</v>
      </c>
      <c r="T919" s="4" t="s">
        <v>5015</v>
      </c>
      <c r="U919" s="4" t="s">
        <v>1294</v>
      </c>
      <c r="V919" s="4" t="s">
        <v>3694</v>
      </c>
      <c r="W919" s="8" t="s">
        <v>3866</v>
      </c>
      <c r="X919" s="33">
        <v>26997</v>
      </c>
      <c r="Y919" s="20" t="s">
        <v>3869</v>
      </c>
      <c r="Z919" s="1"/>
      <c r="AA919" s="4" t="s">
        <v>3797</v>
      </c>
      <c r="AB919" s="1" t="s">
        <v>2903</v>
      </c>
      <c r="AC919" s="1" t="s">
        <v>3546</v>
      </c>
      <c r="AD919" s="1" t="s">
        <v>1931</v>
      </c>
      <c r="AE919" s="1"/>
      <c r="AF919" s="1"/>
      <c r="AG919" s="1"/>
      <c r="AH919" s="1"/>
    </row>
    <row r="920" spans="1:34" ht="63.75">
      <c r="A920" s="38" t="s">
        <v>2824</v>
      </c>
      <c r="B920" s="38" t="s">
        <v>3868</v>
      </c>
      <c r="C920" s="38" t="s">
        <v>2827</v>
      </c>
      <c r="D920" s="38" t="s">
        <v>3094</v>
      </c>
      <c r="E920" s="38" t="s">
        <v>3347</v>
      </c>
      <c r="F920" s="38" t="s">
        <v>3346</v>
      </c>
      <c r="G920" s="38" t="s">
        <v>2775</v>
      </c>
      <c r="H920" s="60"/>
      <c r="I920" s="11">
        <v>1332</v>
      </c>
      <c r="J920" s="6">
        <v>1346</v>
      </c>
      <c r="K920" s="53">
        <f t="shared" si="22"/>
        <v>9.0802957582046962E-4</v>
      </c>
      <c r="L920" s="7">
        <v>66</v>
      </c>
      <c r="M920" s="4">
        <v>112.44</v>
      </c>
      <c r="N920" s="6">
        <v>553</v>
      </c>
      <c r="O920" s="6">
        <v>510</v>
      </c>
      <c r="P920" s="7">
        <v>500</v>
      </c>
      <c r="Q920" s="5">
        <v>39619</v>
      </c>
      <c r="R920" s="8" t="s">
        <v>887</v>
      </c>
      <c r="S920" s="38" t="s">
        <v>2482</v>
      </c>
      <c r="T920" s="4" t="s">
        <v>877</v>
      </c>
      <c r="U920" s="4" t="s">
        <v>1294</v>
      </c>
      <c r="V920" s="4" t="s">
        <v>3694</v>
      </c>
      <c r="W920" s="8" t="s">
        <v>2825</v>
      </c>
      <c r="X920" s="33" t="s">
        <v>2826</v>
      </c>
      <c r="Y920" s="20" t="s">
        <v>3869</v>
      </c>
      <c r="Z920" s="1"/>
      <c r="AA920" s="4" t="s">
        <v>161</v>
      </c>
      <c r="AB920" s="1" t="s">
        <v>2828</v>
      </c>
      <c r="AC920" s="1" t="s">
        <v>4886</v>
      </c>
      <c r="AD920" s="1"/>
      <c r="AE920" s="1"/>
      <c r="AF920" s="1"/>
      <c r="AG920" s="1"/>
      <c r="AH920" s="1"/>
    </row>
    <row r="921" spans="1:34">
      <c r="A921" s="38" t="s">
        <v>97</v>
      </c>
      <c r="B921" s="38" t="s">
        <v>4404</v>
      </c>
      <c r="C921" s="38" t="s">
        <v>3435</v>
      </c>
      <c r="D921" s="38" t="s">
        <v>3862</v>
      </c>
      <c r="E921" s="38" t="s">
        <v>1293</v>
      </c>
      <c r="F921" s="38" t="s">
        <v>1292</v>
      </c>
      <c r="G921" s="38"/>
      <c r="H921" s="60" t="s">
        <v>4615</v>
      </c>
      <c r="I921" s="11">
        <v>35781</v>
      </c>
      <c r="J921" s="6">
        <v>35790</v>
      </c>
      <c r="K921" s="53">
        <f t="shared" si="22"/>
        <v>1.0674763672593138E-4</v>
      </c>
      <c r="L921" s="7">
        <v>0.01</v>
      </c>
      <c r="M921" s="4">
        <v>1436.07</v>
      </c>
      <c r="N921" s="6">
        <v>4060</v>
      </c>
      <c r="O921" s="6">
        <v>2630</v>
      </c>
      <c r="P921" s="11">
        <v>8600</v>
      </c>
      <c r="Q921" s="5">
        <v>37895</v>
      </c>
      <c r="R921" s="8" t="s">
        <v>4575</v>
      </c>
      <c r="S921" s="38" t="s">
        <v>2688</v>
      </c>
      <c r="T921" s="4" t="s">
        <v>2066</v>
      </c>
      <c r="U921" s="4" t="s">
        <v>5287</v>
      </c>
      <c r="V921" s="4" t="s">
        <v>4689</v>
      </c>
      <c r="W921" s="8" t="s">
        <v>4688</v>
      </c>
      <c r="X921" s="33">
        <v>27954</v>
      </c>
      <c r="Y921" s="4" t="s">
        <v>4403</v>
      </c>
      <c r="Z921" s="1"/>
      <c r="AA921" s="4" t="s">
        <v>667</v>
      </c>
      <c r="AB921" s="1" t="s">
        <v>2903</v>
      </c>
      <c r="AC921" s="1" t="s">
        <v>5596</v>
      </c>
      <c r="AD921" s="1" t="s">
        <v>3450</v>
      </c>
      <c r="AE921" s="1"/>
      <c r="AF921" s="1"/>
      <c r="AG921" s="1"/>
      <c r="AH921" s="1"/>
    </row>
    <row r="922" spans="1:34">
      <c r="A922" s="38" t="s">
        <v>5687</v>
      </c>
      <c r="B922" s="38" t="s">
        <v>4404</v>
      </c>
      <c r="C922" s="38" t="s">
        <v>5688</v>
      </c>
      <c r="D922" s="38" t="s">
        <v>3862</v>
      </c>
      <c r="E922" s="38" t="s">
        <v>1293</v>
      </c>
      <c r="F922" s="38" t="s">
        <v>1292</v>
      </c>
      <c r="G922" s="38"/>
      <c r="H922" s="60" t="s">
        <v>4310</v>
      </c>
      <c r="I922" s="11">
        <v>35777</v>
      </c>
      <c r="J922" s="6">
        <v>35796</v>
      </c>
      <c r="K922" s="53">
        <f t="shared" ref="K922:K928" si="23">(J922-I922)/(J922+I922+12740)</f>
        <v>2.2535077627412143E-4</v>
      </c>
      <c r="L922" s="7">
        <v>0</v>
      </c>
      <c r="M922" s="4">
        <v>1436.1</v>
      </c>
      <c r="N922" s="6">
        <v>2300</v>
      </c>
      <c r="O922" s="6"/>
      <c r="P922" s="6">
        <v>4700</v>
      </c>
      <c r="Q922" s="5">
        <v>39437</v>
      </c>
      <c r="R922" s="8" t="s">
        <v>4575</v>
      </c>
      <c r="S922" s="38" t="s">
        <v>3042</v>
      </c>
      <c r="T922" s="4" t="s">
        <v>2066</v>
      </c>
      <c r="U922" s="4" t="s">
        <v>2670</v>
      </c>
      <c r="V922" s="4" t="s">
        <v>3847</v>
      </c>
      <c r="W922" s="8" t="s">
        <v>5689</v>
      </c>
      <c r="X922" s="33" t="s">
        <v>5690</v>
      </c>
      <c r="Y922" s="4" t="s">
        <v>3354</v>
      </c>
      <c r="Z922" s="1"/>
      <c r="AA922" s="4" t="s">
        <v>667</v>
      </c>
      <c r="AB922" s="4" t="s">
        <v>3355</v>
      </c>
      <c r="AC922" s="1" t="s">
        <v>3356</v>
      </c>
      <c r="AD922" s="1"/>
      <c r="AE922" s="1"/>
      <c r="AF922" s="1"/>
      <c r="AG922" s="1"/>
      <c r="AH922" s="1"/>
    </row>
    <row r="923" spans="1:34">
      <c r="A923" s="38" t="s">
        <v>3033</v>
      </c>
      <c r="B923" s="38" t="s">
        <v>5285</v>
      </c>
      <c r="C923" s="38" t="s">
        <v>754</v>
      </c>
      <c r="D923" s="38" t="s">
        <v>3094</v>
      </c>
      <c r="E923" s="38" t="s">
        <v>3371</v>
      </c>
      <c r="F923" s="38" t="s">
        <v>3346</v>
      </c>
      <c r="G923" s="38" t="s">
        <v>4110</v>
      </c>
      <c r="H923" s="60"/>
      <c r="I923" s="7">
        <v>673</v>
      </c>
      <c r="J923" s="4">
        <v>686</v>
      </c>
      <c r="K923" s="53">
        <f t="shared" si="23"/>
        <v>9.2205120930562449E-4</v>
      </c>
      <c r="L923" s="7">
        <v>98.1</v>
      </c>
      <c r="M923" s="4">
        <v>98.34</v>
      </c>
      <c r="N923" s="6">
        <v>2934</v>
      </c>
      <c r="O923" s="6">
        <v>2832</v>
      </c>
      <c r="P923" s="7" t="s">
        <v>3160</v>
      </c>
      <c r="Q923" s="5">
        <v>37380</v>
      </c>
      <c r="R923" s="8" t="s">
        <v>59</v>
      </c>
      <c r="S923" s="38" t="s">
        <v>85</v>
      </c>
      <c r="T923" s="4" t="s">
        <v>5285</v>
      </c>
      <c r="U923" s="4" t="s">
        <v>1294</v>
      </c>
      <c r="V923" s="4" t="s">
        <v>4594</v>
      </c>
      <c r="W923" s="8" t="s">
        <v>5284</v>
      </c>
      <c r="X923" s="33">
        <v>27424</v>
      </c>
      <c r="Y923" s="4" t="s">
        <v>3699</v>
      </c>
      <c r="Z923" s="1"/>
      <c r="AA923" s="4" t="s">
        <v>3797</v>
      </c>
      <c r="AB923" s="1" t="s">
        <v>1816</v>
      </c>
      <c r="AC923" s="1" t="s">
        <v>5296</v>
      </c>
      <c r="AD923" s="1" t="s">
        <v>5283</v>
      </c>
      <c r="AE923" s="1" t="s">
        <v>4914</v>
      </c>
      <c r="AF923" s="1" t="s">
        <v>2903</v>
      </c>
      <c r="AG923" s="1" t="s">
        <v>3507</v>
      </c>
      <c r="AH923" s="1"/>
    </row>
    <row r="924" spans="1:34">
      <c r="A924" s="38" t="s">
        <v>752</v>
      </c>
      <c r="B924" s="38" t="s">
        <v>63</v>
      </c>
      <c r="C924" s="38" t="s">
        <v>2572</v>
      </c>
      <c r="D924" s="38" t="s">
        <v>3862</v>
      </c>
      <c r="E924" s="38" t="s">
        <v>1293</v>
      </c>
      <c r="F924" s="38" t="s">
        <v>1292</v>
      </c>
      <c r="G924" s="38"/>
      <c r="H924" s="60" t="s">
        <v>164</v>
      </c>
      <c r="I924" s="11">
        <v>35777</v>
      </c>
      <c r="J924" s="6">
        <v>35794</v>
      </c>
      <c r="K924" s="53">
        <f t="shared" si="23"/>
        <v>2.0163442492675927E-4</v>
      </c>
      <c r="L924" s="7">
        <v>0.01</v>
      </c>
      <c r="M924" s="4">
        <v>1436.08</v>
      </c>
      <c r="N924" s="6">
        <v>2894</v>
      </c>
      <c r="O924" s="6">
        <v>1730</v>
      </c>
      <c r="P924" s="7" t="s">
        <v>5755</v>
      </c>
      <c r="Q924" s="5">
        <v>36429</v>
      </c>
      <c r="R924" s="8" t="s">
        <v>4575</v>
      </c>
      <c r="S924" s="38" t="s">
        <v>873</v>
      </c>
      <c r="T924" s="4" t="s">
        <v>2066</v>
      </c>
      <c r="U924" s="4" t="s">
        <v>2672</v>
      </c>
      <c r="V924" s="4" t="s">
        <v>4597</v>
      </c>
      <c r="W924" s="8" t="s">
        <v>2937</v>
      </c>
      <c r="X924" s="33">
        <v>25924</v>
      </c>
      <c r="Y924" s="4" t="s">
        <v>1234</v>
      </c>
      <c r="Z924" s="1"/>
      <c r="AA924" s="4" t="s">
        <v>667</v>
      </c>
      <c r="AB924" s="4" t="s">
        <v>2571</v>
      </c>
      <c r="AC924" s="1" t="s">
        <v>1937</v>
      </c>
      <c r="AD924" s="1" t="s">
        <v>2936</v>
      </c>
      <c r="AE924" s="1" t="s">
        <v>753</v>
      </c>
      <c r="AF924" s="1"/>
      <c r="AG924" s="1"/>
      <c r="AH924" s="1"/>
    </row>
    <row r="925" spans="1:34">
      <c r="A925" s="38" t="s">
        <v>3136</v>
      </c>
      <c r="B925" s="38" t="s">
        <v>4632</v>
      </c>
      <c r="C925" s="38" t="s">
        <v>4631</v>
      </c>
      <c r="D925" s="38" t="s">
        <v>3608</v>
      </c>
      <c r="E925" s="38" t="s">
        <v>1284</v>
      </c>
      <c r="F925" s="38" t="s">
        <v>3346</v>
      </c>
      <c r="G925" s="38" t="s">
        <v>4110</v>
      </c>
      <c r="H925" s="60"/>
      <c r="I925" s="11">
        <v>676</v>
      </c>
      <c r="J925" s="6">
        <v>695</v>
      </c>
      <c r="K925" s="53">
        <f t="shared" si="23"/>
        <v>1.346467295018071E-3</v>
      </c>
      <c r="L925" s="7">
        <v>98.2</v>
      </c>
      <c r="M925" s="4">
        <v>98.47</v>
      </c>
      <c r="N925" s="6">
        <v>106</v>
      </c>
      <c r="O925" s="6"/>
      <c r="P925" s="7">
        <v>290</v>
      </c>
      <c r="Q925" s="5">
        <v>37891</v>
      </c>
      <c r="R925" s="8" t="s">
        <v>3410</v>
      </c>
      <c r="S925" s="38" t="s">
        <v>4631</v>
      </c>
      <c r="T925" s="4" t="s">
        <v>4632</v>
      </c>
      <c r="U925" s="4" t="s">
        <v>2671</v>
      </c>
      <c r="V925" s="4" t="s">
        <v>2761</v>
      </c>
      <c r="W925" s="8" t="s">
        <v>5639</v>
      </c>
      <c r="X925" s="33" t="s">
        <v>1840</v>
      </c>
      <c r="Y925" s="4" t="s">
        <v>2760</v>
      </c>
      <c r="Z925" s="1"/>
      <c r="AA925" s="4" t="s">
        <v>3797</v>
      </c>
      <c r="AB925" s="4" t="s">
        <v>93</v>
      </c>
      <c r="AC925" s="1" t="s">
        <v>2639</v>
      </c>
      <c r="AD925" s="1" t="s">
        <v>1527</v>
      </c>
      <c r="AE925" s="1"/>
      <c r="AF925" s="1"/>
      <c r="AG925" s="1"/>
      <c r="AH925" s="1"/>
    </row>
    <row r="926" spans="1:34">
      <c r="A926" s="38" t="s">
        <v>2550</v>
      </c>
      <c r="B926" s="38" t="s">
        <v>2305</v>
      </c>
      <c r="C926" s="38" t="s">
        <v>2627</v>
      </c>
      <c r="D926" s="38" t="s">
        <v>3608</v>
      </c>
      <c r="E926" s="38" t="s">
        <v>1284</v>
      </c>
      <c r="F926" s="38" t="s">
        <v>3346</v>
      </c>
      <c r="G926" s="38" t="s">
        <v>2775</v>
      </c>
      <c r="H926" s="60"/>
      <c r="I926" s="7">
        <v>600</v>
      </c>
      <c r="J926" s="7">
        <v>600</v>
      </c>
      <c r="K926" s="53">
        <f t="shared" si="23"/>
        <v>0</v>
      </c>
      <c r="L926" s="7">
        <v>20.6</v>
      </c>
      <c r="M926" s="7">
        <v>98</v>
      </c>
      <c r="N926" s="6">
        <v>1463</v>
      </c>
      <c r="O926" s="6"/>
      <c r="P926" s="11">
        <v>1040</v>
      </c>
      <c r="Q926" s="5">
        <v>38311</v>
      </c>
      <c r="R926" s="8" t="s">
        <v>538</v>
      </c>
      <c r="S926" s="38" t="s">
        <v>1774</v>
      </c>
      <c r="T926" s="4" t="s">
        <v>2066</v>
      </c>
      <c r="U926" s="4" t="s">
        <v>3849</v>
      </c>
      <c r="V926" s="4" t="s">
        <v>2628</v>
      </c>
      <c r="W926" s="8" t="s">
        <v>1773</v>
      </c>
      <c r="X926" s="33" t="s">
        <v>2551</v>
      </c>
      <c r="Y926" s="4" t="s">
        <v>2636</v>
      </c>
      <c r="Z926" s="1"/>
      <c r="AA926" s="4" t="s">
        <v>161</v>
      </c>
      <c r="AB926" s="4" t="s">
        <v>4980</v>
      </c>
      <c r="AC926" s="1" t="s">
        <v>1772</v>
      </c>
      <c r="AD926" s="1" t="s">
        <v>2637</v>
      </c>
      <c r="AE926" s="1" t="s">
        <v>5761</v>
      </c>
      <c r="AF926" s="1"/>
      <c r="AG926" s="1"/>
      <c r="AH926" s="1"/>
    </row>
    <row r="927" spans="1:34">
      <c r="A927" s="38" t="s">
        <v>143</v>
      </c>
      <c r="B927" s="38" t="s">
        <v>137</v>
      </c>
      <c r="C927" s="38" t="s">
        <v>139</v>
      </c>
      <c r="D927" s="38" t="s">
        <v>3094</v>
      </c>
      <c r="E927" s="38" t="s">
        <v>1293</v>
      </c>
      <c r="F927" s="38" t="s">
        <v>1292</v>
      </c>
      <c r="G927" s="38"/>
      <c r="H927" s="60" t="s">
        <v>144</v>
      </c>
      <c r="I927" s="11">
        <v>35777</v>
      </c>
      <c r="J927" s="6">
        <v>35796</v>
      </c>
      <c r="K927" s="53">
        <f t="shared" si="23"/>
        <v>2.2535077627412143E-4</v>
      </c>
      <c r="L927" s="7">
        <v>0.21</v>
      </c>
      <c r="M927" s="4">
        <v>1436.1</v>
      </c>
      <c r="N927" s="6">
        <v>5100</v>
      </c>
      <c r="O927" s="6"/>
      <c r="P927" s="4"/>
      <c r="Q927" s="5">
        <v>39750</v>
      </c>
      <c r="R927" s="8" t="s">
        <v>4575</v>
      </c>
      <c r="S927" s="38" t="s">
        <v>146</v>
      </c>
      <c r="T927" s="4" t="s">
        <v>1941</v>
      </c>
      <c r="U927" s="4" t="s">
        <v>2673</v>
      </c>
      <c r="V927" s="4" t="s">
        <v>140</v>
      </c>
      <c r="W927" s="8" t="s">
        <v>141</v>
      </c>
      <c r="X927" s="33" t="s">
        <v>138</v>
      </c>
      <c r="Y927" s="4" t="s">
        <v>142</v>
      </c>
      <c r="Z927" s="1"/>
      <c r="AA927" s="4" t="s">
        <v>667</v>
      </c>
      <c r="AB927" s="4" t="s">
        <v>145</v>
      </c>
      <c r="AC927" s="1"/>
      <c r="AD927" s="1"/>
      <c r="AE927" s="1"/>
      <c r="AF927" s="1"/>
      <c r="AG927" s="1"/>
      <c r="AH927" s="1"/>
    </row>
    <row r="928" spans="1:34">
      <c r="A928" s="38" t="s">
        <v>1655</v>
      </c>
      <c r="B928" s="38" t="s">
        <v>1656</v>
      </c>
      <c r="C928" s="37" t="s">
        <v>1661</v>
      </c>
      <c r="D928" s="38" t="s">
        <v>3094</v>
      </c>
      <c r="E928" s="38" t="s">
        <v>1293</v>
      </c>
      <c r="F928" s="38" t="s">
        <v>1292</v>
      </c>
      <c r="G928" s="38"/>
      <c r="H928" s="60" t="s">
        <v>4319</v>
      </c>
      <c r="I928" s="11">
        <v>35782</v>
      </c>
      <c r="J928" s="6">
        <v>35791</v>
      </c>
      <c r="K928" s="53">
        <f t="shared" si="23"/>
        <v>1.0674510455089963E-4</v>
      </c>
      <c r="L928" s="7">
        <v>0.02</v>
      </c>
      <c r="M928" s="4">
        <v>1436.1</v>
      </c>
      <c r="N928" s="6">
        <v>2600</v>
      </c>
      <c r="O928" s="6"/>
      <c r="P928" s="7"/>
      <c r="Q928" s="5">
        <v>39556</v>
      </c>
      <c r="R928" s="8" t="s">
        <v>4575</v>
      </c>
      <c r="S928" s="38" t="s">
        <v>217</v>
      </c>
      <c r="T928" s="4" t="s">
        <v>2066</v>
      </c>
      <c r="U928" s="4" t="s">
        <v>2670</v>
      </c>
      <c r="V928" s="4" t="s">
        <v>3205</v>
      </c>
      <c r="W928" s="8" t="s">
        <v>1657</v>
      </c>
      <c r="X928" s="33" t="s">
        <v>1658</v>
      </c>
      <c r="Y928" s="4" t="s">
        <v>1659</v>
      </c>
      <c r="Z928" s="1"/>
      <c r="AA928" s="4" t="s">
        <v>667</v>
      </c>
      <c r="AB928" s="1" t="s">
        <v>1642</v>
      </c>
      <c r="AC928" s="1" t="s">
        <v>1654</v>
      </c>
      <c r="AD928" s="1" t="s">
        <v>1660</v>
      </c>
      <c r="AE928" s="1" t="s">
        <v>1662</v>
      </c>
      <c r="AF928" s="1"/>
      <c r="AG928" s="1"/>
      <c r="AH928" s="1"/>
    </row>
  </sheetData>
  <hyperlinks>
    <hyperlink ref="AB189" r:id="rId1"/>
    <hyperlink ref="AB493" r:id="rId2"/>
    <hyperlink ref="AB917" r:id="rId3"/>
    <hyperlink ref="AB269" r:id="rId4"/>
    <hyperlink ref="AB270" r:id="rId5"/>
    <hyperlink ref="AB271" r:id="rId6"/>
    <hyperlink ref="AC272" r:id="rId7"/>
    <hyperlink ref="AC294" r:id="rId8"/>
    <hyperlink ref="AC270" r:id="rId9"/>
    <hyperlink ref="AC271" r:id="rId10"/>
    <hyperlink ref="AD228" r:id="rId11"/>
    <hyperlink ref="AB909" r:id="rId12"/>
    <hyperlink ref="AB529" r:id="rId13"/>
    <hyperlink ref="AC63" r:id="rId14"/>
    <hyperlink ref="AC64" r:id="rId15"/>
    <hyperlink ref="AC65" r:id="rId16"/>
    <hyperlink ref="AC88" r:id="rId17"/>
    <hyperlink ref="AB153" r:id="rId18"/>
    <hyperlink ref="AB216" r:id="rId19"/>
    <hyperlink ref="AB217" r:id="rId20"/>
    <hyperlink ref="AB484" r:id="rId21"/>
    <hyperlink ref="AB764" r:id="rId22"/>
    <hyperlink ref="AB517" r:id="rId23"/>
    <hyperlink ref="Y900" r:id="rId24" tooltip="Canada" display="http://en.wikipedia.org/wiki/Canada"/>
    <hyperlink ref="AC105" r:id="rId25"/>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P257"/>
  <sheetViews>
    <sheetView tabSelected="1" topLeftCell="W1" zoomScale="80" zoomScaleNormal="80" workbookViewId="0">
      <pane ySplit="3" topLeftCell="A4" activePane="bottomLeft" state="frozen"/>
      <selection pane="bottomLeft" activeCell="AO4" sqref="AO4:AO252"/>
    </sheetView>
  </sheetViews>
  <sheetFormatPr baseColWidth="10" defaultRowHeight="14.25"/>
  <cols>
    <col min="1" max="1" width="27.42578125" style="84" customWidth="1"/>
    <col min="2" max="2" width="11.42578125" style="84"/>
    <col min="3" max="3" width="11.42578125" style="276"/>
    <col min="4" max="4" width="11.42578125" style="78"/>
    <col min="5" max="14" width="11.42578125" style="270"/>
    <col min="15" max="25" width="11.42578125" style="78"/>
    <col min="26" max="26" width="11.42578125" style="84"/>
    <col min="27" max="36" width="11.42578125" style="78"/>
    <col min="37" max="37" width="11.42578125" style="84"/>
    <col min="38" max="40" width="11.42578125" style="78"/>
    <col min="41" max="41" width="11.42578125" style="84"/>
    <col min="42" max="16384" width="11.42578125" style="79"/>
  </cols>
  <sheetData>
    <row r="1" spans="1:42" s="76" customFormat="1" ht="46.5" customHeight="1">
      <c r="A1" s="85" t="s">
        <v>6230</v>
      </c>
      <c r="B1" s="77"/>
      <c r="C1" s="86"/>
      <c r="D1" s="86"/>
      <c r="E1" s="267"/>
      <c r="F1" s="267"/>
      <c r="G1" s="268"/>
      <c r="H1" s="268"/>
      <c r="I1" s="268"/>
      <c r="J1" s="268"/>
      <c r="K1" s="268"/>
      <c r="L1" s="268"/>
      <c r="M1" s="268"/>
      <c r="N1" s="268"/>
      <c r="O1" s="87"/>
      <c r="P1" s="87"/>
      <c r="Q1" s="87"/>
      <c r="R1" s="87"/>
      <c r="S1" s="87"/>
      <c r="T1" s="87"/>
      <c r="U1" s="87"/>
      <c r="V1" s="87"/>
      <c r="W1" s="87"/>
      <c r="X1" s="87"/>
      <c r="Y1" s="87"/>
      <c r="Z1" s="88"/>
      <c r="AA1" s="87"/>
      <c r="AB1" s="87"/>
      <c r="AC1" s="87"/>
      <c r="AD1" s="87"/>
      <c r="AE1" s="87"/>
      <c r="AF1" s="87"/>
      <c r="AG1" s="87"/>
      <c r="AH1" s="87"/>
      <c r="AI1" s="87"/>
      <c r="AJ1" s="87"/>
      <c r="AK1" s="89"/>
      <c r="AL1" s="90"/>
      <c r="AM1" s="90"/>
      <c r="AN1" s="90"/>
      <c r="AO1" s="91"/>
      <c r="AP1" s="92"/>
    </row>
    <row r="2" spans="1:42" s="98" customFormat="1" ht="46.5" customHeight="1">
      <c r="A2" s="93" t="s">
        <v>5762</v>
      </c>
      <c r="B2" s="93" t="s">
        <v>6231</v>
      </c>
      <c r="C2" s="94" t="s">
        <v>6232</v>
      </c>
      <c r="D2" s="94" t="s">
        <v>6233</v>
      </c>
      <c r="E2" s="304" t="s">
        <v>5856</v>
      </c>
      <c r="F2" s="304"/>
      <c r="G2" s="304" t="s">
        <v>6237</v>
      </c>
      <c r="H2" s="304"/>
      <c r="I2" s="304" t="s">
        <v>6238</v>
      </c>
      <c r="J2" s="304"/>
      <c r="K2" s="304" t="s">
        <v>6239</v>
      </c>
      <c r="L2" s="304"/>
      <c r="M2" s="304" t="s">
        <v>6240</v>
      </c>
      <c r="N2" s="304"/>
      <c r="O2" s="302" t="s">
        <v>5856</v>
      </c>
      <c r="P2" s="302"/>
      <c r="Q2" s="302" t="s">
        <v>6237</v>
      </c>
      <c r="R2" s="302"/>
      <c r="S2" s="302" t="s">
        <v>6238</v>
      </c>
      <c r="T2" s="302"/>
      <c r="U2" s="302" t="s">
        <v>6239</v>
      </c>
      <c r="V2" s="302"/>
      <c r="W2" s="302" t="s">
        <v>6240</v>
      </c>
      <c r="X2" s="302"/>
      <c r="Y2" s="297" t="s">
        <v>6263</v>
      </c>
      <c r="Z2" s="95"/>
      <c r="AA2" s="302" t="s">
        <v>5856</v>
      </c>
      <c r="AB2" s="302"/>
      <c r="AC2" s="302" t="s">
        <v>6237</v>
      </c>
      <c r="AD2" s="302"/>
      <c r="AE2" s="302" t="s">
        <v>6238</v>
      </c>
      <c r="AF2" s="302"/>
      <c r="AG2" s="302" t="s">
        <v>6239</v>
      </c>
      <c r="AH2" s="302"/>
      <c r="AI2" s="302" t="s">
        <v>6240</v>
      </c>
      <c r="AJ2" s="302"/>
      <c r="AK2" s="95"/>
      <c r="AL2" s="303"/>
      <c r="AM2" s="303"/>
      <c r="AN2" s="303"/>
      <c r="AO2" s="96"/>
      <c r="AP2" s="97"/>
    </row>
    <row r="3" spans="1:42" s="98" customFormat="1" ht="46.5" customHeight="1">
      <c r="A3" s="93"/>
      <c r="B3" s="93"/>
      <c r="C3" s="94"/>
      <c r="D3" s="94"/>
      <c r="E3" s="273" t="s">
        <v>6235</v>
      </c>
      <c r="F3" s="273" t="s">
        <v>6236</v>
      </c>
      <c r="G3" s="273" t="s">
        <v>6235</v>
      </c>
      <c r="H3" s="269" t="s">
        <v>6236</v>
      </c>
      <c r="I3" s="273" t="s">
        <v>6235</v>
      </c>
      <c r="J3" s="269" t="s">
        <v>6236</v>
      </c>
      <c r="K3" s="273" t="s">
        <v>6235</v>
      </c>
      <c r="L3" s="269" t="s">
        <v>6236</v>
      </c>
      <c r="M3" s="273" t="s">
        <v>6235</v>
      </c>
      <c r="N3" s="269" t="s">
        <v>6241</v>
      </c>
      <c r="O3" s="298" t="s">
        <v>6235</v>
      </c>
      <c r="P3" s="298" t="s">
        <v>6236</v>
      </c>
      <c r="Q3" s="298" t="s">
        <v>6235</v>
      </c>
      <c r="R3" s="269" t="s">
        <v>6236</v>
      </c>
      <c r="S3" s="298" t="s">
        <v>6235</v>
      </c>
      <c r="T3" s="269" t="s">
        <v>6236</v>
      </c>
      <c r="U3" s="298" t="s">
        <v>6235</v>
      </c>
      <c r="V3" s="269" t="s">
        <v>6236</v>
      </c>
      <c r="W3" s="298" t="s">
        <v>6235</v>
      </c>
      <c r="X3" s="269" t="s">
        <v>6241</v>
      </c>
      <c r="Y3" s="297" t="s">
        <v>6264</v>
      </c>
      <c r="Z3" s="95" t="s">
        <v>6265</v>
      </c>
      <c r="AA3" s="298" t="s">
        <v>6235</v>
      </c>
      <c r="AB3" s="298" t="s">
        <v>6236</v>
      </c>
      <c r="AC3" s="298" t="s">
        <v>6235</v>
      </c>
      <c r="AD3" s="269" t="s">
        <v>6236</v>
      </c>
      <c r="AE3" s="298" t="s">
        <v>6235</v>
      </c>
      <c r="AF3" s="269" t="s">
        <v>6236</v>
      </c>
      <c r="AG3" s="298" t="s">
        <v>6235</v>
      </c>
      <c r="AH3" s="269" t="s">
        <v>6236</v>
      </c>
      <c r="AI3" s="298" t="s">
        <v>6235</v>
      </c>
      <c r="AJ3" s="269" t="s">
        <v>6241</v>
      </c>
      <c r="AK3" s="95" t="s">
        <v>6266</v>
      </c>
      <c r="AL3" s="272"/>
      <c r="AM3" s="272"/>
      <c r="AN3" s="272"/>
      <c r="AO3" s="96" t="s">
        <v>6267</v>
      </c>
      <c r="AP3" s="97"/>
    </row>
    <row r="4" spans="1:42">
      <c r="A4" s="80" t="s">
        <v>5763</v>
      </c>
      <c r="B4" s="81" t="s">
        <v>5764</v>
      </c>
      <c r="C4" s="86" t="s">
        <v>6234</v>
      </c>
      <c r="O4" s="78">
        <f>E4*2</f>
        <v>0</v>
      </c>
      <c r="P4" s="78">
        <f>F4</f>
        <v>0</v>
      </c>
      <c r="Q4" s="78">
        <f>G4*2</f>
        <v>0</v>
      </c>
      <c r="R4" s="78">
        <f>H4</f>
        <v>0</v>
      </c>
      <c r="S4" s="78">
        <f>I4*2</f>
        <v>0</v>
      </c>
      <c r="T4" s="78">
        <f>J4</f>
        <v>0</v>
      </c>
      <c r="U4" s="78">
        <f>K4*2</f>
        <v>0</v>
      </c>
      <c r="V4" s="78">
        <f>L4</f>
        <v>0</v>
      </c>
      <c r="W4" s="78">
        <f>M4*2</f>
        <v>0</v>
      </c>
      <c r="X4" s="78">
        <f>N4</f>
        <v>0</v>
      </c>
      <c r="Y4" s="78">
        <f>SUM(O4:X4)</f>
        <v>0</v>
      </c>
      <c r="Z4" s="84">
        <f>Y4/$Y$257</f>
        <v>0</v>
      </c>
      <c r="AA4" s="78">
        <f>COUNTIF($E4,"&gt;0")</f>
        <v>0</v>
      </c>
      <c r="AB4" s="78">
        <f>COUNTIF($F4,"&gt;0")</f>
        <v>0</v>
      </c>
      <c r="AC4" s="78">
        <f>COUNTIF($G4,"&gt;0")</f>
        <v>0</v>
      </c>
      <c r="AD4" s="78">
        <f>COUNTIF($H4,"&gt;0")</f>
        <v>0</v>
      </c>
      <c r="AE4" s="78">
        <f>COUNTIF($I4,"&gt;0")</f>
        <v>0</v>
      </c>
      <c r="AF4" s="78">
        <f>COUNTIF($J4,"&gt;0")</f>
        <v>0</v>
      </c>
      <c r="AG4" s="78">
        <f>COUNTIF($K4,"&gt;0")</f>
        <v>0</v>
      </c>
      <c r="AH4" s="78">
        <f>COUNTIF($L4,"&gt;0")</f>
        <v>0</v>
      </c>
      <c r="AI4" s="78">
        <f>COUNTIF($M4,"&gt;0")</f>
        <v>0</v>
      </c>
      <c r="AJ4" s="78">
        <f>COUNTIF($N4,"&gt;0")</f>
        <v>0</v>
      </c>
      <c r="AK4" s="84">
        <f>($AA4*4+$AB4*2+$AC4*2+$AD4*1+$AE4*2+$AF4*1+$AG4*2+$AH4*1+$AI4*2+$AJ4*1)/SUM($AN$4:$AN$13)</f>
        <v>0</v>
      </c>
      <c r="AN4" s="78">
        <v>4</v>
      </c>
      <c r="AO4" s="84">
        <v>0</v>
      </c>
    </row>
    <row r="5" spans="1:42">
      <c r="A5" s="80" t="s">
        <v>5765</v>
      </c>
      <c r="B5" s="81" t="s">
        <v>5766</v>
      </c>
      <c r="C5" s="86" t="s">
        <v>6234</v>
      </c>
      <c r="O5" s="78">
        <f t="shared" ref="O5:O68" si="0">E5*2</f>
        <v>0</v>
      </c>
      <c r="P5" s="78">
        <f t="shared" ref="P5:P68" si="1">F5</f>
        <v>0</v>
      </c>
      <c r="Q5" s="78">
        <f t="shared" ref="Q5:Q68" si="2">G5*2</f>
        <v>0</v>
      </c>
      <c r="R5" s="78">
        <f t="shared" ref="R5:R68" si="3">H5</f>
        <v>0</v>
      </c>
      <c r="S5" s="78">
        <f t="shared" ref="S5:S68" si="4">I5*2</f>
        <v>0</v>
      </c>
      <c r="T5" s="78">
        <f t="shared" ref="T5:T68" si="5">J5</f>
        <v>0</v>
      </c>
      <c r="U5" s="78">
        <f t="shared" ref="U5:U68" si="6">K5*2</f>
        <v>0</v>
      </c>
      <c r="V5" s="78">
        <f t="shared" ref="V5:V68" si="7">L5</f>
        <v>0</v>
      </c>
      <c r="W5" s="78">
        <f t="shared" ref="W5:W68" si="8">M5*2</f>
        <v>0</v>
      </c>
      <c r="X5" s="78">
        <f t="shared" ref="X5:X68" si="9">N5</f>
        <v>0</v>
      </c>
      <c r="Y5" s="78">
        <f t="shared" ref="Y5:Y68" si="10">SUM(O5:X5)</f>
        <v>0</v>
      </c>
      <c r="Z5" s="84">
        <f t="shared" ref="Z5:Z68" si="11">Y5/$Y$257</f>
        <v>0</v>
      </c>
      <c r="AA5" s="78">
        <f>COUNTIF($E5,"&gt;0")</f>
        <v>0</v>
      </c>
      <c r="AB5" s="78">
        <f>COUNTIF($F5,"&gt;0")</f>
        <v>0</v>
      </c>
      <c r="AC5" s="78">
        <f>COUNTIF($G5,"&gt;0")</f>
        <v>0</v>
      </c>
      <c r="AD5" s="78">
        <f>COUNTIF($H5,"&gt;0")</f>
        <v>0</v>
      </c>
      <c r="AE5" s="78">
        <f>COUNTIF($I5,"&gt;0")</f>
        <v>0</v>
      </c>
      <c r="AF5" s="78">
        <f>COUNTIF($J5,"&gt;0")</f>
        <v>0</v>
      </c>
      <c r="AG5" s="78">
        <f>COUNTIF($K5,"&gt;0")</f>
        <v>0</v>
      </c>
      <c r="AH5" s="78">
        <f>COUNTIF($L5,"&gt;0")</f>
        <v>0</v>
      </c>
      <c r="AI5" s="78">
        <f>COUNTIF($M5,"&gt;0")</f>
        <v>0</v>
      </c>
      <c r="AJ5" s="78">
        <f>COUNTIF($N5,"&gt;0")</f>
        <v>0</v>
      </c>
      <c r="AK5" s="84">
        <f t="shared" ref="AK5:AK68" si="12">($AA5*4+$AB5*2+$AC5*2+$AD5*1+$AE5*2+$AF5*1+$AG5*2+$AH5*1+$AI5*2+$AJ5*1)/SUM($AN$4:$AN$13)</f>
        <v>0</v>
      </c>
      <c r="AN5" s="78">
        <v>2</v>
      </c>
      <c r="AO5" s="84">
        <v>0</v>
      </c>
    </row>
    <row r="6" spans="1:42">
      <c r="A6" s="80" t="s">
        <v>5767</v>
      </c>
      <c r="B6" s="81" t="s">
        <v>5768</v>
      </c>
      <c r="C6" s="86" t="s">
        <v>6234</v>
      </c>
      <c r="O6" s="78">
        <f t="shared" si="0"/>
        <v>0</v>
      </c>
      <c r="P6" s="78">
        <f t="shared" si="1"/>
        <v>0</v>
      </c>
      <c r="Q6" s="78">
        <f t="shared" si="2"/>
        <v>0</v>
      </c>
      <c r="R6" s="78">
        <f t="shared" si="3"/>
        <v>0</v>
      </c>
      <c r="S6" s="78">
        <f t="shared" si="4"/>
        <v>0</v>
      </c>
      <c r="T6" s="78">
        <f t="shared" si="5"/>
        <v>0</v>
      </c>
      <c r="U6" s="78">
        <f t="shared" si="6"/>
        <v>0</v>
      </c>
      <c r="V6" s="78">
        <f t="shared" si="7"/>
        <v>0</v>
      </c>
      <c r="W6" s="78">
        <f t="shared" si="8"/>
        <v>0</v>
      </c>
      <c r="X6" s="78">
        <f t="shared" si="9"/>
        <v>0</v>
      </c>
      <c r="Y6" s="78">
        <f t="shared" si="10"/>
        <v>0</v>
      </c>
      <c r="Z6" s="84">
        <f t="shared" si="11"/>
        <v>0</v>
      </c>
      <c r="AA6" s="78">
        <f t="shared" ref="AA6:AA69" si="13">COUNTIF($E6,"&gt;0")</f>
        <v>0</v>
      </c>
      <c r="AB6" s="78">
        <f t="shared" ref="AB6:AB69" si="14">COUNTIF($F6,"&gt;0")</f>
        <v>0</v>
      </c>
      <c r="AC6" s="78">
        <f t="shared" ref="AC6:AC69" si="15">COUNTIF($G6,"&gt;0")</f>
        <v>0</v>
      </c>
      <c r="AD6" s="78">
        <f t="shared" ref="AD6:AD69" si="16">COUNTIF($H6,"&gt;0")</f>
        <v>0</v>
      </c>
      <c r="AE6" s="78">
        <f t="shared" ref="AE6:AE69" si="17">COUNTIF($I6,"&gt;0")</f>
        <v>0</v>
      </c>
      <c r="AF6" s="78">
        <f t="shared" ref="AF6:AF69" si="18">COUNTIF($J6,"&gt;0")</f>
        <v>0</v>
      </c>
      <c r="AG6" s="78">
        <f t="shared" ref="AG6:AG69" si="19">COUNTIF($K6,"&gt;0")</f>
        <v>0</v>
      </c>
      <c r="AH6" s="78">
        <f t="shared" ref="AH6:AH69" si="20">COUNTIF($L6,"&gt;0")</f>
        <v>0</v>
      </c>
      <c r="AI6" s="78">
        <f t="shared" ref="AI6:AI69" si="21">COUNTIF($M6,"&gt;0")</f>
        <v>0</v>
      </c>
      <c r="AJ6" s="78">
        <f t="shared" ref="AJ6:AJ69" si="22">COUNTIF($N6,"&gt;0")</f>
        <v>0</v>
      </c>
      <c r="AK6" s="84">
        <f t="shared" si="12"/>
        <v>0</v>
      </c>
      <c r="AN6" s="78">
        <v>2</v>
      </c>
      <c r="AO6" s="84">
        <v>0</v>
      </c>
    </row>
    <row r="7" spans="1:42">
      <c r="A7" s="80" t="s">
        <v>1461</v>
      </c>
      <c r="B7" s="81" t="s">
        <v>5769</v>
      </c>
      <c r="E7" s="270">
        <v>0</v>
      </c>
      <c r="F7" s="270">
        <v>0</v>
      </c>
      <c r="G7" s="270">
        <v>0</v>
      </c>
      <c r="H7" s="270">
        <v>0</v>
      </c>
      <c r="I7" s="270">
        <v>0</v>
      </c>
      <c r="J7" s="270">
        <v>1</v>
      </c>
      <c r="K7" s="270">
        <v>0</v>
      </c>
      <c r="L7" s="270">
        <v>0</v>
      </c>
      <c r="M7" s="270">
        <v>0</v>
      </c>
      <c r="N7" s="270">
        <v>0</v>
      </c>
      <c r="O7" s="78">
        <f t="shared" si="0"/>
        <v>0</v>
      </c>
      <c r="P7" s="78">
        <f t="shared" si="1"/>
        <v>0</v>
      </c>
      <c r="Q7" s="78">
        <f t="shared" si="2"/>
        <v>0</v>
      </c>
      <c r="R7" s="78">
        <f t="shared" si="3"/>
        <v>0</v>
      </c>
      <c r="S7" s="78">
        <f t="shared" si="4"/>
        <v>0</v>
      </c>
      <c r="T7" s="78">
        <f t="shared" si="5"/>
        <v>1</v>
      </c>
      <c r="U7" s="78">
        <f t="shared" si="6"/>
        <v>0</v>
      </c>
      <c r="V7" s="78">
        <f t="shared" si="7"/>
        <v>0</v>
      </c>
      <c r="W7" s="78">
        <f t="shared" si="8"/>
        <v>0</v>
      </c>
      <c r="X7" s="78">
        <f t="shared" si="9"/>
        <v>0</v>
      </c>
      <c r="Y7" s="78">
        <f t="shared" si="10"/>
        <v>1</v>
      </c>
      <c r="Z7" s="84">
        <f t="shared" si="11"/>
        <v>3.0000000000000001E-3</v>
      </c>
      <c r="AA7" s="78">
        <f t="shared" si="13"/>
        <v>0</v>
      </c>
      <c r="AB7" s="78">
        <f t="shared" si="14"/>
        <v>0</v>
      </c>
      <c r="AC7" s="78">
        <f t="shared" si="15"/>
        <v>0</v>
      </c>
      <c r="AD7" s="78">
        <f t="shared" si="16"/>
        <v>0</v>
      </c>
      <c r="AE7" s="78">
        <f t="shared" si="17"/>
        <v>0</v>
      </c>
      <c r="AF7" s="78">
        <f t="shared" si="18"/>
        <v>1</v>
      </c>
      <c r="AG7" s="78">
        <f t="shared" si="19"/>
        <v>0</v>
      </c>
      <c r="AH7" s="78">
        <f t="shared" si="20"/>
        <v>0</v>
      </c>
      <c r="AI7" s="78">
        <f t="shared" si="21"/>
        <v>0</v>
      </c>
      <c r="AJ7" s="78">
        <f t="shared" si="22"/>
        <v>0</v>
      </c>
      <c r="AK7" s="84">
        <f t="shared" si="12"/>
        <v>5.5555555555555552E-2</v>
      </c>
      <c r="AN7" s="78">
        <v>1</v>
      </c>
      <c r="AO7" s="84">
        <v>2.9277777777777778E-2</v>
      </c>
    </row>
    <row r="8" spans="1:42">
      <c r="A8" s="80" t="s">
        <v>5770</v>
      </c>
      <c r="B8" s="81" t="s">
        <v>5771</v>
      </c>
      <c r="C8" s="86" t="s">
        <v>6234</v>
      </c>
      <c r="O8" s="78">
        <f t="shared" si="0"/>
        <v>0</v>
      </c>
      <c r="P8" s="78">
        <f t="shared" si="1"/>
        <v>0</v>
      </c>
      <c r="Q8" s="78">
        <f t="shared" si="2"/>
        <v>0</v>
      </c>
      <c r="R8" s="78">
        <f t="shared" si="3"/>
        <v>0</v>
      </c>
      <c r="S8" s="78">
        <f t="shared" si="4"/>
        <v>0</v>
      </c>
      <c r="T8" s="78">
        <f t="shared" si="5"/>
        <v>0</v>
      </c>
      <c r="U8" s="78">
        <f t="shared" si="6"/>
        <v>0</v>
      </c>
      <c r="V8" s="78">
        <f t="shared" si="7"/>
        <v>0</v>
      </c>
      <c r="W8" s="78">
        <f t="shared" si="8"/>
        <v>0</v>
      </c>
      <c r="X8" s="78">
        <f t="shared" si="9"/>
        <v>0</v>
      </c>
      <c r="Y8" s="78">
        <f t="shared" si="10"/>
        <v>0</v>
      </c>
      <c r="Z8" s="84">
        <f t="shared" si="11"/>
        <v>0</v>
      </c>
      <c r="AA8" s="78">
        <f t="shared" si="13"/>
        <v>0</v>
      </c>
      <c r="AB8" s="78">
        <f t="shared" si="14"/>
        <v>0</v>
      </c>
      <c r="AC8" s="78">
        <f t="shared" si="15"/>
        <v>0</v>
      </c>
      <c r="AD8" s="78">
        <f t="shared" si="16"/>
        <v>0</v>
      </c>
      <c r="AE8" s="78">
        <f t="shared" si="17"/>
        <v>0</v>
      </c>
      <c r="AF8" s="78">
        <f t="shared" si="18"/>
        <v>0</v>
      </c>
      <c r="AG8" s="78">
        <f t="shared" si="19"/>
        <v>0</v>
      </c>
      <c r="AH8" s="78">
        <f t="shared" si="20"/>
        <v>0</v>
      </c>
      <c r="AI8" s="78">
        <f t="shared" si="21"/>
        <v>0</v>
      </c>
      <c r="AJ8" s="78">
        <f t="shared" si="22"/>
        <v>0</v>
      </c>
      <c r="AK8" s="84">
        <f t="shared" si="12"/>
        <v>0</v>
      </c>
      <c r="AN8" s="78">
        <v>2</v>
      </c>
      <c r="AO8" s="84">
        <v>0</v>
      </c>
    </row>
    <row r="9" spans="1:42">
      <c r="A9" s="80" t="s">
        <v>5772</v>
      </c>
      <c r="B9" s="81" t="s">
        <v>5773</v>
      </c>
      <c r="C9" s="86" t="s">
        <v>6234</v>
      </c>
      <c r="O9" s="78">
        <f t="shared" si="0"/>
        <v>0</v>
      </c>
      <c r="P9" s="78">
        <f t="shared" si="1"/>
        <v>0</v>
      </c>
      <c r="Q9" s="78">
        <f t="shared" si="2"/>
        <v>0</v>
      </c>
      <c r="R9" s="78">
        <f t="shared" si="3"/>
        <v>0</v>
      </c>
      <c r="S9" s="78">
        <f t="shared" si="4"/>
        <v>0</v>
      </c>
      <c r="T9" s="78">
        <f t="shared" si="5"/>
        <v>0</v>
      </c>
      <c r="U9" s="78">
        <f t="shared" si="6"/>
        <v>0</v>
      </c>
      <c r="V9" s="78">
        <f t="shared" si="7"/>
        <v>0</v>
      </c>
      <c r="W9" s="78">
        <f t="shared" si="8"/>
        <v>0</v>
      </c>
      <c r="X9" s="78">
        <f t="shared" si="9"/>
        <v>0</v>
      </c>
      <c r="Y9" s="78">
        <f t="shared" si="10"/>
        <v>0</v>
      </c>
      <c r="Z9" s="84">
        <f t="shared" si="11"/>
        <v>0</v>
      </c>
      <c r="AA9" s="78">
        <f t="shared" si="13"/>
        <v>0</v>
      </c>
      <c r="AB9" s="78">
        <f t="shared" si="14"/>
        <v>0</v>
      </c>
      <c r="AC9" s="78">
        <f t="shared" si="15"/>
        <v>0</v>
      </c>
      <c r="AD9" s="78">
        <f t="shared" si="16"/>
        <v>0</v>
      </c>
      <c r="AE9" s="78">
        <f t="shared" si="17"/>
        <v>0</v>
      </c>
      <c r="AF9" s="78">
        <f t="shared" si="18"/>
        <v>0</v>
      </c>
      <c r="AG9" s="78">
        <f t="shared" si="19"/>
        <v>0</v>
      </c>
      <c r="AH9" s="78">
        <f t="shared" si="20"/>
        <v>0</v>
      </c>
      <c r="AI9" s="78">
        <f t="shared" si="21"/>
        <v>0</v>
      </c>
      <c r="AJ9" s="78">
        <f t="shared" si="22"/>
        <v>0</v>
      </c>
      <c r="AK9" s="84">
        <f t="shared" si="12"/>
        <v>0</v>
      </c>
      <c r="AN9" s="78">
        <v>1</v>
      </c>
      <c r="AO9" s="84">
        <v>0</v>
      </c>
    </row>
    <row r="10" spans="1:42">
      <c r="A10" s="80" t="s">
        <v>5774</v>
      </c>
      <c r="B10" s="81" t="s">
        <v>5775</v>
      </c>
      <c r="C10" s="86" t="s">
        <v>6234</v>
      </c>
      <c r="O10" s="78">
        <f t="shared" si="0"/>
        <v>0</v>
      </c>
      <c r="P10" s="78">
        <f t="shared" si="1"/>
        <v>0</v>
      </c>
      <c r="Q10" s="78">
        <f t="shared" si="2"/>
        <v>0</v>
      </c>
      <c r="R10" s="78">
        <f t="shared" si="3"/>
        <v>0</v>
      </c>
      <c r="S10" s="78">
        <f t="shared" si="4"/>
        <v>0</v>
      </c>
      <c r="T10" s="78">
        <f t="shared" si="5"/>
        <v>0</v>
      </c>
      <c r="U10" s="78">
        <f t="shared" si="6"/>
        <v>0</v>
      </c>
      <c r="V10" s="78">
        <f t="shared" si="7"/>
        <v>0</v>
      </c>
      <c r="W10" s="78">
        <f t="shared" si="8"/>
        <v>0</v>
      </c>
      <c r="X10" s="78">
        <f t="shared" si="9"/>
        <v>0</v>
      </c>
      <c r="Y10" s="78">
        <f t="shared" si="10"/>
        <v>0</v>
      </c>
      <c r="Z10" s="84">
        <f t="shared" si="11"/>
        <v>0</v>
      </c>
      <c r="AA10" s="78">
        <f t="shared" si="13"/>
        <v>0</v>
      </c>
      <c r="AB10" s="78">
        <f t="shared" si="14"/>
        <v>0</v>
      </c>
      <c r="AC10" s="78">
        <f t="shared" si="15"/>
        <v>0</v>
      </c>
      <c r="AD10" s="78">
        <f t="shared" si="16"/>
        <v>0</v>
      </c>
      <c r="AE10" s="78">
        <f t="shared" si="17"/>
        <v>0</v>
      </c>
      <c r="AF10" s="78">
        <f t="shared" si="18"/>
        <v>0</v>
      </c>
      <c r="AG10" s="78">
        <f t="shared" si="19"/>
        <v>0</v>
      </c>
      <c r="AH10" s="78">
        <f t="shared" si="20"/>
        <v>0</v>
      </c>
      <c r="AI10" s="78">
        <f t="shared" si="21"/>
        <v>0</v>
      </c>
      <c r="AJ10" s="78">
        <f t="shared" si="22"/>
        <v>0</v>
      </c>
      <c r="AK10" s="84">
        <f t="shared" si="12"/>
        <v>0</v>
      </c>
      <c r="AN10" s="78">
        <v>2</v>
      </c>
      <c r="AO10" s="84">
        <v>0</v>
      </c>
    </row>
    <row r="11" spans="1:42">
      <c r="A11" s="80" t="s">
        <v>5776</v>
      </c>
      <c r="B11" s="81" t="s">
        <v>5777</v>
      </c>
      <c r="C11" s="86" t="s">
        <v>6234</v>
      </c>
      <c r="O11" s="78">
        <f t="shared" si="0"/>
        <v>0</v>
      </c>
      <c r="P11" s="78">
        <f t="shared" si="1"/>
        <v>0</v>
      </c>
      <c r="Q11" s="78">
        <f t="shared" si="2"/>
        <v>0</v>
      </c>
      <c r="R11" s="78">
        <f t="shared" si="3"/>
        <v>0</v>
      </c>
      <c r="S11" s="78">
        <f t="shared" si="4"/>
        <v>0</v>
      </c>
      <c r="T11" s="78">
        <f t="shared" si="5"/>
        <v>0</v>
      </c>
      <c r="U11" s="78">
        <f t="shared" si="6"/>
        <v>0</v>
      </c>
      <c r="V11" s="78">
        <f t="shared" si="7"/>
        <v>0</v>
      </c>
      <c r="W11" s="78">
        <f t="shared" si="8"/>
        <v>0</v>
      </c>
      <c r="X11" s="78">
        <f t="shared" si="9"/>
        <v>0</v>
      </c>
      <c r="Y11" s="78">
        <f t="shared" si="10"/>
        <v>0</v>
      </c>
      <c r="Z11" s="84">
        <f t="shared" si="11"/>
        <v>0</v>
      </c>
      <c r="AA11" s="78">
        <f t="shared" si="13"/>
        <v>0</v>
      </c>
      <c r="AB11" s="78">
        <f t="shared" si="14"/>
        <v>0</v>
      </c>
      <c r="AC11" s="78">
        <f t="shared" si="15"/>
        <v>0</v>
      </c>
      <c r="AD11" s="78">
        <f t="shared" si="16"/>
        <v>0</v>
      </c>
      <c r="AE11" s="78">
        <f t="shared" si="17"/>
        <v>0</v>
      </c>
      <c r="AF11" s="78">
        <f t="shared" si="18"/>
        <v>0</v>
      </c>
      <c r="AG11" s="78">
        <f t="shared" si="19"/>
        <v>0</v>
      </c>
      <c r="AH11" s="78">
        <f t="shared" si="20"/>
        <v>0</v>
      </c>
      <c r="AI11" s="78">
        <f t="shared" si="21"/>
        <v>0</v>
      </c>
      <c r="AJ11" s="78">
        <f t="shared" si="22"/>
        <v>0</v>
      </c>
      <c r="AK11" s="84">
        <f t="shared" si="12"/>
        <v>0</v>
      </c>
      <c r="AN11" s="78">
        <v>1</v>
      </c>
      <c r="AO11" s="84">
        <v>0</v>
      </c>
    </row>
    <row r="12" spans="1:42">
      <c r="A12" s="80" t="s">
        <v>5778</v>
      </c>
      <c r="B12" s="81" t="s">
        <v>5779</v>
      </c>
      <c r="C12" s="86" t="s">
        <v>6234</v>
      </c>
      <c r="O12" s="78">
        <f t="shared" si="0"/>
        <v>0</v>
      </c>
      <c r="P12" s="78">
        <f t="shared" si="1"/>
        <v>0</v>
      </c>
      <c r="Q12" s="78">
        <f t="shared" si="2"/>
        <v>0</v>
      </c>
      <c r="R12" s="78">
        <f t="shared" si="3"/>
        <v>0</v>
      </c>
      <c r="S12" s="78">
        <f t="shared" si="4"/>
        <v>0</v>
      </c>
      <c r="T12" s="78">
        <f t="shared" si="5"/>
        <v>0</v>
      </c>
      <c r="U12" s="78">
        <f t="shared" si="6"/>
        <v>0</v>
      </c>
      <c r="V12" s="78">
        <f t="shared" si="7"/>
        <v>0</v>
      </c>
      <c r="W12" s="78">
        <f t="shared" si="8"/>
        <v>0</v>
      </c>
      <c r="X12" s="78">
        <f t="shared" si="9"/>
        <v>0</v>
      </c>
      <c r="Y12" s="78">
        <f t="shared" si="10"/>
        <v>0</v>
      </c>
      <c r="Z12" s="84">
        <f t="shared" si="11"/>
        <v>0</v>
      </c>
      <c r="AA12" s="78">
        <f t="shared" si="13"/>
        <v>0</v>
      </c>
      <c r="AB12" s="78">
        <f t="shared" si="14"/>
        <v>0</v>
      </c>
      <c r="AC12" s="78">
        <f t="shared" si="15"/>
        <v>0</v>
      </c>
      <c r="AD12" s="78">
        <f t="shared" si="16"/>
        <v>0</v>
      </c>
      <c r="AE12" s="78">
        <f t="shared" si="17"/>
        <v>0</v>
      </c>
      <c r="AF12" s="78">
        <f t="shared" si="18"/>
        <v>0</v>
      </c>
      <c r="AG12" s="78">
        <f t="shared" si="19"/>
        <v>0</v>
      </c>
      <c r="AH12" s="78">
        <f t="shared" si="20"/>
        <v>0</v>
      </c>
      <c r="AI12" s="78">
        <f t="shared" si="21"/>
        <v>0</v>
      </c>
      <c r="AJ12" s="78">
        <f t="shared" si="22"/>
        <v>0</v>
      </c>
      <c r="AK12" s="84">
        <f t="shared" si="12"/>
        <v>0</v>
      </c>
      <c r="AN12" s="78">
        <v>2</v>
      </c>
      <c r="AO12" s="84">
        <v>0</v>
      </c>
    </row>
    <row r="13" spans="1:42">
      <c r="A13" s="80" t="s">
        <v>5780</v>
      </c>
      <c r="B13" s="81" t="s">
        <v>5781</v>
      </c>
      <c r="C13" s="86" t="s">
        <v>6234</v>
      </c>
      <c r="O13" s="78">
        <f t="shared" si="0"/>
        <v>0</v>
      </c>
      <c r="P13" s="78">
        <f t="shared" si="1"/>
        <v>0</v>
      </c>
      <c r="Q13" s="78">
        <f t="shared" si="2"/>
        <v>0</v>
      </c>
      <c r="R13" s="78">
        <f t="shared" si="3"/>
        <v>0</v>
      </c>
      <c r="S13" s="78">
        <f t="shared" si="4"/>
        <v>0</v>
      </c>
      <c r="T13" s="78">
        <f t="shared" si="5"/>
        <v>0</v>
      </c>
      <c r="U13" s="78">
        <f t="shared" si="6"/>
        <v>0</v>
      </c>
      <c r="V13" s="78">
        <f t="shared" si="7"/>
        <v>0</v>
      </c>
      <c r="W13" s="78">
        <f t="shared" si="8"/>
        <v>0</v>
      </c>
      <c r="X13" s="78">
        <f t="shared" si="9"/>
        <v>0</v>
      </c>
      <c r="Y13" s="78">
        <f t="shared" si="10"/>
        <v>0</v>
      </c>
      <c r="Z13" s="84">
        <f t="shared" si="11"/>
        <v>0</v>
      </c>
      <c r="AA13" s="78">
        <f t="shared" si="13"/>
        <v>0</v>
      </c>
      <c r="AB13" s="78">
        <f t="shared" si="14"/>
        <v>0</v>
      </c>
      <c r="AC13" s="78">
        <f t="shared" si="15"/>
        <v>0</v>
      </c>
      <c r="AD13" s="78">
        <f t="shared" si="16"/>
        <v>0</v>
      </c>
      <c r="AE13" s="78">
        <f t="shared" si="17"/>
        <v>0</v>
      </c>
      <c r="AF13" s="78">
        <f t="shared" si="18"/>
        <v>0</v>
      </c>
      <c r="AG13" s="78">
        <f t="shared" si="19"/>
        <v>0</v>
      </c>
      <c r="AH13" s="78">
        <f t="shared" si="20"/>
        <v>0</v>
      </c>
      <c r="AI13" s="78">
        <f t="shared" si="21"/>
        <v>0</v>
      </c>
      <c r="AJ13" s="78">
        <f t="shared" si="22"/>
        <v>0</v>
      </c>
      <c r="AK13" s="84">
        <f t="shared" si="12"/>
        <v>0</v>
      </c>
      <c r="AN13" s="78">
        <v>1</v>
      </c>
      <c r="AO13" s="84">
        <v>0</v>
      </c>
    </row>
    <row r="14" spans="1:42">
      <c r="A14" s="80" t="s">
        <v>876</v>
      </c>
      <c r="B14" s="81" t="s">
        <v>5782</v>
      </c>
      <c r="E14" s="270">
        <v>0</v>
      </c>
      <c r="F14" s="270">
        <v>0</v>
      </c>
      <c r="G14" s="270">
        <v>0</v>
      </c>
      <c r="H14" s="270">
        <v>0</v>
      </c>
      <c r="I14" s="270">
        <v>0</v>
      </c>
      <c r="J14" s="270">
        <v>0</v>
      </c>
      <c r="K14" s="270">
        <v>0</v>
      </c>
      <c r="L14" s="270">
        <v>0</v>
      </c>
      <c r="M14" s="270">
        <v>0</v>
      </c>
      <c r="N14" s="270">
        <v>0</v>
      </c>
      <c r="O14" s="78">
        <f t="shared" si="0"/>
        <v>0</v>
      </c>
      <c r="P14" s="78">
        <f t="shared" si="1"/>
        <v>0</v>
      </c>
      <c r="Q14" s="78">
        <f t="shared" si="2"/>
        <v>0</v>
      </c>
      <c r="R14" s="78">
        <f t="shared" si="3"/>
        <v>0</v>
      </c>
      <c r="S14" s="78">
        <f t="shared" si="4"/>
        <v>0</v>
      </c>
      <c r="T14" s="78">
        <f t="shared" si="5"/>
        <v>0</v>
      </c>
      <c r="U14" s="78">
        <f t="shared" si="6"/>
        <v>0</v>
      </c>
      <c r="V14" s="78">
        <f t="shared" si="7"/>
        <v>0</v>
      </c>
      <c r="W14" s="78">
        <f t="shared" si="8"/>
        <v>0</v>
      </c>
      <c r="X14" s="78">
        <f t="shared" si="9"/>
        <v>0</v>
      </c>
      <c r="Y14" s="78">
        <f t="shared" si="10"/>
        <v>0</v>
      </c>
      <c r="Z14" s="84">
        <f t="shared" si="11"/>
        <v>0</v>
      </c>
      <c r="AA14" s="78">
        <f t="shared" si="13"/>
        <v>0</v>
      </c>
      <c r="AB14" s="78">
        <f t="shared" si="14"/>
        <v>0</v>
      </c>
      <c r="AC14" s="78">
        <f t="shared" si="15"/>
        <v>0</v>
      </c>
      <c r="AD14" s="78">
        <f t="shared" si="16"/>
        <v>0</v>
      </c>
      <c r="AE14" s="78">
        <f t="shared" si="17"/>
        <v>0</v>
      </c>
      <c r="AF14" s="78">
        <f t="shared" si="18"/>
        <v>0</v>
      </c>
      <c r="AG14" s="78">
        <f t="shared" si="19"/>
        <v>0</v>
      </c>
      <c r="AH14" s="78">
        <f t="shared" si="20"/>
        <v>0</v>
      </c>
      <c r="AI14" s="78">
        <f t="shared" si="21"/>
        <v>0</v>
      </c>
      <c r="AJ14" s="78">
        <f t="shared" si="22"/>
        <v>0</v>
      </c>
      <c r="AK14" s="84">
        <f t="shared" si="12"/>
        <v>0</v>
      </c>
      <c r="AO14" s="84">
        <v>0</v>
      </c>
    </row>
    <row r="15" spans="1:42">
      <c r="A15" s="80" t="s">
        <v>5783</v>
      </c>
      <c r="B15" s="81" t="s">
        <v>5784</v>
      </c>
      <c r="C15" s="86" t="s">
        <v>6234</v>
      </c>
      <c r="O15" s="78">
        <f t="shared" si="0"/>
        <v>0</v>
      </c>
      <c r="P15" s="78">
        <f t="shared" si="1"/>
        <v>0</v>
      </c>
      <c r="Q15" s="78">
        <f t="shared" si="2"/>
        <v>0</v>
      </c>
      <c r="R15" s="78">
        <f t="shared" si="3"/>
        <v>0</v>
      </c>
      <c r="S15" s="78">
        <f t="shared" si="4"/>
        <v>0</v>
      </c>
      <c r="T15" s="78">
        <f t="shared" si="5"/>
        <v>0</v>
      </c>
      <c r="U15" s="78">
        <f t="shared" si="6"/>
        <v>0</v>
      </c>
      <c r="V15" s="78">
        <f t="shared" si="7"/>
        <v>0</v>
      </c>
      <c r="W15" s="78">
        <f t="shared" si="8"/>
        <v>0</v>
      </c>
      <c r="X15" s="78">
        <f t="shared" si="9"/>
        <v>0</v>
      </c>
      <c r="Y15" s="78">
        <f t="shared" si="10"/>
        <v>0</v>
      </c>
      <c r="Z15" s="84">
        <f t="shared" si="11"/>
        <v>0</v>
      </c>
      <c r="AA15" s="78">
        <f t="shared" si="13"/>
        <v>0</v>
      </c>
      <c r="AB15" s="78">
        <f t="shared" si="14"/>
        <v>0</v>
      </c>
      <c r="AC15" s="78">
        <f t="shared" si="15"/>
        <v>0</v>
      </c>
      <c r="AD15" s="78">
        <f t="shared" si="16"/>
        <v>0</v>
      </c>
      <c r="AE15" s="78">
        <f t="shared" si="17"/>
        <v>0</v>
      </c>
      <c r="AF15" s="78">
        <f t="shared" si="18"/>
        <v>0</v>
      </c>
      <c r="AG15" s="78">
        <f t="shared" si="19"/>
        <v>0</v>
      </c>
      <c r="AH15" s="78">
        <f t="shared" si="20"/>
        <v>0</v>
      </c>
      <c r="AI15" s="78">
        <f t="shared" si="21"/>
        <v>0</v>
      </c>
      <c r="AJ15" s="78">
        <f t="shared" si="22"/>
        <v>0</v>
      </c>
      <c r="AK15" s="84">
        <f t="shared" si="12"/>
        <v>0</v>
      </c>
      <c r="AO15" s="84">
        <v>0</v>
      </c>
    </row>
    <row r="16" spans="1:42">
      <c r="A16" s="80" t="s">
        <v>5785</v>
      </c>
      <c r="B16" s="81" t="s">
        <v>5786</v>
      </c>
      <c r="C16" s="86" t="s">
        <v>6234</v>
      </c>
      <c r="O16" s="78">
        <f t="shared" si="0"/>
        <v>0</v>
      </c>
      <c r="P16" s="78">
        <f t="shared" si="1"/>
        <v>0</v>
      </c>
      <c r="Q16" s="78">
        <f t="shared" si="2"/>
        <v>0</v>
      </c>
      <c r="R16" s="78">
        <f t="shared" si="3"/>
        <v>0</v>
      </c>
      <c r="S16" s="78">
        <f t="shared" si="4"/>
        <v>0</v>
      </c>
      <c r="T16" s="78">
        <f t="shared" si="5"/>
        <v>0</v>
      </c>
      <c r="U16" s="78">
        <f t="shared" si="6"/>
        <v>0</v>
      </c>
      <c r="V16" s="78">
        <f t="shared" si="7"/>
        <v>0</v>
      </c>
      <c r="W16" s="78">
        <f t="shared" si="8"/>
        <v>0</v>
      </c>
      <c r="X16" s="78">
        <f t="shared" si="9"/>
        <v>0</v>
      </c>
      <c r="Y16" s="78">
        <f t="shared" si="10"/>
        <v>0</v>
      </c>
      <c r="Z16" s="84">
        <f t="shared" si="11"/>
        <v>0</v>
      </c>
      <c r="AA16" s="78">
        <f t="shared" si="13"/>
        <v>0</v>
      </c>
      <c r="AB16" s="78">
        <f t="shared" si="14"/>
        <v>0</v>
      </c>
      <c r="AC16" s="78">
        <f t="shared" si="15"/>
        <v>0</v>
      </c>
      <c r="AD16" s="78">
        <f t="shared" si="16"/>
        <v>0</v>
      </c>
      <c r="AE16" s="78">
        <f t="shared" si="17"/>
        <v>0</v>
      </c>
      <c r="AF16" s="78">
        <f t="shared" si="18"/>
        <v>0</v>
      </c>
      <c r="AG16" s="78">
        <f t="shared" si="19"/>
        <v>0</v>
      </c>
      <c r="AH16" s="78">
        <f t="shared" si="20"/>
        <v>0</v>
      </c>
      <c r="AI16" s="78">
        <f t="shared" si="21"/>
        <v>0</v>
      </c>
      <c r="AJ16" s="78">
        <f t="shared" si="22"/>
        <v>0</v>
      </c>
      <c r="AK16" s="84">
        <f t="shared" si="12"/>
        <v>0</v>
      </c>
      <c r="AO16" s="84">
        <v>0</v>
      </c>
    </row>
    <row r="17" spans="1:41">
      <c r="A17" s="80" t="s">
        <v>2752</v>
      </c>
      <c r="B17" s="81" t="s">
        <v>5787</v>
      </c>
      <c r="E17" s="270">
        <v>1.5</v>
      </c>
      <c r="F17" s="270">
        <v>0</v>
      </c>
      <c r="G17" s="270">
        <v>0</v>
      </c>
      <c r="H17" s="270">
        <v>0</v>
      </c>
      <c r="I17" s="270">
        <v>0</v>
      </c>
      <c r="J17" s="270">
        <v>0</v>
      </c>
      <c r="K17" s="270">
        <v>0</v>
      </c>
      <c r="L17" s="270">
        <v>0</v>
      </c>
      <c r="M17" s="270">
        <v>0</v>
      </c>
      <c r="N17" s="270">
        <v>0</v>
      </c>
      <c r="O17" s="78">
        <f t="shared" si="0"/>
        <v>3</v>
      </c>
      <c r="P17" s="78">
        <f t="shared" si="1"/>
        <v>0</v>
      </c>
      <c r="Q17" s="78">
        <f t="shared" si="2"/>
        <v>0</v>
      </c>
      <c r="R17" s="78">
        <f t="shared" si="3"/>
        <v>0</v>
      </c>
      <c r="S17" s="78">
        <f t="shared" si="4"/>
        <v>0</v>
      </c>
      <c r="T17" s="78">
        <f t="shared" si="5"/>
        <v>0</v>
      </c>
      <c r="U17" s="78">
        <f t="shared" si="6"/>
        <v>0</v>
      </c>
      <c r="V17" s="78">
        <f t="shared" si="7"/>
        <v>0</v>
      </c>
      <c r="W17" s="78">
        <f t="shared" si="8"/>
        <v>0</v>
      </c>
      <c r="X17" s="78">
        <f t="shared" si="9"/>
        <v>0</v>
      </c>
      <c r="Y17" s="78">
        <f t="shared" si="10"/>
        <v>3</v>
      </c>
      <c r="Z17" s="84">
        <f t="shared" si="11"/>
        <v>9.0000000000000011E-3</v>
      </c>
      <c r="AA17" s="78">
        <f t="shared" si="13"/>
        <v>1</v>
      </c>
      <c r="AB17" s="78">
        <f t="shared" si="14"/>
        <v>0</v>
      </c>
      <c r="AC17" s="78">
        <f t="shared" si="15"/>
        <v>0</v>
      </c>
      <c r="AD17" s="78">
        <f t="shared" si="16"/>
        <v>0</v>
      </c>
      <c r="AE17" s="78">
        <f t="shared" si="17"/>
        <v>0</v>
      </c>
      <c r="AF17" s="78">
        <f t="shared" si="18"/>
        <v>0</v>
      </c>
      <c r="AG17" s="78">
        <f t="shared" si="19"/>
        <v>0</v>
      </c>
      <c r="AH17" s="78">
        <f t="shared" si="20"/>
        <v>0</v>
      </c>
      <c r="AI17" s="78">
        <f t="shared" si="21"/>
        <v>0</v>
      </c>
      <c r="AJ17" s="78">
        <f t="shared" si="22"/>
        <v>0</v>
      </c>
      <c r="AK17" s="84">
        <f t="shared" si="12"/>
        <v>0.22222222222222221</v>
      </c>
      <c r="AO17" s="84">
        <v>0.11561111111111111</v>
      </c>
    </row>
    <row r="18" spans="1:41">
      <c r="A18" s="80" t="s">
        <v>5788</v>
      </c>
      <c r="B18" s="81" t="s">
        <v>5789</v>
      </c>
      <c r="C18" s="86" t="s">
        <v>6234</v>
      </c>
      <c r="O18" s="78">
        <f t="shared" si="0"/>
        <v>0</v>
      </c>
      <c r="P18" s="78">
        <f t="shared" si="1"/>
        <v>0</v>
      </c>
      <c r="Q18" s="78">
        <f t="shared" si="2"/>
        <v>0</v>
      </c>
      <c r="R18" s="78">
        <f t="shared" si="3"/>
        <v>0</v>
      </c>
      <c r="S18" s="78">
        <f t="shared" si="4"/>
        <v>0</v>
      </c>
      <c r="T18" s="78">
        <f t="shared" si="5"/>
        <v>0</v>
      </c>
      <c r="U18" s="78">
        <f t="shared" si="6"/>
        <v>0</v>
      </c>
      <c r="V18" s="78">
        <f t="shared" si="7"/>
        <v>0</v>
      </c>
      <c r="W18" s="78">
        <f t="shared" si="8"/>
        <v>0</v>
      </c>
      <c r="X18" s="78">
        <f t="shared" si="9"/>
        <v>0</v>
      </c>
      <c r="Y18" s="78">
        <f t="shared" si="10"/>
        <v>0</v>
      </c>
      <c r="Z18" s="84">
        <f t="shared" si="11"/>
        <v>0</v>
      </c>
      <c r="AA18" s="78">
        <f t="shared" si="13"/>
        <v>0</v>
      </c>
      <c r="AB18" s="78">
        <f t="shared" si="14"/>
        <v>0</v>
      </c>
      <c r="AC18" s="78">
        <f t="shared" si="15"/>
        <v>0</v>
      </c>
      <c r="AD18" s="78">
        <f t="shared" si="16"/>
        <v>0</v>
      </c>
      <c r="AE18" s="78">
        <f t="shared" si="17"/>
        <v>0</v>
      </c>
      <c r="AF18" s="78">
        <f t="shared" si="18"/>
        <v>0</v>
      </c>
      <c r="AG18" s="78">
        <f t="shared" si="19"/>
        <v>0</v>
      </c>
      <c r="AH18" s="78">
        <f t="shared" si="20"/>
        <v>0</v>
      </c>
      <c r="AI18" s="78">
        <f t="shared" si="21"/>
        <v>0</v>
      </c>
      <c r="AJ18" s="78">
        <f t="shared" si="22"/>
        <v>0</v>
      </c>
      <c r="AK18" s="84">
        <f t="shared" si="12"/>
        <v>0</v>
      </c>
      <c r="AO18" s="84">
        <v>0</v>
      </c>
    </row>
    <row r="19" spans="1:41">
      <c r="A19" s="80" t="s">
        <v>5790</v>
      </c>
      <c r="B19" s="81" t="s">
        <v>5791</v>
      </c>
      <c r="C19" s="86" t="s">
        <v>6234</v>
      </c>
      <c r="O19" s="78">
        <f t="shared" si="0"/>
        <v>0</v>
      </c>
      <c r="P19" s="78">
        <f t="shared" si="1"/>
        <v>0</v>
      </c>
      <c r="Q19" s="78">
        <f t="shared" si="2"/>
        <v>0</v>
      </c>
      <c r="R19" s="78">
        <f t="shared" si="3"/>
        <v>0</v>
      </c>
      <c r="S19" s="78">
        <f t="shared" si="4"/>
        <v>0</v>
      </c>
      <c r="T19" s="78">
        <f t="shared" si="5"/>
        <v>0</v>
      </c>
      <c r="U19" s="78">
        <f t="shared" si="6"/>
        <v>0</v>
      </c>
      <c r="V19" s="78">
        <f t="shared" si="7"/>
        <v>0</v>
      </c>
      <c r="W19" s="78">
        <f t="shared" si="8"/>
        <v>0</v>
      </c>
      <c r="X19" s="78">
        <f t="shared" si="9"/>
        <v>0</v>
      </c>
      <c r="Y19" s="78">
        <f t="shared" si="10"/>
        <v>0</v>
      </c>
      <c r="Z19" s="84">
        <f t="shared" si="11"/>
        <v>0</v>
      </c>
      <c r="AA19" s="78">
        <f t="shared" si="13"/>
        <v>0</v>
      </c>
      <c r="AB19" s="78">
        <f t="shared" si="14"/>
        <v>0</v>
      </c>
      <c r="AC19" s="78">
        <f t="shared" si="15"/>
        <v>0</v>
      </c>
      <c r="AD19" s="78">
        <f t="shared" si="16"/>
        <v>0</v>
      </c>
      <c r="AE19" s="78">
        <f t="shared" si="17"/>
        <v>0</v>
      </c>
      <c r="AF19" s="78">
        <f t="shared" si="18"/>
        <v>0</v>
      </c>
      <c r="AG19" s="78">
        <f t="shared" si="19"/>
        <v>0</v>
      </c>
      <c r="AH19" s="78">
        <f t="shared" si="20"/>
        <v>0</v>
      </c>
      <c r="AI19" s="78">
        <f t="shared" si="21"/>
        <v>0</v>
      </c>
      <c r="AJ19" s="78">
        <f t="shared" si="22"/>
        <v>0</v>
      </c>
      <c r="AK19" s="84">
        <f t="shared" si="12"/>
        <v>0</v>
      </c>
      <c r="AO19" s="84">
        <v>0</v>
      </c>
    </row>
    <row r="20" spans="1:41">
      <c r="A20" s="80" t="s">
        <v>5792</v>
      </c>
      <c r="B20" s="81" t="s">
        <v>5793</v>
      </c>
      <c r="C20" s="86" t="s">
        <v>6234</v>
      </c>
      <c r="O20" s="78">
        <f t="shared" si="0"/>
        <v>0</v>
      </c>
      <c r="P20" s="78">
        <f t="shared" si="1"/>
        <v>0</v>
      </c>
      <c r="Q20" s="78">
        <f t="shared" si="2"/>
        <v>0</v>
      </c>
      <c r="R20" s="78">
        <f t="shared" si="3"/>
        <v>0</v>
      </c>
      <c r="S20" s="78">
        <f t="shared" si="4"/>
        <v>0</v>
      </c>
      <c r="T20" s="78">
        <f t="shared" si="5"/>
        <v>0</v>
      </c>
      <c r="U20" s="78">
        <f t="shared" si="6"/>
        <v>0</v>
      </c>
      <c r="V20" s="78">
        <f t="shared" si="7"/>
        <v>0</v>
      </c>
      <c r="W20" s="78">
        <f t="shared" si="8"/>
        <v>0</v>
      </c>
      <c r="X20" s="78">
        <f t="shared" si="9"/>
        <v>0</v>
      </c>
      <c r="Y20" s="78">
        <f t="shared" si="10"/>
        <v>0</v>
      </c>
      <c r="Z20" s="84">
        <f t="shared" si="11"/>
        <v>0</v>
      </c>
      <c r="AA20" s="78">
        <f t="shared" si="13"/>
        <v>0</v>
      </c>
      <c r="AB20" s="78">
        <f t="shared" si="14"/>
        <v>0</v>
      </c>
      <c r="AC20" s="78">
        <f t="shared" si="15"/>
        <v>0</v>
      </c>
      <c r="AD20" s="78">
        <f t="shared" si="16"/>
        <v>0</v>
      </c>
      <c r="AE20" s="78">
        <f t="shared" si="17"/>
        <v>0</v>
      </c>
      <c r="AF20" s="78">
        <f t="shared" si="18"/>
        <v>0</v>
      </c>
      <c r="AG20" s="78">
        <f t="shared" si="19"/>
        <v>0</v>
      </c>
      <c r="AH20" s="78">
        <f t="shared" si="20"/>
        <v>0</v>
      </c>
      <c r="AI20" s="78">
        <f t="shared" si="21"/>
        <v>0</v>
      </c>
      <c r="AJ20" s="78">
        <f t="shared" si="22"/>
        <v>0</v>
      </c>
      <c r="AK20" s="84">
        <f t="shared" si="12"/>
        <v>0</v>
      </c>
      <c r="AO20" s="84">
        <v>0</v>
      </c>
    </row>
    <row r="21" spans="1:41">
      <c r="A21" s="80" t="s">
        <v>5794</v>
      </c>
      <c r="B21" s="81" t="s">
        <v>5795</v>
      </c>
      <c r="C21" s="86" t="s">
        <v>6234</v>
      </c>
      <c r="O21" s="78">
        <f t="shared" si="0"/>
        <v>0</v>
      </c>
      <c r="P21" s="78">
        <f t="shared" si="1"/>
        <v>0</v>
      </c>
      <c r="Q21" s="78">
        <f t="shared" si="2"/>
        <v>0</v>
      </c>
      <c r="R21" s="78">
        <f t="shared" si="3"/>
        <v>0</v>
      </c>
      <c r="S21" s="78">
        <f t="shared" si="4"/>
        <v>0</v>
      </c>
      <c r="T21" s="78">
        <f t="shared" si="5"/>
        <v>0</v>
      </c>
      <c r="U21" s="78">
        <f t="shared" si="6"/>
        <v>0</v>
      </c>
      <c r="V21" s="78">
        <f t="shared" si="7"/>
        <v>0</v>
      </c>
      <c r="W21" s="78">
        <f t="shared" si="8"/>
        <v>0</v>
      </c>
      <c r="X21" s="78">
        <f t="shared" si="9"/>
        <v>0</v>
      </c>
      <c r="Y21" s="78">
        <f t="shared" si="10"/>
        <v>0</v>
      </c>
      <c r="Z21" s="84">
        <f t="shared" si="11"/>
        <v>0</v>
      </c>
      <c r="AA21" s="78">
        <f t="shared" si="13"/>
        <v>0</v>
      </c>
      <c r="AB21" s="78">
        <f t="shared" si="14"/>
        <v>0</v>
      </c>
      <c r="AC21" s="78">
        <f t="shared" si="15"/>
        <v>0</v>
      </c>
      <c r="AD21" s="78">
        <f t="shared" si="16"/>
        <v>0</v>
      </c>
      <c r="AE21" s="78">
        <f t="shared" si="17"/>
        <v>0</v>
      </c>
      <c r="AF21" s="78">
        <f t="shared" si="18"/>
        <v>0</v>
      </c>
      <c r="AG21" s="78">
        <f t="shared" si="19"/>
        <v>0</v>
      </c>
      <c r="AH21" s="78">
        <f t="shared" si="20"/>
        <v>0</v>
      </c>
      <c r="AI21" s="78">
        <f t="shared" si="21"/>
        <v>0</v>
      </c>
      <c r="AJ21" s="78">
        <f t="shared" si="22"/>
        <v>0</v>
      </c>
      <c r="AK21" s="84">
        <f t="shared" si="12"/>
        <v>0</v>
      </c>
      <c r="AO21" s="84">
        <v>0</v>
      </c>
    </row>
    <row r="22" spans="1:41">
      <c r="A22" s="80" t="s">
        <v>5796</v>
      </c>
      <c r="B22" s="81" t="s">
        <v>5797</v>
      </c>
      <c r="C22" s="86" t="s">
        <v>6234</v>
      </c>
      <c r="O22" s="78">
        <f t="shared" si="0"/>
        <v>0</v>
      </c>
      <c r="P22" s="78">
        <f t="shared" si="1"/>
        <v>0</v>
      </c>
      <c r="Q22" s="78">
        <f t="shared" si="2"/>
        <v>0</v>
      </c>
      <c r="R22" s="78">
        <f t="shared" si="3"/>
        <v>0</v>
      </c>
      <c r="S22" s="78">
        <f t="shared" si="4"/>
        <v>0</v>
      </c>
      <c r="T22" s="78">
        <f t="shared" si="5"/>
        <v>0</v>
      </c>
      <c r="U22" s="78">
        <f t="shared" si="6"/>
        <v>0</v>
      </c>
      <c r="V22" s="78">
        <f t="shared" si="7"/>
        <v>0</v>
      </c>
      <c r="W22" s="78">
        <f t="shared" si="8"/>
        <v>0</v>
      </c>
      <c r="X22" s="78">
        <f t="shared" si="9"/>
        <v>0</v>
      </c>
      <c r="Y22" s="78">
        <f t="shared" si="10"/>
        <v>0</v>
      </c>
      <c r="Z22" s="84">
        <f t="shared" si="11"/>
        <v>0</v>
      </c>
      <c r="AA22" s="78">
        <f t="shared" si="13"/>
        <v>0</v>
      </c>
      <c r="AB22" s="78">
        <f t="shared" si="14"/>
        <v>0</v>
      </c>
      <c r="AC22" s="78">
        <f t="shared" si="15"/>
        <v>0</v>
      </c>
      <c r="AD22" s="78">
        <f t="shared" si="16"/>
        <v>0</v>
      </c>
      <c r="AE22" s="78">
        <f t="shared" si="17"/>
        <v>0</v>
      </c>
      <c r="AF22" s="78">
        <f t="shared" si="18"/>
        <v>0</v>
      </c>
      <c r="AG22" s="78">
        <f t="shared" si="19"/>
        <v>0</v>
      </c>
      <c r="AH22" s="78">
        <f t="shared" si="20"/>
        <v>0</v>
      </c>
      <c r="AI22" s="78">
        <f t="shared" si="21"/>
        <v>0</v>
      </c>
      <c r="AJ22" s="78">
        <f t="shared" si="22"/>
        <v>0</v>
      </c>
      <c r="AK22" s="84">
        <f t="shared" si="12"/>
        <v>0</v>
      </c>
      <c r="AO22" s="84">
        <v>0</v>
      </c>
    </row>
    <row r="23" spans="1:41">
      <c r="A23" s="80" t="s">
        <v>5798</v>
      </c>
      <c r="B23" s="81" t="s">
        <v>5799</v>
      </c>
      <c r="C23" s="86" t="s">
        <v>6234</v>
      </c>
      <c r="O23" s="78">
        <f t="shared" si="0"/>
        <v>0</v>
      </c>
      <c r="P23" s="78">
        <f t="shared" si="1"/>
        <v>0</v>
      </c>
      <c r="Q23" s="78">
        <f t="shared" si="2"/>
        <v>0</v>
      </c>
      <c r="R23" s="78">
        <f t="shared" si="3"/>
        <v>0</v>
      </c>
      <c r="S23" s="78">
        <f t="shared" si="4"/>
        <v>0</v>
      </c>
      <c r="T23" s="78">
        <f t="shared" si="5"/>
        <v>0</v>
      </c>
      <c r="U23" s="78">
        <f t="shared" si="6"/>
        <v>0</v>
      </c>
      <c r="V23" s="78">
        <f t="shared" si="7"/>
        <v>0</v>
      </c>
      <c r="W23" s="78">
        <f t="shared" si="8"/>
        <v>0</v>
      </c>
      <c r="X23" s="78">
        <f t="shared" si="9"/>
        <v>0</v>
      </c>
      <c r="Y23" s="78">
        <f t="shared" si="10"/>
        <v>0</v>
      </c>
      <c r="Z23" s="84">
        <f t="shared" si="11"/>
        <v>0</v>
      </c>
      <c r="AA23" s="78">
        <f t="shared" si="13"/>
        <v>0</v>
      </c>
      <c r="AB23" s="78">
        <f t="shared" si="14"/>
        <v>0</v>
      </c>
      <c r="AC23" s="78">
        <f t="shared" si="15"/>
        <v>0</v>
      </c>
      <c r="AD23" s="78">
        <f t="shared" si="16"/>
        <v>0</v>
      </c>
      <c r="AE23" s="78">
        <f t="shared" si="17"/>
        <v>0</v>
      </c>
      <c r="AF23" s="78">
        <f t="shared" si="18"/>
        <v>0</v>
      </c>
      <c r="AG23" s="78">
        <f t="shared" si="19"/>
        <v>0</v>
      </c>
      <c r="AH23" s="78">
        <f t="shared" si="20"/>
        <v>0</v>
      </c>
      <c r="AI23" s="78">
        <f t="shared" si="21"/>
        <v>0</v>
      </c>
      <c r="AJ23" s="78">
        <f t="shared" si="22"/>
        <v>0</v>
      </c>
      <c r="AK23" s="84">
        <f t="shared" si="12"/>
        <v>0</v>
      </c>
      <c r="AO23" s="84">
        <v>0</v>
      </c>
    </row>
    <row r="24" spans="1:41">
      <c r="A24" s="80" t="s">
        <v>5800</v>
      </c>
      <c r="B24" s="81" t="s">
        <v>5801</v>
      </c>
      <c r="C24" s="86" t="s">
        <v>6234</v>
      </c>
      <c r="O24" s="78">
        <f t="shared" si="0"/>
        <v>0</v>
      </c>
      <c r="P24" s="78">
        <f t="shared" si="1"/>
        <v>0</v>
      </c>
      <c r="Q24" s="78">
        <f t="shared" si="2"/>
        <v>0</v>
      </c>
      <c r="R24" s="78">
        <f t="shared" si="3"/>
        <v>0</v>
      </c>
      <c r="S24" s="78">
        <f t="shared" si="4"/>
        <v>0</v>
      </c>
      <c r="T24" s="78">
        <f t="shared" si="5"/>
        <v>0</v>
      </c>
      <c r="U24" s="78">
        <f t="shared" si="6"/>
        <v>0</v>
      </c>
      <c r="V24" s="78">
        <f t="shared" si="7"/>
        <v>0</v>
      </c>
      <c r="W24" s="78">
        <f t="shared" si="8"/>
        <v>0</v>
      </c>
      <c r="X24" s="78">
        <f t="shared" si="9"/>
        <v>0</v>
      </c>
      <c r="Y24" s="78">
        <f t="shared" si="10"/>
        <v>0</v>
      </c>
      <c r="Z24" s="84">
        <f t="shared" si="11"/>
        <v>0</v>
      </c>
      <c r="AA24" s="78">
        <f t="shared" si="13"/>
        <v>0</v>
      </c>
      <c r="AB24" s="78">
        <f t="shared" si="14"/>
        <v>0</v>
      </c>
      <c r="AC24" s="78">
        <f t="shared" si="15"/>
        <v>0</v>
      </c>
      <c r="AD24" s="78">
        <f t="shared" si="16"/>
        <v>0</v>
      </c>
      <c r="AE24" s="78">
        <f t="shared" si="17"/>
        <v>0</v>
      </c>
      <c r="AF24" s="78">
        <f t="shared" si="18"/>
        <v>0</v>
      </c>
      <c r="AG24" s="78">
        <f t="shared" si="19"/>
        <v>0</v>
      </c>
      <c r="AH24" s="78">
        <f t="shared" si="20"/>
        <v>0</v>
      </c>
      <c r="AI24" s="78">
        <f t="shared" si="21"/>
        <v>0</v>
      </c>
      <c r="AJ24" s="78">
        <f t="shared" si="22"/>
        <v>0</v>
      </c>
      <c r="AK24" s="84">
        <f t="shared" si="12"/>
        <v>0</v>
      </c>
      <c r="AO24" s="84">
        <v>0</v>
      </c>
    </row>
    <row r="25" spans="1:41">
      <c r="A25" s="80" t="s">
        <v>5319</v>
      </c>
      <c r="B25" s="81" t="s">
        <v>5802</v>
      </c>
      <c r="C25" s="86"/>
      <c r="E25" s="270">
        <v>0</v>
      </c>
      <c r="F25" s="270">
        <v>0</v>
      </c>
      <c r="G25" s="270">
        <v>0</v>
      </c>
      <c r="H25" s="270">
        <v>0</v>
      </c>
      <c r="I25" s="270">
        <v>1</v>
      </c>
      <c r="J25" s="270">
        <v>0</v>
      </c>
      <c r="K25" s="270">
        <v>0</v>
      </c>
      <c r="L25" s="270">
        <v>0</v>
      </c>
      <c r="M25" s="270">
        <v>0</v>
      </c>
      <c r="N25" s="270">
        <v>0</v>
      </c>
      <c r="O25" s="78">
        <f t="shared" si="0"/>
        <v>0</v>
      </c>
      <c r="P25" s="78">
        <f t="shared" si="1"/>
        <v>0</v>
      </c>
      <c r="Q25" s="78">
        <f t="shared" si="2"/>
        <v>0</v>
      </c>
      <c r="R25" s="78">
        <f t="shared" si="3"/>
        <v>0</v>
      </c>
      <c r="S25" s="78">
        <f t="shared" si="4"/>
        <v>2</v>
      </c>
      <c r="T25" s="78">
        <f t="shared" si="5"/>
        <v>0</v>
      </c>
      <c r="U25" s="78">
        <f t="shared" si="6"/>
        <v>0</v>
      </c>
      <c r="V25" s="78">
        <f t="shared" si="7"/>
        <v>0</v>
      </c>
      <c r="W25" s="78">
        <f t="shared" si="8"/>
        <v>0</v>
      </c>
      <c r="X25" s="78">
        <f t="shared" si="9"/>
        <v>0</v>
      </c>
      <c r="Y25" s="78">
        <f t="shared" si="10"/>
        <v>2</v>
      </c>
      <c r="Z25" s="84">
        <f t="shared" si="11"/>
        <v>6.0000000000000001E-3</v>
      </c>
      <c r="AA25" s="78">
        <f t="shared" si="13"/>
        <v>0</v>
      </c>
      <c r="AB25" s="78">
        <f t="shared" si="14"/>
        <v>0</v>
      </c>
      <c r="AC25" s="78">
        <f t="shared" si="15"/>
        <v>0</v>
      </c>
      <c r="AD25" s="78">
        <f t="shared" si="16"/>
        <v>0</v>
      </c>
      <c r="AE25" s="78">
        <f t="shared" si="17"/>
        <v>1</v>
      </c>
      <c r="AF25" s="78">
        <f t="shared" si="18"/>
        <v>0</v>
      </c>
      <c r="AG25" s="78">
        <f t="shared" si="19"/>
        <v>0</v>
      </c>
      <c r="AH25" s="78">
        <f t="shared" si="20"/>
        <v>0</v>
      </c>
      <c r="AI25" s="78">
        <f t="shared" si="21"/>
        <v>0</v>
      </c>
      <c r="AJ25" s="78">
        <f t="shared" si="22"/>
        <v>0</v>
      </c>
      <c r="AK25" s="84">
        <f t="shared" si="12"/>
        <v>0.1111111111111111</v>
      </c>
      <c r="AO25" s="84">
        <v>5.8555555555555555E-2</v>
      </c>
    </row>
    <row r="26" spans="1:41">
      <c r="A26" s="80" t="s">
        <v>5803</v>
      </c>
      <c r="B26" s="81" t="s">
        <v>5804</v>
      </c>
      <c r="C26" s="86" t="s">
        <v>6234</v>
      </c>
      <c r="O26" s="78">
        <f t="shared" si="0"/>
        <v>0</v>
      </c>
      <c r="P26" s="78">
        <f t="shared" si="1"/>
        <v>0</v>
      </c>
      <c r="Q26" s="78">
        <f t="shared" si="2"/>
        <v>0</v>
      </c>
      <c r="R26" s="78">
        <f t="shared" si="3"/>
        <v>0</v>
      </c>
      <c r="S26" s="78">
        <f t="shared" si="4"/>
        <v>0</v>
      </c>
      <c r="T26" s="78">
        <f t="shared" si="5"/>
        <v>0</v>
      </c>
      <c r="U26" s="78">
        <f t="shared" si="6"/>
        <v>0</v>
      </c>
      <c r="V26" s="78">
        <f t="shared" si="7"/>
        <v>0</v>
      </c>
      <c r="W26" s="78">
        <f t="shared" si="8"/>
        <v>0</v>
      </c>
      <c r="X26" s="78">
        <f t="shared" si="9"/>
        <v>0</v>
      </c>
      <c r="Y26" s="78">
        <f t="shared" si="10"/>
        <v>0</v>
      </c>
      <c r="Z26" s="84">
        <f t="shared" si="11"/>
        <v>0</v>
      </c>
      <c r="AA26" s="78">
        <f t="shared" si="13"/>
        <v>0</v>
      </c>
      <c r="AB26" s="78">
        <f t="shared" si="14"/>
        <v>0</v>
      </c>
      <c r="AC26" s="78">
        <f t="shared" si="15"/>
        <v>0</v>
      </c>
      <c r="AD26" s="78">
        <f t="shared" si="16"/>
        <v>0</v>
      </c>
      <c r="AE26" s="78">
        <f t="shared" si="17"/>
        <v>0</v>
      </c>
      <c r="AF26" s="78">
        <f t="shared" si="18"/>
        <v>0</v>
      </c>
      <c r="AG26" s="78">
        <f t="shared" si="19"/>
        <v>0</v>
      </c>
      <c r="AH26" s="78">
        <f t="shared" si="20"/>
        <v>0</v>
      </c>
      <c r="AI26" s="78">
        <f t="shared" si="21"/>
        <v>0</v>
      </c>
      <c r="AJ26" s="78">
        <f t="shared" si="22"/>
        <v>0</v>
      </c>
      <c r="AK26" s="84">
        <f t="shared" si="12"/>
        <v>0</v>
      </c>
      <c r="AO26" s="84">
        <v>0</v>
      </c>
    </row>
    <row r="27" spans="1:41">
      <c r="A27" s="80" t="s">
        <v>5805</v>
      </c>
      <c r="B27" s="81" t="s">
        <v>5806</v>
      </c>
      <c r="C27" s="86" t="s">
        <v>6234</v>
      </c>
      <c r="O27" s="78">
        <f t="shared" si="0"/>
        <v>0</v>
      </c>
      <c r="P27" s="78">
        <f t="shared" si="1"/>
        <v>0</v>
      </c>
      <c r="Q27" s="78">
        <f t="shared" si="2"/>
        <v>0</v>
      </c>
      <c r="R27" s="78">
        <f t="shared" si="3"/>
        <v>0</v>
      </c>
      <c r="S27" s="78">
        <f t="shared" si="4"/>
        <v>0</v>
      </c>
      <c r="T27" s="78">
        <f t="shared" si="5"/>
        <v>0</v>
      </c>
      <c r="U27" s="78">
        <f t="shared" si="6"/>
        <v>0</v>
      </c>
      <c r="V27" s="78">
        <f t="shared" si="7"/>
        <v>0</v>
      </c>
      <c r="W27" s="78">
        <f t="shared" si="8"/>
        <v>0</v>
      </c>
      <c r="X27" s="78">
        <f t="shared" si="9"/>
        <v>0</v>
      </c>
      <c r="Y27" s="78">
        <f t="shared" si="10"/>
        <v>0</v>
      </c>
      <c r="Z27" s="84">
        <f t="shared" si="11"/>
        <v>0</v>
      </c>
      <c r="AA27" s="78">
        <f t="shared" si="13"/>
        <v>0</v>
      </c>
      <c r="AB27" s="78">
        <f t="shared" si="14"/>
        <v>0</v>
      </c>
      <c r="AC27" s="78">
        <f t="shared" si="15"/>
        <v>0</v>
      </c>
      <c r="AD27" s="78">
        <f t="shared" si="16"/>
        <v>0</v>
      </c>
      <c r="AE27" s="78">
        <f t="shared" si="17"/>
        <v>0</v>
      </c>
      <c r="AF27" s="78">
        <f t="shared" si="18"/>
        <v>0</v>
      </c>
      <c r="AG27" s="78">
        <f t="shared" si="19"/>
        <v>0</v>
      </c>
      <c r="AH27" s="78">
        <f t="shared" si="20"/>
        <v>0</v>
      </c>
      <c r="AI27" s="78">
        <f t="shared" si="21"/>
        <v>0</v>
      </c>
      <c r="AJ27" s="78">
        <f t="shared" si="22"/>
        <v>0</v>
      </c>
      <c r="AK27" s="84">
        <f t="shared" si="12"/>
        <v>0</v>
      </c>
      <c r="AO27" s="84">
        <v>0</v>
      </c>
    </row>
    <row r="28" spans="1:41">
      <c r="A28" s="80" t="s">
        <v>5807</v>
      </c>
      <c r="B28" s="81" t="s">
        <v>5808</v>
      </c>
      <c r="C28" s="86" t="s">
        <v>6234</v>
      </c>
      <c r="O28" s="78">
        <f t="shared" si="0"/>
        <v>0</v>
      </c>
      <c r="P28" s="78">
        <f t="shared" si="1"/>
        <v>0</v>
      </c>
      <c r="Q28" s="78">
        <f t="shared" si="2"/>
        <v>0</v>
      </c>
      <c r="R28" s="78">
        <f t="shared" si="3"/>
        <v>0</v>
      </c>
      <c r="S28" s="78">
        <f t="shared" si="4"/>
        <v>0</v>
      </c>
      <c r="T28" s="78">
        <f t="shared" si="5"/>
        <v>0</v>
      </c>
      <c r="U28" s="78">
        <f t="shared" si="6"/>
        <v>0</v>
      </c>
      <c r="V28" s="78">
        <f t="shared" si="7"/>
        <v>0</v>
      </c>
      <c r="W28" s="78">
        <f t="shared" si="8"/>
        <v>0</v>
      </c>
      <c r="X28" s="78">
        <f t="shared" si="9"/>
        <v>0</v>
      </c>
      <c r="Y28" s="78">
        <f t="shared" si="10"/>
        <v>0</v>
      </c>
      <c r="Z28" s="84">
        <f t="shared" si="11"/>
        <v>0</v>
      </c>
      <c r="AA28" s="78">
        <f t="shared" si="13"/>
        <v>0</v>
      </c>
      <c r="AB28" s="78">
        <f t="shared" si="14"/>
        <v>0</v>
      </c>
      <c r="AC28" s="78">
        <f t="shared" si="15"/>
        <v>0</v>
      </c>
      <c r="AD28" s="78">
        <f t="shared" si="16"/>
        <v>0</v>
      </c>
      <c r="AE28" s="78">
        <f t="shared" si="17"/>
        <v>0</v>
      </c>
      <c r="AF28" s="78">
        <f t="shared" si="18"/>
        <v>0</v>
      </c>
      <c r="AG28" s="78">
        <f t="shared" si="19"/>
        <v>0</v>
      </c>
      <c r="AH28" s="78">
        <f t="shared" si="20"/>
        <v>0</v>
      </c>
      <c r="AI28" s="78">
        <f t="shared" si="21"/>
        <v>0</v>
      </c>
      <c r="AJ28" s="78">
        <f t="shared" si="22"/>
        <v>0</v>
      </c>
      <c r="AK28" s="84">
        <f t="shared" si="12"/>
        <v>0</v>
      </c>
      <c r="AO28" s="84">
        <v>0</v>
      </c>
    </row>
    <row r="29" spans="1:41">
      <c r="A29" s="80" t="s">
        <v>5809</v>
      </c>
      <c r="B29" s="81" t="s">
        <v>5810</v>
      </c>
      <c r="C29" s="86" t="s">
        <v>6234</v>
      </c>
      <c r="O29" s="78">
        <f t="shared" si="0"/>
        <v>0</v>
      </c>
      <c r="P29" s="78">
        <f t="shared" si="1"/>
        <v>0</v>
      </c>
      <c r="Q29" s="78">
        <f t="shared" si="2"/>
        <v>0</v>
      </c>
      <c r="R29" s="78">
        <f t="shared" si="3"/>
        <v>0</v>
      </c>
      <c r="S29" s="78">
        <f t="shared" si="4"/>
        <v>0</v>
      </c>
      <c r="T29" s="78">
        <f t="shared" si="5"/>
        <v>0</v>
      </c>
      <c r="U29" s="78">
        <f t="shared" si="6"/>
        <v>0</v>
      </c>
      <c r="V29" s="78">
        <f t="shared" si="7"/>
        <v>0</v>
      </c>
      <c r="W29" s="78">
        <f t="shared" si="8"/>
        <v>0</v>
      </c>
      <c r="X29" s="78">
        <f t="shared" si="9"/>
        <v>0</v>
      </c>
      <c r="Y29" s="78">
        <f t="shared" si="10"/>
        <v>0</v>
      </c>
      <c r="Z29" s="84">
        <f t="shared" si="11"/>
        <v>0</v>
      </c>
      <c r="AA29" s="78">
        <f t="shared" si="13"/>
        <v>0</v>
      </c>
      <c r="AB29" s="78">
        <f t="shared" si="14"/>
        <v>0</v>
      </c>
      <c r="AC29" s="78">
        <f t="shared" si="15"/>
        <v>0</v>
      </c>
      <c r="AD29" s="78">
        <f t="shared" si="16"/>
        <v>0</v>
      </c>
      <c r="AE29" s="78">
        <f t="shared" si="17"/>
        <v>0</v>
      </c>
      <c r="AF29" s="78">
        <f t="shared" si="18"/>
        <v>0</v>
      </c>
      <c r="AG29" s="78">
        <f t="shared" si="19"/>
        <v>0</v>
      </c>
      <c r="AH29" s="78">
        <f t="shared" si="20"/>
        <v>0</v>
      </c>
      <c r="AI29" s="78">
        <f t="shared" si="21"/>
        <v>0</v>
      </c>
      <c r="AJ29" s="78">
        <f t="shared" si="22"/>
        <v>0</v>
      </c>
      <c r="AK29" s="84">
        <f t="shared" si="12"/>
        <v>0</v>
      </c>
      <c r="AO29" s="84">
        <v>0</v>
      </c>
    </row>
    <row r="30" spans="1:41" ht="28.5">
      <c r="A30" s="80" t="s">
        <v>5811</v>
      </c>
      <c r="B30" s="81" t="s">
        <v>5812</v>
      </c>
      <c r="C30" s="86" t="s">
        <v>6234</v>
      </c>
      <c r="O30" s="78">
        <f t="shared" si="0"/>
        <v>0</v>
      </c>
      <c r="P30" s="78">
        <f t="shared" si="1"/>
        <v>0</v>
      </c>
      <c r="Q30" s="78">
        <f t="shared" si="2"/>
        <v>0</v>
      </c>
      <c r="R30" s="78">
        <f t="shared" si="3"/>
        <v>0</v>
      </c>
      <c r="S30" s="78">
        <f t="shared" si="4"/>
        <v>0</v>
      </c>
      <c r="T30" s="78">
        <f t="shared" si="5"/>
        <v>0</v>
      </c>
      <c r="U30" s="78">
        <f t="shared" si="6"/>
        <v>0</v>
      </c>
      <c r="V30" s="78">
        <f t="shared" si="7"/>
        <v>0</v>
      </c>
      <c r="W30" s="78">
        <f t="shared" si="8"/>
        <v>0</v>
      </c>
      <c r="X30" s="78">
        <f t="shared" si="9"/>
        <v>0</v>
      </c>
      <c r="Y30" s="78">
        <f t="shared" si="10"/>
        <v>0</v>
      </c>
      <c r="Z30" s="84">
        <f t="shared" si="11"/>
        <v>0</v>
      </c>
      <c r="AA30" s="78">
        <f t="shared" si="13"/>
        <v>0</v>
      </c>
      <c r="AB30" s="78">
        <f t="shared" si="14"/>
        <v>0</v>
      </c>
      <c r="AC30" s="78">
        <f t="shared" si="15"/>
        <v>0</v>
      </c>
      <c r="AD30" s="78">
        <f t="shared" si="16"/>
        <v>0</v>
      </c>
      <c r="AE30" s="78">
        <f t="shared" si="17"/>
        <v>0</v>
      </c>
      <c r="AF30" s="78">
        <f t="shared" si="18"/>
        <v>0</v>
      </c>
      <c r="AG30" s="78">
        <f t="shared" si="19"/>
        <v>0</v>
      </c>
      <c r="AH30" s="78">
        <f t="shared" si="20"/>
        <v>0</v>
      </c>
      <c r="AI30" s="78">
        <f t="shared" si="21"/>
        <v>0</v>
      </c>
      <c r="AJ30" s="78">
        <f t="shared" si="22"/>
        <v>0</v>
      </c>
      <c r="AK30" s="84">
        <f t="shared" si="12"/>
        <v>0</v>
      </c>
      <c r="AO30" s="84">
        <v>0</v>
      </c>
    </row>
    <row r="31" spans="1:41" ht="28.5">
      <c r="A31" s="80" t="s">
        <v>5813</v>
      </c>
      <c r="B31" s="81" t="s">
        <v>5814</v>
      </c>
      <c r="C31" s="86" t="s">
        <v>6234</v>
      </c>
      <c r="O31" s="78">
        <f t="shared" si="0"/>
        <v>0</v>
      </c>
      <c r="P31" s="78">
        <f t="shared" si="1"/>
        <v>0</v>
      </c>
      <c r="Q31" s="78">
        <f t="shared" si="2"/>
        <v>0</v>
      </c>
      <c r="R31" s="78">
        <f t="shared" si="3"/>
        <v>0</v>
      </c>
      <c r="S31" s="78">
        <f t="shared" si="4"/>
        <v>0</v>
      </c>
      <c r="T31" s="78">
        <f t="shared" si="5"/>
        <v>0</v>
      </c>
      <c r="U31" s="78">
        <f t="shared" si="6"/>
        <v>0</v>
      </c>
      <c r="V31" s="78">
        <f t="shared" si="7"/>
        <v>0</v>
      </c>
      <c r="W31" s="78">
        <f t="shared" si="8"/>
        <v>0</v>
      </c>
      <c r="X31" s="78">
        <f t="shared" si="9"/>
        <v>0</v>
      </c>
      <c r="Y31" s="78">
        <f t="shared" si="10"/>
        <v>0</v>
      </c>
      <c r="Z31" s="84">
        <f t="shared" si="11"/>
        <v>0</v>
      </c>
      <c r="AA31" s="78">
        <f t="shared" si="13"/>
        <v>0</v>
      </c>
      <c r="AB31" s="78">
        <f t="shared" si="14"/>
        <v>0</v>
      </c>
      <c r="AC31" s="78">
        <f t="shared" si="15"/>
        <v>0</v>
      </c>
      <c r="AD31" s="78">
        <f t="shared" si="16"/>
        <v>0</v>
      </c>
      <c r="AE31" s="78">
        <f t="shared" si="17"/>
        <v>0</v>
      </c>
      <c r="AF31" s="78">
        <f t="shared" si="18"/>
        <v>0</v>
      </c>
      <c r="AG31" s="78">
        <f t="shared" si="19"/>
        <v>0</v>
      </c>
      <c r="AH31" s="78">
        <f t="shared" si="20"/>
        <v>0</v>
      </c>
      <c r="AI31" s="78">
        <f t="shared" si="21"/>
        <v>0</v>
      </c>
      <c r="AJ31" s="78">
        <f t="shared" si="22"/>
        <v>0</v>
      </c>
      <c r="AK31" s="84">
        <f t="shared" si="12"/>
        <v>0</v>
      </c>
      <c r="AO31" s="84">
        <v>0</v>
      </c>
    </row>
    <row r="32" spans="1:41">
      <c r="A32" s="80" t="s">
        <v>5815</v>
      </c>
      <c r="B32" s="81" t="s">
        <v>5816</v>
      </c>
      <c r="C32" s="86" t="s">
        <v>6234</v>
      </c>
      <c r="O32" s="78">
        <f t="shared" si="0"/>
        <v>0</v>
      </c>
      <c r="P32" s="78">
        <f t="shared" si="1"/>
        <v>0</v>
      </c>
      <c r="Q32" s="78">
        <f t="shared" si="2"/>
        <v>0</v>
      </c>
      <c r="R32" s="78">
        <f t="shared" si="3"/>
        <v>0</v>
      </c>
      <c r="S32" s="78">
        <f t="shared" si="4"/>
        <v>0</v>
      </c>
      <c r="T32" s="78">
        <f t="shared" si="5"/>
        <v>0</v>
      </c>
      <c r="U32" s="78">
        <f t="shared" si="6"/>
        <v>0</v>
      </c>
      <c r="V32" s="78">
        <f t="shared" si="7"/>
        <v>0</v>
      </c>
      <c r="W32" s="78">
        <f t="shared" si="8"/>
        <v>0</v>
      </c>
      <c r="X32" s="78">
        <f t="shared" si="9"/>
        <v>0</v>
      </c>
      <c r="Y32" s="78">
        <f t="shared" si="10"/>
        <v>0</v>
      </c>
      <c r="Z32" s="84">
        <f t="shared" si="11"/>
        <v>0</v>
      </c>
      <c r="AA32" s="78">
        <f t="shared" si="13"/>
        <v>0</v>
      </c>
      <c r="AB32" s="78">
        <f t="shared" si="14"/>
        <v>0</v>
      </c>
      <c r="AC32" s="78">
        <f t="shared" si="15"/>
        <v>0</v>
      </c>
      <c r="AD32" s="78">
        <f t="shared" si="16"/>
        <v>0</v>
      </c>
      <c r="AE32" s="78">
        <f t="shared" si="17"/>
        <v>0</v>
      </c>
      <c r="AF32" s="78">
        <f t="shared" si="18"/>
        <v>0</v>
      </c>
      <c r="AG32" s="78">
        <f t="shared" si="19"/>
        <v>0</v>
      </c>
      <c r="AH32" s="78">
        <f t="shared" si="20"/>
        <v>0</v>
      </c>
      <c r="AI32" s="78">
        <f t="shared" si="21"/>
        <v>0</v>
      </c>
      <c r="AJ32" s="78">
        <f t="shared" si="22"/>
        <v>0</v>
      </c>
      <c r="AK32" s="84">
        <f t="shared" si="12"/>
        <v>0</v>
      </c>
      <c r="AO32" s="84">
        <v>0</v>
      </c>
    </row>
    <row r="33" spans="1:41">
      <c r="A33" s="80" t="s">
        <v>5817</v>
      </c>
      <c r="B33" s="81" t="s">
        <v>5818</v>
      </c>
      <c r="C33" s="86" t="s">
        <v>6234</v>
      </c>
      <c r="O33" s="78">
        <f t="shared" si="0"/>
        <v>0</v>
      </c>
      <c r="P33" s="78">
        <f t="shared" si="1"/>
        <v>0</v>
      </c>
      <c r="Q33" s="78">
        <f t="shared" si="2"/>
        <v>0</v>
      </c>
      <c r="R33" s="78">
        <f t="shared" si="3"/>
        <v>0</v>
      </c>
      <c r="S33" s="78">
        <f t="shared" si="4"/>
        <v>0</v>
      </c>
      <c r="T33" s="78">
        <f t="shared" si="5"/>
        <v>0</v>
      </c>
      <c r="U33" s="78">
        <f t="shared" si="6"/>
        <v>0</v>
      </c>
      <c r="V33" s="78">
        <f t="shared" si="7"/>
        <v>0</v>
      </c>
      <c r="W33" s="78">
        <f t="shared" si="8"/>
        <v>0</v>
      </c>
      <c r="X33" s="78">
        <f t="shared" si="9"/>
        <v>0</v>
      </c>
      <c r="Y33" s="78">
        <f t="shared" si="10"/>
        <v>0</v>
      </c>
      <c r="Z33" s="84">
        <f t="shared" si="11"/>
        <v>0</v>
      </c>
      <c r="AA33" s="78">
        <f t="shared" si="13"/>
        <v>0</v>
      </c>
      <c r="AB33" s="78">
        <f t="shared" si="14"/>
        <v>0</v>
      </c>
      <c r="AC33" s="78">
        <f t="shared" si="15"/>
        <v>0</v>
      </c>
      <c r="AD33" s="78">
        <f t="shared" si="16"/>
        <v>0</v>
      </c>
      <c r="AE33" s="78">
        <f t="shared" si="17"/>
        <v>0</v>
      </c>
      <c r="AF33" s="78">
        <f t="shared" si="18"/>
        <v>0</v>
      </c>
      <c r="AG33" s="78">
        <f t="shared" si="19"/>
        <v>0</v>
      </c>
      <c r="AH33" s="78">
        <f t="shared" si="20"/>
        <v>0</v>
      </c>
      <c r="AI33" s="78">
        <f t="shared" si="21"/>
        <v>0</v>
      </c>
      <c r="AJ33" s="78">
        <f t="shared" si="22"/>
        <v>0</v>
      </c>
      <c r="AK33" s="84">
        <f t="shared" si="12"/>
        <v>0</v>
      </c>
      <c r="AO33" s="84">
        <v>0</v>
      </c>
    </row>
    <row r="34" spans="1:41">
      <c r="A34" s="80" t="s">
        <v>5819</v>
      </c>
      <c r="B34" s="81" t="s">
        <v>5820</v>
      </c>
      <c r="C34" s="86" t="s">
        <v>6234</v>
      </c>
      <c r="O34" s="78">
        <f t="shared" si="0"/>
        <v>0</v>
      </c>
      <c r="P34" s="78">
        <f t="shared" si="1"/>
        <v>0</v>
      </c>
      <c r="Q34" s="78">
        <f t="shared" si="2"/>
        <v>0</v>
      </c>
      <c r="R34" s="78">
        <f t="shared" si="3"/>
        <v>0</v>
      </c>
      <c r="S34" s="78">
        <f t="shared" si="4"/>
        <v>0</v>
      </c>
      <c r="T34" s="78">
        <f t="shared" si="5"/>
        <v>0</v>
      </c>
      <c r="U34" s="78">
        <f t="shared" si="6"/>
        <v>0</v>
      </c>
      <c r="V34" s="78">
        <f t="shared" si="7"/>
        <v>0</v>
      </c>
      <c r="W34" s="78">
        <f t="shared" si="8"/>
        <v>0</v>
      </c>
      <c r="X34" s="78">
        <f t="shared" si="9"/>
        <v>0</v>
      </c>
      <c r="Y34" s="78">
        <f t="shared" si="10"/>
        <v>0</v>
      </c>
      <c r="Z34" s="84">
        <f t="shared" si="11"/>
        <v>0</v>
      </c>
      <c r="AA34" s="78">
        <f t="shared" si="13"/>
        <v>0</v>
      </c>
      <c r="AB34" s="78">
        <f t="shared" si="14"/>
        <v>0</v>
      </c>
      <c r="AC34" s="78">
        <f t="shared" si="15"/>
        <v>0</v>
      </c>
      <c r="AD34" s="78">
        <f t="shared" si="16"/>
        <v>0</v>
      </c>
      <c r="AE34" s="78">
        <f t="shared" si="17"/>
        <v>0</v>
      </c>
      <c r="AF34" s="78">
        <f t="shared" si="18"/>
        <v>0</v>
      </c>
      <c r="AG34" s="78">
        <f t="shared" si="19"/>
        <v>0</v>
      </c>
      <c r="AH34" s="78">
        <f t="shared" si="20"/>
        <v>0</v>
      </c>
      <c r="AI34" s="78">
        <f t="shared" si="21"/>
        <v>0</v>
      </c>
      <c r="AJ34" s="78">
        <f t="shared" si="22"/>
        <v>0</v>
      </c>
      <c r="AK34" s="84">
        <f t="shared" si="12"/>
        <v>0</v>
      </c>
      <c r="AO34" s="84">
        <v>0</v>
      </c>
    </row>
    <row r="35" spans="1:41">
      <c r="A35" s="80" t="s">
        <v>4154</v>
      </c>
      <c r="B35" s="81" t="s">
        <v>5821</v>
      </c>
      <c r="E35" s="270">
        <v>1</v>
      </c>
      <c r="F35" s="270">
        <v>0</v>
      </c>
      <c r="G35" s="270">
        <v>0</v>
      </c>
      <c r="H35" s="270">
        <v>0</v>
      </c>
      <c r="I35" s="270">
        <v>0</v>
      </c>
      <c r="J35" s="271">
        <v>2</v>
      </c>
      <c r="K35" s="270">
        <v>0</v>
      </c>
      <c r="L35" s="270">
        <v>0</v>
      </c>
      <c r="M35" s="270">
        <v>0</v>
      </c>
      <c r="N35" s="270">
        <v>0</v>
      </c>
      <c r="O35" s="78">
        <f t="shared" si="0"/>
        <v>2</v>
      </c>
      <c r="P35" s="78">
        <f t="shared" si="1"/>
        <v>0</v>
      </c>
      <c r="Q35" s="78">
        <f t="shared" si="2"/>
        <v>0</v>
      </c>
      <c r="R35" s="78">
        <f t="shared" si="3"/>
        <v>0</v>
      </c>
      <c r="S35" s="78">
        <f t="shared" si="4"/>
        <v>0</v>
      </c>
      <c r="T35" s="78">
        <f t="shared" si="5"/>
        <v>2</v>
      </c>
      <c r="U35" s="78">
        <f t="shared" si="6"/>
        <v>0</v>
      </c>
      <c r="V35" s="78">
        <f t="shared" si="7"/>
        <v>0</v>
      </c>
      <c r="W35" s="78">
        <f t="shared" si="8"/>
        <v>0</v>
      </c>
      <c r="X35" s="78">
        <f t="shared" si="9"/>
        <v>0</v>
      </c>
      <c r="Y35" s="78">
        <f t="shared" si="10"/>
        <v>4</v>
      </c>
      <c r="Z35" s="84">
        <f t="shared" si="11"/>
        <v>1.2E-2</v>
      </c>
      <c r="AA35" s="78">
        <f t="shared" si="13"/>
        <v>1</v>
      </c>
      <c r="AB35" s="78">
        <f t="shared" si="14"/>
        <v>0</v>
      </c>
      <c r="AC35" s="78">
        <f t="shared" si="15"/>
        <v>0</v>
      </c>
      <c r="AD35" s="78">
        <f t="shared" si="16"/>
        <v>0</v>
      </c>
      <c r="AE35" s="78">
        <f t="shared" si="17"/>
        <v>0</v>
      </c>
      <c r="AF35" s="78">
        <f t="shared" si="18"/>
        <v>1</v>
      </c>
      <c r="AG35" s="78">
        <f t="shared" si="19"/>
        <v>0</v>
      </c>
      <c r="AH35" s="78">
        <f t="shared" si="20"/>
        <v>0</v>
      </c>
      <c r="AI35" s="78">
        <f t="shared" si="21"/>
        <v>0</v>
      </c>
      <c r="AJ35" s="78">
        <f t="shared" si="22"/>
        <v>0</v>
      </c>
      <c r="AK35" s="84">
        <f t="shared" si="12"/>
        <v>0.27777777777777779</v>
      </c>
      <c r="AO35" s="84">
        <v>0.1448888888888889</v>
      </c>
    </row>
    <row r="36" spans="1:41" ht="28.5">
      <c r="A36" s="80" t="s">
        <v>5822</v>
      </c>
      <c r="B36" s="81" t="s">
        <v>5823</v>
      </c>
      <c r="C36" s="86" t="s">
        <v>6234</v>
      </c>
      <c r="O36" s="78">
        <f t="shared" si="0"/>
        <v>0</v>
      </c>
      <c r="P36" s="78">
        <f t="shared" si="1"/>
        <v>0</v>
      </c>
      <c r="Q36" s="78">
        <f t="shared" si="2"/>
        <v>0</v>
      </c>
      <c r="R36" s="78">
        <f t="shared" si="3"/>
        <v>0</v>
      </c>
      <c r="S36" s="78">
        <f t="shared" si="4"/>
        <v>0</v>
      </c>
      <c r="T36" s="78">
        <f t="shared" si="5"/>
        <v>0</v>
      </c>
      <c r="U36" s="78">
        <f t="shared" si="6"/>
        <v>0</v>
      </c>
      <c r="V36" s="78">
        <f t="shared" si="7"/>
        <v>0</v>
      </c>
      <c r="W36" s="78">
        <f t="shared" si="8"/>
        <v>0</v>
      </c>
      <c r="X36" s="78">
        <f t="shared" si="9"/>
        <v>0</v>
      </c>
      <c r="Y36" s="78">
        <f t="shared" si="10"/>
        <v>0</v>
      </c>
      <c r="Z36" s="84">
        <f t="shared" si="11"/>
        <v>0</v>
      </c>
      <c r="AA36" s="78">
        <f t="shared" si="13"/>
        <v>0</v>
      </c>
      <c r="AB36" s="78">
        <f t="shared" si="14"/>
        <v>0</v>
      </c>
      <c r="AC36" s="78">
        <f t="shared" si="15"/>
        <v>0</v>
      </c>
      <c r="AD36" s="78">
        <f t="shared" si="16"/>
        <v>0</v>
      </c>
      <c r="AE36" s="78">
        <f t="shared" si="17"/>
        <v>0</v>
      </c>
      <c r="AF36" s="78">
        <f t="shared" si="18"/>
        <v>0</v>
      </c>
      <c r="AG36" s="78">
        <f t="shared" si="19"/>
        <v>0</v>
      </c>
      <c r="AH36" s="78">
        <f t="shared" si="20"/>
        <v>0</v>
      </c>
      <c r="AI36" s="78">
        <f t="shared" si="21"/>
        <v>0</v>
      </c>
      <c r="AJ36" s="78">
        <f t="shared" si="22"/>
        <v>0</v>
      </c>
      <c r="AK36" s="84">
        <f t="shared" si="12"/>
        <v>0</v>
      </c>
      <c r="AO36" s="84">
        <v>0</v>
      </c>
    </row>
    <row r="37" spans="1:41">
      <c r="A37" s="80" t="s">
        <v>5824</v>
      </c>
      <c r="B37" s="81" t="s">
        <v>5825</v>
      </c>
      <c r="C37" s="86" t="s">
        <v>6234</v>
      </c>
      <c r="O37" s="78">
        <f t="shared" si="0"/>
        <v>0</v>
      </c>
      <c r="P37" s="78">
        <f t="shared" si="1"/>
        <v>0</v>
      </c>
      <c r="Q37" s="78">
        <f t="shared" si="2"/>
        <v>0</v>
      </c>
      <c r="R37" s="78">
        <f t="shared" si="3"/>
        <v>0</v>
      </c>
      <c r="S37" s="78">
        <f t="shared" si="4"/>
        <v>0</v>
      </c>
      <c r="T37" s="78">
        <f t="shared" si="5"/>
        <v>0</v>
      </c>
      <c r="U37" s="78">
        <f t="shared" si="6"/>
        <v>0</v>
      </c>
      <c r="V37" s="78">
        <f t="shared" si="7"/>
        <v>0</v>
      </c>
      <c r="W37" s="78">
        <f t="shared" si="8"/>
        <v>0</v>
      </c>
      <c r="X37" s="78">
        <f t="shared" si="9"/>
        <v>0</v>
      </c>
      <c r="Y37" s="78">
        <f t="shared" si="10"/>
        <v>0</v>
      </c>
      <c r="Z37" s="84">
        <f t="shared" si="11"/>
        <v>0</v>
      </c>
      <c r="AA37" s="78">
        <f t="shared" si="13"/>
        <v>0</v>
      </c>
      <c r="AB37" s="78">
        <f t="shared" si="14"/>
        <v>0</v>
      </c>
      <c r="AC37" s="78">
        <f t="shared" si="15"/>
        <v>0</v>
      </c>
      <c r="AD37" s="78">
        <f t="shared" si="16"/>
        <v>0</v>
      </c>
      <c r="AE37" s="78">
        <f t="shared" si="17"/>
        <v>0</v>
      </c>
      <c r="AF37" s="78">
        <f t="shared" si="18"/>
        <v>0</v>
      </c>
      <c r="AG37" s="78">
        <f t="shared" si="19"/>
        <v>0</v>
      </c>
      <c r="AH37" s="78">
        <f t="shared" si="20"/>
        <v>0</v>
      </c>
      <c r="AI37" s="78">
        <f t="shared" si="21"/>
        <v>0</v>
      </c>
      <c r="AJ37" s="78">
        <f t="shared" si="22"/>
        <v>0</v>
      </c>
      <c r="AK37" s="84">
        <f t="shared" si="12"/>
        <v>0</v>
      </c>
      <c r="AO37" s="84">
        <v>0</v>
      </c>
    </row>
    <row r="38" spans="1:41">
      <c r="A38" s="80" t="s">
        <v>5826</v>
      </c>
      <c r="B38" s="81" t="s">
        <v>5827</v>
      </c>
      <c r="C38" s="86" t="s">
        <v>6234</v>
      </c>
      <c r="O38" s="78">
        <f t="shared" si="0"/>
        <v>0</v>
      </c>
      <c r="P38" s="78">
        <f t="shared" si="1"/>
        <v>0</v>
      </c>
      <c r="Q38" s="78">
        <f t="shared" si="2"/>
        <v>0</v>
      </c>
      <c r="R38" s="78">
        <f t="shared" si="3"/>
        <v>0</v>
      </c>
      <c r="S38" s="78">
        <f t="shared" si="4"/>
        <v>0</v>
      </c>
      <c r="T38" s="78">
        <f t="shared" si="5"/>
        <v>0</v>
      </c>
      <c r="U38" s="78">
        <f t="shared" si="6"/>
        <v>0</v>
      </c>
      <c r="V38" s="78">
        <f t="shared" si="7"/>
        <v>0</v>
      </c>
      <c r="W38" s="78">
        <f t="shared" si="8"/>
        <v>0</v>
      </c>
      <c r="X38" s="78">
        <f t="shared" si="9"/>
        <v>0</v>
      </c>
      <c r="Y38" s="78">
        <f t="shared" si="10"/>
        <v>0</v>
      </c>
      <c r="Z38" s="84">
        <f t="shared" si="11"/>
        <v>0</v>
      </c>
      <c r="AA38" s="78">
        <f t="shared" si="13"/>
        <v>0</v>
      </c>
      <c r="AB38" s="78">
        <f t="shared" si="14"/>
        <v>0</v>
      </c>
      <c r="AC38" s="78">
        <f t="shared" si="15"/>
        <v>0</v>
      </c>
      <c r="AD38" s="78">
        <f t="shared" si="16"/>
        <v>0</v>
      </c>
      <c r="AE38" s="78">
        <f t="shared" si="17"/>
        <v>0</v>
      </c>
      <c r="AF38" s="78">
        <f t="shared" si="18"/>
        <v>0</v>
      </c>
      <c r="AG38" s="78">
        <f t="shared" si="19"/>
        <v>0</v>
      </c>
      <c r="AH38" s="78">
        <f t="shared" si="20"/>
        <v>0</v>
      </c>
      <c r="AI38" s="78">
        <f t="shared" si="21"/>
        <v>0</v>
      </c>
      <c r="AJ38" s="78">
        <f t="shared" si="22"/>
        <v>0</v>
      </c>
      <c r="AK38" s="84">
        <f t="shared" si="12"/>
        <v>0</v>
      </c>
      <c r="AO38" s="84">
        <v>0</v>
      </c>
    </row>
    <row r="39" spans="1:41">
      <c r="A39" s="80" t="s">
        <v>5828</v>
      </c>
      <c r="B39" s="81" t="s">
        <v>5829</v>
      </c>
      <c r="C39" s="86" t="s">
        <v>6234</v>
      </c>
      <c r="O39" s="78">
        <f t="shared" si="0"/>
        <v>0</v>
      </c>
      <c r="P39" s="78">
        <f t="shared" si="1"/>
        <v>0</v>
      </c>
      <c r="Q39" s="78">
        <f t="shared" si="2"/>
        <v>0</v>
      </c>
      <c r="R39" s="78">
        <f t="shared" si="3"/>
        <v>0</v>
      </c>
      <c r="S39" s="78">
        <f t="shared" si="4"/>
        <v>0</v>
      </c>
      <c r="T39" s="78">
        <f t="shared" si="5"/>
        <v>0</v>
      </c>
      <c r="U39" s="78">
        <f t="shared" si="6"/>
        <v>0</v>
      </c>
      <c r="V39" s="78">
        <f t="shared" si="7"/>
        <v>0</v>
      </c>
      <c r="W39" s="78">
        <f t="shared" si="8"/>
        <v>0</v>
      </c>
      <c r="X39" s="78">
        <f t="shared" si="9"/>
        <v>0</v>
      </c>
      <c r="Y39" s="78">
        <f t="shared" si="10"/>
        <v>0</v>
      </c>
      <c r="Z39" s="84">
        <f t="shared" si="11"/>
        <v>0</v>
      </c>
      <c r="AA39" s="78">
        <f t="shared" si="13"/>
        <v>0</v>
      </c>
      <c r="AB39" s="78">
        <f t="shared" si="14"/>
        <v>0</v>
      </c>
      <c r="AC39" s="78">
        <f t="shared" si="15"/>
        <v>0</v>
      </c>
      <c r="AD39" s="78">
        <f t="shared" si="16"/>
        <v>0</v>
      </c>
      <c r="AE39" s="78">
        <f t="shared" si="17"/>
        <v>0</v>
      </c>
      <c r="AF39" s="78">
        <f t="shared" si="18"/>
        <v>0</v>
      </c>
      <c r="AG39" s="78">
        <f t="shared" si="19"/>
        <v>0</v>
      </c>
      <c r="AH39" s="78">
        <f t="shared" si="20"/>
        <v>0</v>
      </c>
      <c r="AI39" s="78">
        <f t="shared" si="21"/>
        <v>0</v>
      </c>
      <c r="AJ39" s="78">
        <f t="shared" si="22"/>
        <v>0</v>
      </c>
      <c r="AK39" s="84">
        <f t="shared" si="12"/>
        <v>0</v>
      </c>
      <c r="AO39" s="84">
        <v>0</v>
      </c>
    </row>
    <row r="40" spans="1:41">
      <c r="A40" s="80" t="s">
        <v>5830</v>
      </c>
      <c r="B40" s="81" t="s">
        <v>5831</v>
      </c>
      <c r="C40" s="86" t="s">
        <v>6234</v>
      </c>
      <c r="O40" s="78">
        <f t="shared" si="0"/>
        <v>0</v>
      </c>
      <c r="P40" s="78">
        <f t="shared" si="1"/>
        <v>0</v>
      </c>
      <c r="Q40" s="78">
        <f t="shared" si="2"/>
        <v>0</v>
      </c>
      <c r="R40" s="78">
        <f t="shared" si="3"/>
        <v>0</v>
      </c>
      <c r="S40" s="78">
        <f t="shared" si="4"/>
        <v>0</v>
      </c>
      <c r="T40" s="78">
        <f t="shared" si="5"/>
        <v>0</v>
      </c>
      <c r="U40" s="78">
        <f t="shared" si="6"/>
        <v>0</v>
      </c>
      <c r="V40" s="78">
        <f t="shared" si="7"/>
        <v>0</v>
      </c>
      <c r="W40" s="78">
        <f t="shared" si="8"/>
        <v>0</v>
      </c>
      <c r="X40" s="78">
        <f t="shared" si="9"/>
        <v>0</v>
      </c>
      <c r="Y40" s="78">
        <f t="shared" si="10"/>
        <v>0</v>
      </c>
      <c r="Z40" s="84">
        <f t="shared" si="11"/>
        <v>0</v>
      </c>
      <c r="AA40" s="78">
        <f t="shared" si="13"/>
        <v>0</v>
      </c>
      <c r="AB40" s="78">
        <f t="shared" si="14"/>
        <v>0</v>
      </c>
      <c r="AC40" s="78">
        <f t="shared" si="15"/>
        <v>0</v>
      </c>
      <c r="AD40" s="78">
        <f t="shared" si="16"/>
        <v>0</v>
      </c>
      <c r="AE40" s="78">
        <f t="shared" si="17"/>
        <v>0</v>
      </c>
      <c r="AF40" s="78">
        <f t="shared" si="18"/>
        <v>0</v>
      </c>
      <c r="AG40" s="78">
        <f t="shared" si="19"/>
        <v>0</v>
      </c>
      <c r="AH40" s="78">
        <f t="shared" si="20"/>
        <v>0</v>
      </c>
      <c r="AI40" s="78">
        <f t="shared" si="21"/>
        <v>0</v>
      </c>
      <c r="AJ40" s="78">
        <f t="shared" si="22"/>
        <v>0</v>
      </c>
      <c r="AK40" s="84">
        <f t="shared" si="12"/>
        <v>0</v>
      </c>
      <c r="AO40" s="84">
        <v>0</v>
      </c>
    </row>
    <row r="41" spans="1:41">
      <c r="A41" s="80" t="s">
        <v>5832</v>
      </c>
      <c r="B41" s="81" t="s">
        <v>5833</v>
      </c>
      <c r="C41" s="86" t="s">
        <v>6234</v>
      </c>
      <c r="O41" s="78">
        <f t="shared" si="0"/>
        <v>0</v>
      </c>
      <c r="P41" s="78">
        <f t="shared" si="1"/>
        <v>0</v>
      </c>
      <c r="Q41" s="78">
        <f t="shared" si="2"/>
        <v>0</v>
      </c>
      <c r="R41" s="78">
        <f t="shared" si="3"/>
        <v>0</v>
      </c>
      <c r="S41" s="78">
        <f t="shared" si="4"/>
        <v>0</v>
      </c>
      <c r="T41" s="78">
        <f t="shared" si="5"/>
        <v>0</v>
      </c>
      <c r="U41" s="78">
        <f t="shared" si="6"/>
        <v>0</v>
      </c>
      <c r="V41" s="78">
        <f t="shared" si="7"/>
        <v>0</v>
      </c>
      <c r="W41" s="78">
        <f t="shared" si="8"/>
        <v>0</v>
      </c>
      <c r="X41" s="78">
        <f t="shared" si="9"/>
        <v>0</v>
      </c>
      <c r="Y41" s="78">
        <f t="shared" si="10"/>
        <v>0</v>
      </c>
      <c r="Z41" s="84">
        <f t="shared" si="11"/>
        <v>0</v>
      </c>
      <c r="AA41" s="78">
        <f t="shared" si="13"/>
        <v>0</v>
      </c>
      <c r="AB41" s="78">
        <f t="shared" si="14"/>
        <v>0</v>
      </c>
      <c r="AC41" s="78">
        <f t="shared" si="15"/>
        <v>0</v>
      </c>
      <c r="AD41" s="78">
        <f t="shared" si="16"/>
        <v>0</v>
      </c>
      <c r="AE41" s="78">
        <f t="shared" si="17"/>
        <v>0</v>
      </c>
      <c r="AF41" s="78">
        <f t="shared" si="18"/>
        <v>0</v>
      </c>
      <c r="AG41" s="78">
        <f t="shared" si="19"/>
        <v>0</v>
      </c>
      <c r="AH41" s="78">
        <f t="shared" si="20"/>
        <v>0</v>
      </c>
      <c r="AI41" s="78">
        <f t="shared" si="21"/>
        <v>0</v>
      </c>
      <c r="AJ41" s="78">
        <f t="shared" si="22"/>
        <v>0</v>
      </c>
      <c r="AK41" s="84">
        <f t="shared" si="12"/>
        <v>0</v>
      </c>
      <c r="AO41" s="84">
        <v>0</v>
      </c>
    </row>
    <row r="42" spans="1:41">
      <c r="A42" s="80" t="s">
        <v>5834</v>
      </c>
      <c r="B42" s="81" t="s">
        <v>5835</v>
      </c>
      <c r="C42" s="86" t="s">
        <v>6234</v>
      </c>
      <c r="O42" s="78">
        <f t="shared" si="0"/>
        <v>0</v>
      </c>
      <c r="P42" s="78">
        <f t="shared" si="1"/>
        <v>0</v>
      </c>
      <c r="Q42" s="78">
        <f t="shared" si="2"/>
        <v>0</v>
      </c>
      <c r="R42" s="78">
        <f t="shared" si="3"/>
        <v>0</v>
      </c>
      <c r="S42" s="78">
        <f t="shared" si="4"/>
        <v>0</v>
      </c>
      <c r="T42" s="78">
        <f t="shared" si="5"/>
        <v>0</v>
      </c>
      <c r="U42" s="78">
        <f t="shared" si="6"/>
        <v>0</v>
      </c>
      <c r="V42" s="78">
        <f t="shared" si="7"/>
        <v>0</v>
      </c>
      <c r="W42" s="78">
        <f t="shared" si="8"/>
        <v>0</v>
      </c>
      <c r="X42" s="78">
        <f t="shared" si="9"/>
        <v>0</v>
      </c>
      <c r="Y42" s="78">
        <f t="shared" si="10"/>
        <v>0</v>
      </c>
      <c r="Z42" s="84">
        <f t="shared" si="11"/>
        <v>0</v>
      </c>
      <c r="AA42" s="78">
        <f t="shared" si="13"/>
        <v>0</v>
      </c>
      <c r="AB42" s="78">
        <f t="shared" si="14"/>
        <v>0</v>
      </c>
      <c r="AC42" s="78">
        <f t="shared" si="15"/>
        <v>0</v>
      </c>
      <c r="AD42" s="78">
        <f t="shared" si="16"/>
        <v>0</v>
      </c>
      <c r="AE42" s="78">
        <f t="shared" si="17"/>
        <v>0</v>
      </c>
      <c r="AF42" s="78">
        <f t="shared" si="18"/>
        <v>0</v>
      </c>
      <c r="AG42" s="78">
        <f t="shared" si="19"/>
        <v>0</v>
      </c>
      <c r="AH42" s="78">
        <f t="shared" si="20"/>
        <v>0</v>
      </c>
      <c r="AI42" s="78">
        <f t="shared" si="21"/>
        <v>0</v>
      </c>
      <c r="AJ42" s="78">
        <f t="shared" si="22"/>
        <v>0</v>
      </c>
      <c r="AK42" s="84">
        <f t="shared" si="12"/>
        <v>0</v>
      </c>
      <c r="AO42" s="84">
        <v>0</v>
      </c>
    </row>
    <row r="43" spans="1:41">
      <c r="A43" s="80" t="s">
        <v>2258</v>
      </c>
      <c r="B43" s="81" t="s">
        <v>5836</v>
      </c>
      <c r="E43" s="270">
        <v>0</v>
      </c>
      <c r="F43" s="270">
        <v>0</v>
      </c>
      <c r="G43" s="270">
        <v>0</v>
      </c>
      <c r="H43" s="270">
        <v>0</v>
      </c>
      <c r="I43" s="270">
        <v>0</v>
      </c>
      <c r="J43" s="270">
        <v>0</v>
      </c>
      <c r="K43" s="270">
        <v>0</v>
      </c>
      <c r="L43" s="270">
        <v>0</v>
      </c>
      <c r="M43" s="270">
        <v>0</v>
      </c>
      <c r="N43" s="270">
        <v>0</v>
      </c>
      <c r="O43" s="78">
        <f t="shared" si="0"/>
        <v>0</v>
      </c>
      <c r="P43" s="78">
        <f t="shared" si="1"/>
        <v>0</v>
      </c>
      <c r="Q43" s="78">
        <f t="shared" si="2"/>
        <v>0</v>
      </c>
      <c r="R43" s="78">
        <f t="shared" si="3"/>
        <v>0</v>
      </c>
      <c r="S43" s="78">
        <f t="shared" si="4"/>
        <v>0</v>
      </c>
      <c r="T43" s="78">
        <f t="shared" si="5"/>
        <v>0</v>
      </c>
      <c r="U43" s="78">
        <f t="shared" si="6"/>
        <v>0</v>
      </c>
      <c r="V43" s="78">
        <f t="shared" si="7"/>
        <v>0</v>
      </c>
      <c r="W43" s="78">
        <f t="shared" si="8"/>
        <v>0</v>
      </c>
      <c r="X43" s="78">
        <f t="shared" si="9"/>
        <v>0</v>
      </c>
      <c r="Y43" s="78">
        <f t="shared" si="10"/>
        <v>0</v>
      </c>
      <c r="Z43" s="84">
        <f t="shared" si="11"/>
        <v>0</v>
      </c>
      <c r="AA43" s="78">
        <f t="shared" si="13"/>
        <v>0</v>
      </c>
      <c r="AB43" s="78">
        <f t="shared" si="14"/>
        <v>0</v>
      </c>
      <c r="AC43" s="78">
        <f t="shared" si="15"/>
        <v>0</v>
      </c>
      <c r="AD43" s="78">
        <f t="shared" si="16"/>
        <v>0</v>
      </c>
      <c r="AE43" s="78">
        <f t="shared" si="17"/>
        <v>0</v>
      </c>
      <c r="AF43" s="78">
        <f t="shared" si="18"/>
        <v>0</v>
      </c>
      <c r="AG43" s="78">
        <f t="shared" si="19"/>
        <v>0</v>
      </c>
      <c r="AH43" s="78">
        <f t="shared" si="20"/>
        <v>0</v>
      </c>
      <c r="AI43" s="78">
        <f t="shared" si="21"/>
        <v>0</v>
      </c>
      <c r="AJ43" s="78">
        <f t="shared" si="22"/>
        <v>0</v>
      </c>
      <c r="AK43" s="84">
        <f t="shared" si="12"/>
        <v>0</v>
      </c>
      <c r="AO43" s="84">
        <v>0</v>
      </c>
    </row>
    <row r="44" spans="1:41">
      <c r="A44" s="80" t="s">
        <v>5837</v>
      </c>
      <c r="B44" s="81" t="s">
        <v>5838</v>
      </c>
      <c r="C44" s="86" t="s">
        <v>6234</v>
      </c>
      <c r="O44" s="78">
        <f t="shared" si="0"/>
        <v>0</v>
      </c>
      <c r="P44" s="78">
        <f t="shared" si="1"/>
        <v>0</v>
      </c>
      <c r="Q44" s="78">
        <f t="shared" si="2"/>
        <v>0</v>
      </c>
      <c r="R44" s="78">
        <f t="shared" si="3"/>
        <v>0</v>
      </c>
      <c r="S44" s="78">
        <f t="shared" si="4"/>
        <v>0</v>
      </c>
      <c r="T44" s="78">
        <f t="shared" si="5"/>
        <v>0</v>
      </c>
      <c r="U44" s="78">
        <f t="shared" si="6"/>
        <v>0</v>
      </c>
      <c r="V44" s="78">
        <f t="shared" si="7"/>
        <v>0</v>
      </c>
      <c r="W44" s="78">
        <f t="shared" si="8"/>
        <v>0</v>
      </c>
      <c r="X44" s="78">
        <f t="shared" si="9"/>
        <v>0</v>
      </c>
      <c r="Y44" s="78">
        <f t="shared" si="10"/>
        <v>0</v>
      </c>
      <c r="Z44" s="84">
        <f t="shared" si="11"/>
        <v>0</v>
      </c>
      <c r="AA44" s="78">
        <f t="shared" si="13"/>
        <v>0</v>
      </c>
      <c r="AB44" s="78">
        <f t="shared" si="14"/>
        <v>0</v>
      </c>
      <c r="AC44" s="78">
        <f t="shared" si="15"/>
        <v>0</v>
      </c>
      <c r="AD44" s="78">
        <f t="shared" si="16"/>
        <v>0</v>
      </c>
      <c r="AE44" s="78">
        <f t="shared" si="17"/>
        <v>0</v>
      </c>
      <c r="AF44" s="78">
        <f t="shared" si="18"/>
        <v>0</v>
      </c>
      <c r="AG44" s="78">
        <f t="shared" si="19"/>
        <v>0</v>
      </c>
      <c r="AH44" s="78">
        <f t="shared" si="20"/>
        <v>0</v>
      </c>
      <c r="AI44" s="78">
        <f t="shared" si="21"/>
        <v>0</v>
      </c>
      <c r="AJ44" s="78">
        <f t="shared" si="22"/>
        <v>0</v>
      </c>
      <c r="AK44" s="84">
        <f t="shared" si="12"/>
        <v>0</v>
      </c>
      <c r="AO44" s="84">
        <v>0</v>
      </c>
    </row>
    <row r="45" spans="1:41">
      <c r="A45" s="80" t="s">
        <v>5839</v>
      </c>
      <c r="B45" s="81" t="s">
        <v>5840</v>
      </c>
      <c r="C45" s="86" t="s">
        <v>6234</v>
      </c>
      <c r="O45" s="78">
        <f t="shared" si="0"/>
        <v>0</v>
      </c>
      <c r="P45" s="78">
        <f t="shared" si="1"/>
        <v>0</v>
      </c>
      <c r="Q45" s="78">
        <f t="shared" si="2"/>
        <v>0</v>
      </c>
      <c r="R45" s="78">
        <f t="shared" si="3"/>
        <v>0</v>
      </c>
      <c r="S45" s="78">
        <f t="shared" si="4"/>
        <v>0</v>
      </c>
      <c r="T45" s="78">
        <f t="shared" si="5"/>
        <v>0</v>
      </c>
      <c r="U45" s="78">
        <f t="shared" si="6"/>
        <v>0</v>
      </c>
      <c r="V45" s="78">
        <f t="shared" si="7"/>
        <v>0</v>
      </c>
      <c r="W45" s="78">
        <f t="shared" si="8"/>
        <v>0</v>
      </c>
      <c r="X45" s="78">
        <f t="shared" si="9"/>
        <v>0</v>
      </c>
      <c r="Y45" s="78">
        <f t="shared" si="10"/>
        <v>0</v>
      </c>
      <c r="Z45" s="84">
        <f t="shared" si="11"/>
        <v>0</v>
      </c>
      <c r="AA45" s="78">
        <f t="shared" si="13"/>
        <v>0</v>
      </c>
      <c r="AB45" s="78">
        <f t="shared" si="14"/>
        <v>0</v>
      </c>
      <c r="AC45" s="78">
        <f t="shared" si="15"/>
        <v>0</v>
      </c>
      <c r="AD45" s="78">
        <f t="shared" si="16"/>
        <v>0</v>
      </c>
      <c r="AE45" s="78">
        <f t="shared" si="17"/>
        <v>0</v>
      </c>
      <c r="AF45" s="78">
        <f t="shared" si="18"/>
        <v>0</v>
      </c>
      <c r="AG45" s="78">
        <f t="shared" si="19"/>
        <v>0</v>
      </c>
      <c r="AH45" s="78">
        <f t="shared" si="20"/>
        <v>0</v>
      </c>
      <c r="AI45" s="78">
        <f t="shared" si="21"/>
        <v>0</v>
      </c>
      <c r="AJ45" s="78">
        <f t="shared" si="22"/>
        <v>0</v>
      </c>
      <c r="AK45" s="84">
        <f t="shared" si="12"/>
        <v>0</v>
      </c>
      <c r="AO45" s="84">
        <v>0</v>
      </c>
    </row>
    <row r="46" spans="1:41" ht="28.5">
      <c r="A46" s="80" t="s">
        <v>5841</v>
      </c>
      <c r="B46" s="81" t="s">
        <v>5842</v>
      </c>
      <c r="C46" s="86" t="s">
        <v>6234</v>
      </c>
      <c r="O46" s="78">
        <f t="shared" si="0"/>
        <v>0</v>
      </c>
      <c r="P46" s="78">
        <f t="shared" si="1"/>
        <v>0</v>
      </c>
      <c r="Q46" s="78">
        <f t="shared" si="2"/>
        <v>0</v>
      </c>
      <c r="R46" s="78">
        <f t="shared" si="3"/>
        <v>0</v>
      </c>
      <c r="S46" s="78">
        <f t="shared" si="4"/>
        <v>0</v>
      </c>
      <c r="T46" s="78">
        <f t="shared" si="5"/>
        <v>0</v>
      </c>
      <c r="U46" s="78">
        <f t="shared" si="6"/>
        <v>0</v>
      </c>
      <c r="V46" s="78">
        <f t="shared" si="7"/>
        <v>0</v>
      </c>
      <c r="W46" s="78">
        <f t="shared" si="8"/>
        <v>0</v>
      </c>
      <c r="X46" s="78">
        <f t="shared" si="9"/>
        <v>0</v>
      </c>
      <c r="Y46" s="78">
        <f t="shared" si="10"/>
        <v>0</v>
      </c>
      <c r="Z46" s="84">
        <f t="shared" si="11"/>
        <v>0</v>
      </c>
      <c r="AA46" s="78">
        <f t="shared" si="13"/>
        <v>0</v>
      </c>
      <c r="AB46" s="78">
        <f t="shared" si="14"/>
        <v>0</v>
      </c>
      <c r="AC46" s="78">
        <f t="shared" si="15"/>
        <v>0</v>
      </c>
      <c r="AD46" s="78">
        <f t="shared" si="16"/>
        <v>0</v>
      </c>
      <c r="AE46" s="78">
        <f t="shared" si="17"/>
        <v>0</v>
      </c>
      <c r="AF46" s="78">
        <f t="shared" si="18"/>
        <v>0</v>
      </c>
      <c r="AG46" s="78">
        <f t="shared" si="19"/>
        <v>0</v>
      </c>
      <c r="AH46" s="78">
        <f t="shared" si="20"/>
        <v>0</v>
      </c>
      <c r="AI46" s="78">
        <f t="shared" si="21"/>
        <v>0</v>
      </c>
      <c r="AJ46" s="78">
        <f t="shared" si="22"/>
        <v>0</v>
      </c>
      <c r="AK46" s="84">
        <f t="shared" si="12"/>
        <v>0</v>
      </c>
      <c r="AO46" s="84">
        <v>0</v>
      </c>
    </row>
    <row r="47" spans="1:41">
      <c r="A47" s="80" t="s">
        <v>5843</v>
      </c>
      <c r="B47" s="81" t="s">
        <v>5844</v>
      </c>
      <c r="C47" s="86" t="s">
        <v>6234</v>
      </c>
      <c r="O47" s="78">
        <f t="shared" si="0"/>
        <v>0</v>
      </c>
      <c r="P47" s="78">
        <f t="shared" si="1"/>
        <v>0</v>
      </c>
      <c r="Q47" s="78">
        <f t="shared" si="2"/>
        <v>0</v>
      </c>
      <c r="R47" s="78">
        <f t="shared" si="3"/>
        <v>0</v>
      </c>
      <c r="S47" s="78">
        <f t="shared" si="4"/>
        <v>0</v>
      </c>
      <c r="T47" s="78">
        <f t="shared" si="5"/>
        <v>0</v>
      </c>
      <c r="U47" s="78">
        <f t="shared" si="6"/>
        <v>0</v>
      </c>
      <c r="V47" s="78">
        <f t="shared" si="7"/>
        <v>0</v>
      </c>
      <c r="W47" s="78">
        <f t="shared" si="8"/>
        <v>0</v>
      </c>
      <c r="X47" s="78">
        <f t="shared" si="9"/>
        <v>0</v>
      </c>
      <c r="Y47" s="78">
        <f t="shared" si="10"/>
        <v>0</v>
      </c>
      <c r="Z47" s="84">
        <f t="shared" si="11"/>
        <v>0</v>
      </c>
      <c r="AA47" s="78">
        <f t="shared" si="13"/>
        <v>0</v>
      </c>
      <c r="AB47" s="78">
        <f t="shared" si="14"/>
        <v>0</v>
      </c>
      <c r="AC47" s="78">
        <f t="shared" si="15"/>
        <v>0</v>
      </c>
      <c r="AD47" s="78">
        <f t="shared" si="16"/>
        <v>0</v>
      </c>
      <c r="AE47" s="78">
        <f t="shared" si="17"/>
        <v>0</v>
      </c>
      <c r="AF47" s="78">
        <f t="shared" si="18"/>
        <v>0</v>
      </c>
      <c r="AG47" s="78">
        <f t="shared" si="19"/>
        <v>0</v>
      </c>
      <c r="AH47" s="78">
        <f t="shared" si="20"/>
        <v>0</v>
      </c>
      <c r="AI47" s="78">
        <f t="shared" si="21"/>
        <v>0</v>
      </c>
      <c r="AJ47" s="78">
        <f t="shared" si="22"/>
        <v>0</v>
      </c>
      <c r="AK47" s="84">
        <f t="shared" si="12"/>
        <v>0</v>
      </c>
      <c r="AO47" s="84">
        <v>0</v>
      </c>
    </row>
    <row r="48" spans="1:41">
      <c r="A48" s="80" t="s">
        <v>5845</v>
      </c>
      <c r="B48" s="81" t="s">
        <v>5846</v>
      </c>
      <c r="C48" s="86" t="s">
        <v>6234</v>
      </c>
      <c r="O48" s="78">
        <f t="shared" si="0"/>
        <v>0</v>
      </c>
      <c r="P48" s="78">
        <f t="shared" si="1"/>
        <v>0</v>
      </c>
      <c r="Q48" s="78">
        <f t="shared" si="2"/>
        <v>0</v>
      </c>
      <c r="R48" s="78">
        <f t="shared" si="3"/>
        <v>0</v>
      </c>
      <c r="S48" s="78">
        <f t="shared" si="4"/>
        <v>0</v>
      </c>
      <c r="T48" s="78">
        <f t="shared" si="5"/>
        <v>0</v>
      </c>
      <c r="U48" s="78">
        <f t="shared" si="6"/>
        <v>0</v>
      </c>
      <c r="V48" s="78">
        <f t="shared" si="7"/>
        <v>0</v>
      </c>
      <c r="W48" s="78">
        <f t="shared" si="8"/>
        <v>0</v>
      </c>
      <c r="X48" s="78">
        <f t="shared" si="9"/>
        <v>0</v>
      </c>
      <c r="Y48" s="78">
        <f t="shared" si="10"/>
        <v>0</v>
      </c>
      <c r="Z48" s="84">
        <f t="shared" si="11"/>
        <v>0</v>
      </c>
      <c r="AA48" s="78">
        <f t="shared" si="13"/>
        <v>0</v>
      </c>
      <c r="AB48" s="78">
        <f t="shared" si="14"/>
        <v>0</v>
      </c>
      <c r="AC48" s="78">
        <f t="shared" si="15"/>
        <v>0</v>
      </c>
      <c r="AD48" s="78">
        <f t="shared" si="16"/>
        <v>0</v>
      </c>
      <c r="AE48" s="78">
        <f t="shared" si="17"/>
        <v>0</v>
      </c>
      <c r="AF48" s="78">
        <f t="shared" si="18"/>
        <v>0</v>
      </c>
      <c r="AG48" s="78">
        <f t="shared" si="19"/>
        <v>0</v>
      </c>
      <c r="AH48" s="78">
        <f t="shared" si="20"/>
        <v>0</v>
      </c>
      <c r="AI48" s="78">
        <f t="shared" si="21"/>
        <v>0</v>
      </c>
      <c r="AJ48" s="78">
        <f t="shared" si="22"/>
        <v>0</v>
      </c>
      <c r="AK48" s="84">
        <f t="shared" si="12"/>
        <v>0</v>
      </c>
      <c r="AO48" s="84">
        <v>0</v>
      </c>
    </row>
    <row r="49" spans="1:41">
      <c r="A49" s="80" t="s">
        <v>5847</v>
      </c>
      <c r="B49" s="81" t="s">
        <v>5848</v>
      </c>
      <c r="E49" s="270">
        <v>2</v>
      </c>
      <c r="F49" s="270">
        <v>6</v>
      </c>
      <c r="G49" s="270">
        <v>4</v>
      </c>
      <c r="H49" s="270">
        <v>0</v>
      </c>
      <c r="I49" s="270">
        <v>6</v>
      </c>
      <c r="J49" s="270">
        <v>18.5</v>
      </c>
      <c r="K49" s="270">
        <v>0</v>
      </c>
      <c r="L49" s="270">
        <v>0</v>
      </c>
      <c r="M49" s="270">
        <v>0</v>
      </c>
      <c r="N49" s="270">
        <v>0</v>
      </c>
      <c r="O49" s="78">
        <f t="shared" si="0"/>
        <v>4</v>
      </c>
      <c r="P49" s="78">
        <f t="shared" si="1"/>
        <v>6</v>
      </c>
      <c r="Q49" s="78">
        <f t="shared" si="2"/>
        <v>8</v>
      </c>
      <c r="R49" s="78">
        <f t="shared" si="3"/>
        <v>0</v>
      </c>
      <c r="S49" s="78">
        <f t="shared" si="4"/>
        <v>12</v>
      </c>
      <c r="T49" s="78">
        <f t="shared" si="5"/>
        <v>18.5</v>
      </c>
      <c r="U49" s="78">
        <f t="shared" si="6"/>
        <v>0</v>
      </c>
      <c r="V49" s="78">
        <f t="shared" si="7"/>
        <v>0</v>
      </c>
      <c r="W49" s="78">
        <f t="shared" si="8"/>
        <v>0</v>
      </c>
      <c r="X49" s="78">
        <f t="shared" si="9"/>
        <v>0</v>
      </c>
      <c r="Y49" s="78">
        <f t="shared" si="10"/>
        <v>48.5</v>
      </c>
      <c r="Z49" s="84">
        <f t="shared" si="11"/>
        <v>0.14550000000000002</v>
      </c>
      <c r="AA49" s="78">
        <f t="shared" si="13"/>
        <v>1</v>
      </c>
      <c r="AB49" s="78">
        <f t="shared" si="14"/>
        <v>1</v>
      </c>
      <c r="AC49" s="78">
        <f t="shared" si="15"/>
        <v>1</v>
      </c>
      <c r="AD49" s="78">
        <f t="shared" si="16"/>
        <v>0</v>
      </c>
      <c r="AE49" s="78">
        <f t="shared" si="17"/>
        <v>1</v>
      </c>
      <c r="AF49" s="78">
        <f t="shared" si="18"/>
        <v>1</v>
      </c>
      <c r="AG49" s="78">
        <f t="shared" si="19"/>
        <v>0</v>
      </c>
      <c r="AH49" s="78">
        <f t="shared" si="20"/>
        <v>0</v>
      </c>
      <c r="AI49" s="78">
        <f t="shared" si="21"/>
        <v>0</v>
      </c>
      <c r="AJ49" s="78">
        <f t="shared" si="22"/>
        <v>0</v>
      </c>
      <c r="AK49" s="84">
        <f t="shared" si="12"/>
        <v>0.61111111111111116</v>
      </c>
      <c r="AO49" s="84">
        <v>0.37830555555555556</v>
      </c>
    </row>
    <row r="50" spans="1:41">
      <c r="A50" s="80" t="s">
        <v>5849</v>
      </c>
      <c r="B50" s="81" t="s">
        <v>5850</v>
      </c>
      <c r="C50" s="86" t="s">
        <v>6234</v>
      </c>
      <c r="O50" s="78">
        <f t="shared" si="0"/>
        <v>0</v>
      </c>
      <c r="P50" s="78">
        <f t="shared" si="1"/>
        <v>0</v>
      </c>
      <c r="Q50" s="78">
        <f t="shared" si="2"/>
        <v>0</v>
      </c>
      <c r="R50" s="78">
        <f t="shared" si="3"/>
        <v>0</v>
      </c>
      <c r="S50" s="78">
        <f t="shared" si="4"/>
        <v>0</v>
      </c>
      <c r="T50" s="78">
        <f t="shared" si="5"/>
        <v>0</v>
      </c>
      <c r="U50" s="78">
        <f t="shared" si="6"/>
        <v>0</v>
      </c>
      <c r="V50" s="78">
        <f t="shared" si="7"/>
        <v>0</v>
      </c>
      <c r="W50" s="78">
        <f t="shared" si="8"/>
        <v>0</v>
      </c>
      <c r="X50" s="78">
        <f t="shared" si="9"/>
        <v>0</v>
      </c>
      <c r="Y50" s="78">
        <f t="shared" si="10"/>
        <v>0</v>
      </c>
      <c r="Z50" s="84">
        <f t="shared" si="11"/>
        <v>0</v>
      </c>
      <c r="AA50" s="78">
        <f t="shared" si="13"/>
        <v>0</v>
      </c>
      <c r="AB50" s="78">
        <f t="shared" si="14"/>
        <v>0</v>
      </c>
      <c r="AC50" s="78">
        <f t="shared" si="15"/>
        <v>0</v>
      </c>
      <c r="AD50" s="78">
        <f t="shared" si="16"/>
        <v>0</v>
      </c>
      <c r="AE50" s="78">
        <f t="shared" si="17"/>
        <v>0</v>
      </c>
      <c r="AF50" s="78">
        <f t="shared" si="18"/>
        <v>0</v>
      </c>
      <c r="AG50" s="78">
        <f t="shared" si="19"/>
        <v>0</v>
      </c>
      <c r="AH50" s="78">
        <f t="shared" si="20"/>
        <v>0</v>
      </c>
      <c r="AI50" s="78">
        <f t="shared" si="21"/>
        <v>0</v>
      </c>
      <c r="AJ50" s="78">
        <f t="shared" si="22"/>
        <v>0</v>
      </c>
      <c r="AK50" s="84">
        <f t="shared" si="12"/>
        <v>0</v>
      </c>
      <c r="AO50" s="84">
        <v>0</v>
      </c>
    </row>
    <row r="51" spans="1:41" ht="28.5">
      <c r="A51" s="80" t="s">
        <v>5851</v>
      </c>
      <c r="B51" s="81" t="s">
        <v>5852</v>
      </c>
      <c r="C51" s="86" t="s">
        <v>6234</v>
      </c>
      <c r="O51" s="78">
        <f t="shared" si="0"/>
        <v>0</v>
      </c>
      <c r="P51" s="78">
        <f t="shared" si="1"/>
        <v>0</v>
      </c>
      <c r="Q51" s="78">
        <f t="shared" si="2"/>
        <v>0</v>
      </c>
      <c r="R51" s="78">
        <f t="shared" si="3"/>
        <v>0</v>
      </c>
      <c r="S51" s="78">
        <f t="shared" si="4"/>
        <v>0</v>
      </c>
      <c r="T51" s="78">
        <f t="shared" si="5"/>
        <v>0</v>
      </c>
      <c r="U51" s="78">
        <f t="shared" si="6"/>
        <v>0</v>
      </c>
      <c r="V51" s="78">
        <f t="shared" si="7"/>
        <v>0</v>
      </c>
      <c r="W51" s="78">
        <f t="shared" si="8"/>
        <v>0</v>
      </c>
      <c r="X51" s="78">
        <f t="shared" si="9"/>
        <v>0</v>
      </c>
      <c r="Y51" s="78">
        <f t="shared" si="10"/>
        <v>0</v>
      </c>
      <c r="Z51" s="84">
        <f t="shared" si="11"/>
        <v>0</v>
      </c>
      <c r="AA51" s="78">
        <f t="shared" si="13"/>
        <v>0</v>
      </c>
      <c r="AB51" s="78">
        <f t="shared" si="14"/>
        <v>0</v>
      </c>
      <c r="AC51" s="78">
        <f t="shared" si="15"/>
        <v>0</v>
      </c>
      <c r="AD51" s="78">
        <f t="shared" si="16"/>
        <v>0</v>
      </c>
      <c r="AE51" s="78">
        <f t="shared" si="17"/>
        <v>0</v>
      </c>
      <c r="AF51" s="78">
        <f t="shared" si="18"/>
        <v>0</v>
      </c>
      <c r="AG51" s="78">
        <f t="shared" si="19"/>
        <v>0</v>
      </c>
      <c r="AH51" s="78">
        <f t="shared" si="20"/>
        <v>0</v>
      </c>
      <c r="AI51" s="78">
        <f t="shared" si="21"/>
        <v>0</v>
      </c>
      <c r="AJ51" s="78">
        <f t="shared" si="22"/>
        <v>0</v>
      </c>
      <c r="AK51" s="84">
        <f t="shared" si="12"/>
        <v>0</v>
      </c>
      <c r="AO51" s="84">
        <v>0</v>
      </c>
    </row>
    <row r="52" spans="1:41">
      <c r="A52" s="80" t="s">
        <v>5853</v>
      </c>
      <c r="B52" s="81" t="s">
        <v>5854</v>
      </c>
      <c r="C52" s="86" t="s">
        <v>6234</v>
      </c>
      <c r="O52" s="78">
        <f t="shared" si="0"/>
        <v>0</v>
      </c>
      <c r="P52" s="78">
        <f t="shared" si="1"/>
        <v>0</v>
      </c>
      <c r="Q52" s="78">
        <f t="shared" si="2"/>
        <v>0</v>
      </c>
      <c r="R52" s="78">
        <f t="shared" si="3"/>
        <v>0</v>
      </c>
      <c r="S52" s="78">
        <f t="shared" si="4"/>
        <v>0</v>
      </c>
      <c r="T52" s="78">
        <f t="shared" si="5"/>
        <v>0</v>
      </c>
      <c r="U52" s="78">
        <f t="shared" si="6"/>
        <v>0</v>
      </c>
      <c r="V52" s="78">
        <f t="shared" si="7"/>
        <v>0</v>
      </c>
      <c r="W52" s="78">
        <f t="shared" si="8"/>
        <v>0</v>
      </c>
      <c r="X52" s="78">
        <f t="shared" si="9"/>
        <v>0</v>
      </c>
      <c r="Y52" s="78">
        <f t="shared" si="10"/>
        <v>0</v>
      </c>
      <c r="Z52" s="84">
        <f t="shared" si="11"/>
        <v>0</v>
      </c>
      <c r="AA52" s="78">
        <f t="shared" si="13"/>
        <v>0</v>
      </c>
      <c r="AB52" s="78">
        <f t="shared" si="14"/>
        <v>0</v>
      </c>
      <c r="AC52" s="78">
        <f t="shared" si="15"/>
        <v>0</v>
      </c>
      <c r="AD52" s="78">
        <f t="shared" si="16"/>
        <v>0</v>
      </c>
      <c r="AE52" s="78">
        <f t="shared" si="17"/>
        <v>0</v>
      </c>
      <c r="AF52" s="78">
        <f t="shared" si="18"/>
        <v>0</v>
      </c>
      <c r="AG52" s="78">
        <f t="shared" si="19"/>
        <v>0</v>
      </c>
      <c r="AH52" s="78">
        <f t="shared" si="20"/>
        <v>0</v>
      </c>
      <c r="AI52" s="78">
        <f t="shared" si="21"/>
        <v>0</v>
      </c>
      <c r="AJ52" s="78">
        <f t="shared" si="22"/>
        <v>0</v>
      </c>
      <c r="AK52" s="84">
        <f t="shared" si="12"/>
        <v>0</v>
      </c>
      <c r="AO52" s="84">
        <v>0</v>
      </c>
    </row>
    <row r="53" spans="1:41">
      <c r="A53" s="80" t="s">
        <v>5855</v>
      </c>
      <c r="B53" s="81" t="s">
        <v>5856</v>
      </c>
      <c r="C53" s="86" t="s">
        <v>6234</v>
      </c>
      <c r="O53" s="78">
        <f t="shared" si="0"/>
        <v>0</v>
      </c>
      <c r="P53" s="78">
        <f t="shared" si="1"/>
        <v>0</v>
      </c>
      <c r="Q53" s="78">
        <f t="shared" si="2"/>
        <v>0</v>
      </c>
      <c r="R53" s="78">
        <f t="shared" si="3"/>
        <v>0</v>
      </c>
      <c r="S53" s="78">
        <f t="shared" si="4"/>
        <v>0</v>
      </c>
      <c r="T53" s="78">
        <f t="shared" si="5"/>
        <v>0</v>
      </c>
      <c r="U53" s="78">
        <f t="shared" si="6"/>
        <v>0</v>
      </c>
      <c r="V53" s="78">
        <f t="shared" si="7"/>
        <v>0</v>
      </c>
      <c r="W53" s="78">
        <f t="shared" si="8"/>
        <v>0</v>
      </c>
      <c r="X53" s="78">
        <f t="shared" si="9"/>
        <v>0</v>
      </c>
      <c r="Y53" s="78">
        <f t="shared" si="10"/>
        <v>0</v>
      </c>
      <c r="Z53" s="84">
        <f t="shared" si="11"/>
        <v>0</v>
      </c>
      <c r="AA53" s="78">
        <f t="shared" si="13"/>
        <v>0</v>
      </c>
      <c r="AB53" s="78">
        <f t="shared" si="14"/>
        <v>0</v>
      </c>
      <c r="AC53" s="78">
        <f t="shared" si="15"/>
        <v>0</v>
      </c>
      <c r="AD53" s="78">
        <f t="shared" si="16"/>
        <v>0</v>
      </c>
      <c r="AE53" s="78">
        <f t="shared" si="17"/>
        <v>0</v>
      </c>
      <c r="AF53" s="78">
        <f t="shared" si="18"/>
        <v>0</v>
      </c>
      <c r="AG53" s="78">
        <f t="shared" si="19"/>
        <v>0</v>
      </c>
      <c r="AH53" s="78">
        <f t="shared" si="20"/>
        <v>0</v>
      </c>
      <c r="AI53" s="78">
        <f t="shared" si="21"/>
        <v>0</v>
      </c>
      <c r="AJ53" s="78">
        <f t="shared" si="22"/>
        <v>0</v>
      </c>
      <c r="AK53" s="84">
        <f t="shared" si="12"/>
        <v>0</v>
      </c>
      <c r="AO53" s="84">
        <v>0</v>
      </c>
    </row>
    <row r="54" spans="1:41" ht="28.5">
      <c r="A54" s="80" t="s">
        <v>5857</v>
      </c>
      <c r="B54" s="81" t="s">
        <v>5858</v>
      </c>
      <c r="C54" s="86" t="s">
        <v>6234</v>
      </c>
      <c r="O54" s="78">
        <f t="shared" si="0"/>
        <v>0</v>
      </c>
      <c r="P54" s="78">
        <f t="shared" si="1"/>
        <v>0</v>
      </c>
      <c r="Q54" s="78">
        <f t="shared" si="2"/>
        <v>0</v>
      </c>
      <c r="R54" s="78">
        <f t="shared" si="3"/>
        <v>0</v>
      </c>
      <c r="S54" s="78">
        <f t="shared" si="4"/>
        <v>0</v>
      </c>
      <c r="T54" s="78">
        <f t="shared" si="5"/>
        <v>0</v>
      </c>
      <c r="U54" s="78">
        <f t="shared" si="6"/>
        <v>0</v>
      </c>
      <c r="V54" s="78">
        <f t="shared" si="7"/>
        <v>0</v>
      </c>
      <c r="W54" s="78">
        <f t="shared" si="8"/>
        <v>0</v>
      </c>
      <c r="X54" s="78">
        <f t="shared" si="9"/>
        <v>0</v>
      </c>
      <c r="Y54" s="78">
        <f t="shared" si="10"/>
        <v>0</v>
      </c>
      <c r="Z54" s="84">
        <f t="shared" si="11"/>
        <v>0</v>
      </c>
      <c r="AA54" s="78">
        <f t="shared" si="13"/>
        <v>0</v>
      </c>
      <c r="AB54" s="78">
        <f t="shared" si="14"/>
        <v>0</v>
      </c>
      <c r="AC54" s="78">
        <f t="shared" si="15"/>
        <v>0</v>
      </c>
      <c r="AD54" s="78">
        <f t="shared" si="16"/>
        <v>0</v>
      </c>
      <c r="AE54" s="78">
        <f t="shared" si="17"/>
        <v>0</v>
      </c>
      <c r="AF54" s="78">
        <f t="shared" si="18"/>
        <v>0</v>
      </c>
      <c r="AG54" s="78">
        <f t="shared" si="19"/>
        <v>0</v>
      </c>
      <c r="AH54" s="78">
        <f t="shared" si="20"/>
        <v>0</v>
      </c>
      <c r="AI54" s="78">
        <f t="shared" si="21"/>
        <v>0</v>
      </c>
      <c r="AJ54" s="78">
        <f t="shared" si="22"/>
        <v>0</v>
      </c>
      <c r="AK54" s="84">
        <f t="shared" si="12"/>
        <v>0</v>
      </c>
      <c r="AO54" s="84">
        <v>0</v>
      </c>
    </row>
    <row r="55" spans="1:41">
      <c r="A55" s="80" t="s">
        <v>5859</v>
      </c>
      <c r="B55" s="81" t="s">
        <v>5860</v>
      </c>
      <c r="C55" s="86" t="s">
        <v>6234</v>
      </c>
      <c r="O55" s="78">
        <f t="shared" si="0"/>
        <v>0</v>
      </c>
      <c r="P55" s="78">
        <f t="shared" si="1"/>
        <v>0</v>
      </c>
      <c r="Q55" s="78">
        <f t="shared" si="2"/>
        <v>0</v>
      </c>
      <c r="R55" s="78">
        <f t="shared" si="3"/>
        <v>0</v>
      </c>
      <c r="S55" s="78">
        <f t="shared" si="4"/>
        <v>0</v>
      </c>
      <c r="T55" s="78">
        <f t="shared" si="5"/>
        <v>0</v>
      </c>
      <c r="U55" s="78">
        <f t="shared" si="6"/>
        <v>0</v>
      </c>
      <c r="V55" s="78">
        <f t="shared" si="7"/>
        <v>0</v>
      </c>
      <c r="W55" s="78">
        <f t="shared" si="8"/>
        <v>0</v>
      </c>
      <c r="X55" s="78">
        <f t="shared" si="9"/>
        <v>0</v>
      </c>
      <c r="Y55" s="78">
        <f t="shared" si="10"/>
        <v>0</v>
      </c>
      <c r="Z55" s="84">
        <f t="shared" si="11"/>
        <v>0</v>
      </c>
      <c r="AA55" s="78">
        <f t="shared" si="13"/>
        <v>0</v>
      </c>
      <c r="AB55" s="78">
        <f t="shared" si="14"/>
        <v>0</v>
      </c>
      <c r="AC55" s="78">
        <f t="shared" si="15"/>
        <v>0</v>
      </c>
      <c r="AD55" s="78">
        <f t="shared" si="16"/>
        <v>0</v>
      </c>
      <c r="AE55" s="78">
        <f t="shared" si="17"/>
        <v>0</v>
      </c>
      <c r="AF55" s="78">
        <f t="shared" si="18"/>
        <v>0</v>
      </c>
      <c r="AG55" s="78">
        <f t="shared" si="19"/>
        <v>0</v>
      </c>
      <c r="AH55" s="78">
        <f t="shared" si="20"/>
        <v>0</v>
      </c>
      <c r="AI55" s="78">
        <f t="shared" si="21"/>
        <v>0</v>
      </c>
      <c r="AJ55" s="78">
        <f t="shared" si="22"/>
        <v>0</v>
      </c>
      <c r="AK55" s="84">
        <f t="shared" si="12"/>
        <v>0</v>
      </c>
      <c r="AO55" s="84">
        <v>0</v>
      </c>
    </row>
    <row r="56" spans="1:41">
      <c r="A56" s="80" t="s">
        <v>5861</v>
      </c>
      <c r="B56" s="81" t="s">
        <v>5862</v>
      </c>
      <c r="C56" s="86" t="s">
        <v>6234</v>
      </c>
      <c r="O56" s="78">
        <f t="shared" si="0"/>
        <v>0</v>
      </c>
      <c r="P56" s="78">
        <f t="shared" si="1"/>
        <v>0</v>
      </c>
      <c r="Q56" s="78">
        <f t="shared" si="2"/>
        <v>0</v>
      </c>
      <c r="R56" s="78">
        <f t="shared" si="3"/>
        <v>0</v>
      </c>
      <c r="S56" s="78">
        <f t="shared" si="4"/>
        <v>0</v>
      </c>
      <c r="T56" s="78">
        <f t="shared" si="5"/>
        <v>0</v>
      </c>
      <c r="U56" s="78">
        <f t="shared" si="6"/>
        <v>0</v>
      </c>
      <c r="V56" s="78">
        <f t="shared" si="7"/>
        <v>0</v>
      </c>
      <c r="W56" s="78">
        <f t="shared" si="8"/>
        <v>0</v>
      </c>
      <c r="X56" s="78">
        <f t="shared" si="9"/>
        <v>0</v>
      </c>
      <c r="Y56" s="78">
        <f t="shared" si="10"/>
        <v>0</v>
      </c>
      <c r="Z56" s="84">
        <f t="shared" si="11"/>
        <v>0</v>
      </c>
      <c r="AA56" s="78">
        <f t="shared" si="13"/>
        <v>0</v>
      </c>
      <c r="AB56" s="78">
        <f t="shared" si="14"/>
        <v>0</v>
      </c>
      <c r="AC56" s="78">
        <f t="shared" si="15"/>
        <v>0</v>
      </c>
      <c r="AD56" s="78">
        <f t="shared" si="16"/>
        <v>0</v>
      </c>
      <c r="AE56" s="78">
        <f t="shared" si="17"/>
        <v>0</v>
      </c>
      <c r="AF56" s="78">
        <f t="shared" si="18"/>
        <v>0</v>
      </c>
      <c r="AG56" s="78">
        <f t="shared" si="19"/>
        <v>0</v>
      </c>
      <c r="AH56" s="78">
        <f t="shared" si="20"/>
        <v>0</v>
      </c>
      <c r="AI56" s="78">
        <f t="shared" si="21"/>
        <v>0</v>
      </c>
      <c r="AJ56" s="78">
        <f t="shared" si="22"/>
        <v>0</v>
      </c>
      <c r="AK56" s="84">
        <f t="shared" si="12"/>
        <v>0</v>
      </c>
      <c r="AO56" s="84">
        <v>0</v>
      </c>
    </row>
    <row r="57" spans="1:41">
      <c r="A57" s="80" t="s">
        <v>5863</v>
      </c>
      <c r="B57" s="81" t="s">
        <v>5864</v>
      </c>
      <c r="C57" s="86" t="s">
        <v>6234</v>
      </c>
      <c r="O57" s="78">
        <f t="shared" si="0"/>
        <v>0</v>
      </c>
      <c r="P57" s="78">
        <f t="shared" si="1"/>
        <v>0</v>
      </c>
      <c r="Q57" s="78">
        <f t="shared" si="2"/>
        <v>0</v>
      </c>
      <c r="R57" s="78">
        <f t="shared" si="3"/>
        <v>0</v>
      </c>
      <c r="S57" s="78">
        <f t="shared" si="4"/>
        <v>0</v>
      </c>
      <c r="T57" s="78">
        <f t="shared" si="5"/>
        <v>0</v>
      </c>
      <c r="U57" s="78">
        <f t="shared" si="6"/>
        <v>0</v>
      </c>
      <c r="V57" s="78">
        <f t="shared" si="7"/>
        <v>0</v>
      </c>
      <c r="W57" s="78">
        <f t="shared" si="8"/>
        <v>0</v>
      </c>
      <c r="X57" s="78">
        <f t="shared" si="9"/>
        <v>0</v>
      </c>
      <c r="Y57" s="78">
        <f t="shared" si="10"/>
        <v>0</v>
      </c>
      <c r="Z57" s="84">
        <f t="shared" si="11"/>
        <v>0</v>
      </c>
      <c r="AA57" s="78">
        <f t="shared" si="13"/>
        <v>0</v>
      </c>
      <c r="AB57" s="78">
        <f t="shared" si="14"/>
        <v>0</v>
      </c>
      <c r="AC57" s="78">
        <f t="shared" si="15"/>
        <v>0</v>
      </c>
      <c r="AD57" s="78">
        <f t="shared" si="16"/>
        <v>0</v>
      </c>
      <c r="AE57" s="78">
        <f t="shared" si="17"/>
        <v>0</v>
      </c>
      <c r="AF57" s="78">
        <f t="shared" si="18"/>
        <v>0</v>
      </c>
      <c r="AG57" s="78">
        <f t="shared" si="19"/>
        <v>0</v>
      </c>
      <c r="AH57" s="78">
        <f t="shared" si="20"/>
        <v>0</v>
      </c>
      <c r="AI57" s="78">
        <f t="shared" si="21"/>
        <v>0</v>
      </c>
      <c r="AJ57" s="78">
        <f t="shared" si="22"/>
        <v>0</v>
      </c>
      <c r="AK57" s="84">
        <f t="shared" si="12"/>
        <v>0</v>
      </c>
      <c r="AO57" s="84">
        <v>0</v>
      </c>
    </row>
    <row r="58" spans="1:41">
      <c r="A58" s="80" t="s">
        <v>5865</v>
      </c>
      <c r="B58" s="81" t="s">
        <v>5866</v>
      </c>
      <c r="C58" s="86" t="s">
        <v>6234</v>
      </c>
      <c r="O58" s="78">
        <f t="shared" si="0"/>
        <v>0</v>
      </c>
      <c r="P58" s="78">
        <f t="shared" si="1"/>
        <v>0</v>
      </c>
      <c r="Q58" s="78">
        <f t="shared" si="2"/>
        <v>0</v>
      </c>
      <c r="R58" s="78">
        <f t="shared" si="3"/>
        <v>0</v>
      </c>
      <c r="S58" s="78">
        <f t="shared" si="4"/>
        <v>0</v>
      </c>
      <c r="T58" s="78">
        <f t="shared" si="5"/>
        <v>0</v>
      </c>
      <c r="U58" s="78">
        <f t="shared" si="6"/>
        <v>0</v>
      </c>
      <c r="V58" s="78">
        <f t="shared" si="7"/>
        <v>0</v>
      </c>
      <c r="W58" s="78">
        <f t="shared" si="8"/>
        <v>0</v>
      </c>
      <c r="X58" s="78">
        <f t="shared" si="9"/>
        <v>0</v>
      </c>
      <c r="Y58" s="78">
        <f t="shared" si="10"/>
        <v>0</v>
      </c>
      <c r="Z58" s="84">
        <f t="shared" si="11"/>
        <v>0</v>
      </c>
      <c r="AA58" s="78">
        <f t="shared" si="13"/>
        <v>0</v>
      </c>
      <c r="AB58" s="78">
        <f t="shared" si="14"/>
        <v>0</v>
      </c>
      <c r="AC58" s="78">
        <f t="shared" si="15"/>
        <v>0</v>
      </c>
      <c r="AD58" s="78">
        <f t="shared" si="16"/>
        <v>0</v>
      </c>
      <c r="AE58" s="78">
        <f t="shared" si="17"/>
        <v>0</v>
      </c>
      <c r="AF58" s="78">
        <f t="shared" si="18"/>
        <v>0</v>
      </c>
      <c r="AG58" s="78">
        <f t="shared" si="19"/>
        <v>0</v>
      </c>
      <c r="AH58" s="78">
        <f t="shared" si="20"/>
        <v>0</v>
      </c>
      <c r="AI58" s="78">
        <f t="shared" si="21"/>
        <v>0</v>
      </c>
      <c r="AJ58" s="78">
        <f t="shared" si="22"/>
        <v>0</v>
      </c>
      <c r="AK58" s="84">
        <f t="shared" si="12"/>
        <v>0</v>
      </c>
      <c r="AO58" s="84">
        <v>0</v>
      </c>
    </row>
    <row r="59" spans="1:41">
      <c r="A59" s="80" t="s">
        <v>5867</v>
      </c>
      <c r="B59" s="81" t="s">
        <v>5868</v>
      </c>
      <c r="C59" s="86" t="s">
        <v>6234</v>
      </c>
      <c r="O59" s="78">
        <f t="shared" si="0"/>
        <v>0</v>
      </c>
      <c r="P59" s="78">
        <f t="shared" si="1"/>
        <v>0</v>
      </c>
      <c r="Q59" s="78">
        <f t="shared" si="2"/>
        <v>0</v>
      </c>
      <c r="R59" s="78">
        <f t="shared" si="3"/>
        <v>0</v>
      </c>
      <c r="S59" s="78">
        <f t="shared" si="4"/>
        <v>0</v>
      </c>
      <c r="T59" s="78">
        <f t="shared" si="5"/>
        <v>0</v>
      </c>
      <c r="U59" s="78">
        <f t="shared" si="6"/>
        <v>0</v>
      </c>
      <c r="V59" s="78">
        <f t="shared" si="7"/>
        <v>0</v>
      </c>
      <c r="W59" s="78">
        <f t="shared" si="8"/>
        <v>0</v>
      </c>
      <c r="X59" s="78">
        <f t="shared" si="9"/>
        <v>0</v>
      </c>
      <c r="Y59" s="78">
        <f t="shared" si="10"/>
        <v>0</v>
      </c>
      <c r="Z59" s="84">
        <f t="shared" si="11"/>
        <v>0</v>
      </c>
      <c r="AA59" s="78">
        <f t="shared" si="13"/>
        <v>0</v>
      </c>
      <c r="AB59" s="78">
        <f t="shared" si="14"/>
        <v>0</v>
      </c>
      <c r="AC59" s="78">
        <f t="shared" si="15"/>
        <v>0</v>
      </c>
      <c r="AD59" s="78">
        <f t="shared" si="16"/>
        <v>0</v>
      </c>
      <c r="AE59" s="78">
        <f t="shared" si="17"/>
        <v>0</v>
      </c>
      <c r="AF59" s="78">
        <f t="shared" si="18"/>
        <v>0</v>
      </c>
      <c r="AG59" s="78">
        <f t="shared" si="19"/>
        <v>0</v>
      </c>
      <c r="AH59" s="78">
        <f t="shared" si="20"/>
        <v>0</v>
      </c>
      <c r="AI59" s="78">
        <f t="shared" si="21"/>
        <v>0</v>
      </c>
      <c r="AJ59" s="78">
        <f t="shared" si="22"/>
        <v>0</v>
      </c>
      <c r="AK59" s="84">
        <f t="shared" si="12"/>
        <v>0</v>
      </c>
      <c r="AO59" s="84">
        <v>0</v>
      </c>
    </row>
    <row r="60" spans="1:41">
      <c r="A60" s="80" t="s">
        <v>5869</v>
      </c>
      <c r="B60" s="81" t="s">
        <v>5870</v>
      </c>
      <c r="C60" s="86" t="s">
        <v>6234</v>
      </c>
      <c r="O60" s="78">
        <f t="shared" si="0"/>
        <v>0</v>
      </c>
      <c r="P60" s="78">
        <f t="shared" si="1"/>
        <v>0</v>
      </c>
      <c r="Q60" s="78">
        <f t="shared" si="2"/>
        <v>0</v>
      </c>
      <c r="R60" s="78">
        <f t="shared" si="3"/>
        <v>0</v>
      </c>
      <c r="S60" s="78">
        <f t="shared" si="4"/>
        <v>0</v>
      </c>
      <c r="T60" s="78">
        <f t="shared" si="5"/>
        <v>0</v>
      </c>
      <c r="U60" s="78">
        <f t="shared" si="6"/>
        <v>0</v>
      </c>
      <c r="V60" s="78">
        <f t="shared" si="7"/>
        <v>0</v>
      </c>
      <c r="W60" s="78">
        <f t="shared" si="8"/>
        <v>0</v>
      </c>
      <c r="X60" s="78">
        <f t="shared" si="9"/>
        <v>0</v>
      </c>
      <c r="Y60" s="78">
        <f t="shared" si="10"/>
        <v>0</v>
      </c>
      <c r="Z60" s="84">
        <f t="shared" si="11"/>
        <v>0</v>
      </c>
      <c r="AA60" s="78">
        <f t="shared" si="13"/>
        <v>0</v>
      </c>
      <c r="AB60" s="78">
        <f t="shared" si="14"/>
        <v>0</v>
      </c>
      <c r="AC60" s="78">
        <f t="shared" si="15"/>
        <v>0</v>
      </c>
      <c r="AD60" s="78">
        <f t="shared" si="16"/>
        <v>0</v>
      </c>
      <c r="AE60" s="78">
        <f t="shared" si="17"/>
        <v>0</v>
      </c>
      <c r="AF60" s="78">
        <f t="shared" si="18"/>
        <v>0</v>
      </c>
      <c r="AG60" s="78">
        <f t="shared" si="19"/>
        <v>0</v>
      </c>
      <c r="AH60" s="78">
        <f t="shared" si="20"/>
        <v>0</v>
      </c>
      <c r="AI60" s="78">
        <f t="shared" si="21"/>
        <v>0</v>
      </c>
      <c r="AJ60" s="78">
        <f t="shared" si="22"/>
        <v>0</v>
      </c>
      <c r="AK60" s="84">
        <f t="shared" si="12"/>
        <v>0</v>
      </c>
      <c r="AO60" s="84">
        <v>0</v>
      </c>
    </row>
    <row r="61" spans="1:41">
      <c r="A61" s="80" t="s">
        <v>5871</v>
      </c>
      <c r="B61" s="81" t="s">
        <v>5872</v>
      </c>
      <c r="C61" s="86" t="s">
        <v>6234</v>
      </c>
      <c r="O61" s="78">
        <f t="shared" si="0"/>
        <v>0</v>
      </c>
      <c r="P61" s="78">
        <f t="shared" si="1"/>
        <v>0</v>
      </c>
      <c r="Q61" s="78">
        <f t="shared" si="2"/>
        <v>0</v>
      </c>
      <c r="R61" s="78">
        <f t="shared" si="3"/>
        <v>0</v>
      </c>
      <c r="S61" s="78">
        <f t="shared" si="4"/>
        <v>0</v>
      </c>
      <c r="T61" s="78">
        <f t="shared" si="5"/>
        <v>0</v>
      </c>
      <c r="U61" s="78">
        <f t="shared" si="6"/>
        <v>0</v>
      </c>
      <c r="V61" s="78">
        <f t="shared" si="7"/>
        <v>0</v>
      </c>
      <c r="W61" s="78">
        <f t="shared" si="8"/>
        <v>0</v>
      </c>
      <c r="X61" s="78">
        <f t="shared" si="9"/>
        <v>0</v>
      </c>
      <c r="Y61" s="78">
        <f t="shared" si="10"/>
        <v>0</v>
      </c>
      <c r="Z61" s="84">
        <f t="shared" si="11"/>
        <v>0</v>
      </c>
      <c r="AA61" s="78">
        <f t="shared" si="13"/>
        <v>0</v>
      </c>
      <c r="AB61" s="78">
        <f t="shared" si="14"/>
        <v>0</v>
      </c>
      <c r="AC61" s="78">
        <f t="shared" si="15"/>
        <v>0</v>
      </c>
      <c r="AD61" s="78">
        <f t="shared" si="16"/>
        <v>0</v>
      </c>
      <c r="AE61" s="78">
        <f t="shared" si="17"/>
        <v>0</v>
      </c>
      <c r="AF61" s="78">
        <f t="shared" si="18"/>
        <v>0</v>
      </c>
      <c r="AG61" s="78">
        <f t="shared" si="19"/>
        <v>0</v>
      </c>
      <c r="AH61" s="78">
        <f t="shared" si="20"/>
        <v>0</v>
      </c>
      <c r="AI61" s="78">
        <f t="shared" si="21"/>
        <v>0</v>
      </c>
      <c r="AJ61" s="78">
        <f t="shared" si="22"/>
        <v>0</v>
      </c>
      <c r="AK61" s="84">
        <f t="shared" si="12"/>
        <v>0</v>
      </c>
      <c r="AO61" s="84">
        <v>0</v>
      </c>
    </row>
    <row r="62" spans="1:41">
      <c r="A62" s="80" t="s">
        <v>5873</v>
      </c>
      <c r="B62" s="81" t="s">
        <v>5874</v>
      </c>
      <c r="C62" s="86" t="s">
        <v>6234</v>
      </c>
      <c r="O62" s="78">
        <f t="shared" si="0"/>
        <v>0</v>
      </c>
      <c r="P62" s="78">
        <f t="shared" si="1"/>
        <v>0</v>
      </c>
      <c r="Q62" s="78">
        <f t="shared" si="2"/>
        <v>0</v>
      </c>
      <c r="R62" s="78">
        <f t="shared" si="3"/>
        <v>0</v>
      </c>
      <c r="S62" s="78">
        <f t="shared" si="4"/>
        <v>0</v>
      </c>
      <c r="T62" s="78">
        <f t="shared" si="5"/>
        <v>0</v>
      </c>
      <c r="U62" s="78">
        <f t="shared" si="6"/>
        <v>0</v>
      </c>
      <c r="V62" s="78">
        <f t="shared" si="7"/>
        <v>0</v>
      </c>
      <c r="W62" s="78">
        <f t="shared" si="8"/>
        <v>0</v>
      </c>
      <c r="X62" s="78">
        <f t="shared" si="9"/>
        <v>0</v>
      </c>
      <c r="Y62" s="78">
        <f t="shared" si="10"/>
        <v>0</v>
      </c>
      <c r="Z62" s="84">
        <f t="shared" si="11"/>
        <v>0</v>
      </c>
      <c r="AA62" s="78">
        <f t="shared" si="13"/>
        <v>0</v>
      </c>
      <c r="AB62" s="78">
        <f t="shared" si="14"/>
        <v>0</v>
      </c>
      <c r="AC62" s="78">
        <f t="shared" si="15"/>
        <v>0</v>
      </c>
      <c r="AD62" s="78">
        <f t="shared" si="16"/>
        <v>0</v>
      </c>
      <c r="AE62" s="78">
        <f t="shared" si="17"/>
        <v>0</v>
      </c>
      <c r="AF62" s="78">
        <f t="shared" si="18"/>
        <v>0</v>
      </c>
      <c r="AG62" s="78">
        <f t="shared" si="19"/>
        <v>0</v>
      </c>
      <c r="AH62" s="78">
        <f t="shared" si="20"/>
        <v>0</v>
      </c>
      <c r="AI62" s="78">
        <f t="shared" si="21"/>
        <v>0</v>
      </c>
      <c r="AJ62" s="78">
        <f t="shared" si="22"/>
        <v>0</v>
      </c>
      <c r="AK62" s="84">
        <f t="shared" si="12"/>
        <v>0</v>
      </c>
      <c r="AO62" s="84">
        <v>0</v>
      </c>
    </row>
    <row r="63" spans="1:41">
      <c r="A63" s="80" t="s">
        <v>5875</v>
      </c>
      <c r="B63" s="81" t="s">
        <v>5876</v>
      </c>
      <c r="C63" s="86" t="s">
        <v>6234</v>
      </c>
      <c r="O63" s="78">
        <f t="shared" si="0"/>
        <v>0</v>
      </c>
      <c r="P63" s="78">
        <f t="shared" si="1"/>
        <v>0</v>
      </c>
      <c r="Q63" s="78">
        <f t="shared" si="2"/>
        <v>0</v>
      </c>
      <c r="R63" s="78">
        <f t="shared" si="3"/>
        <v>0</v>
      </c>
      <c r="S63" s="78">
        <f t="shared" si="4"/>
        <v>0</v>
      </c>
      <c r="T63" s="78">
        <f t="shared" si="5"/>
        <v>0</v>
      </c>
      <c r="U63" s="78">
        <f t="shared" si="6"/>
        <v>0</v>
      </c>
      <c r="V63" s="78">
        <f t="shared" si="7"/>
        <v>0</v>
      </c>
      <c r="W63" s="78">
        <f t="shared" si="8"/>
        <v>0</v>
      </c>
      <c r="X63" s="78">
        <f t="shared" si="9"/>
        <v>0</v>
      </c>
      <c r="Y63" s="78">
        <f t="shared" si="10"/>
        <v>0</v>
      </c>
      <c r="Z63" s="84">
        <f t="shared" si="11"/>
        <v>0</v>
      </c>
      <c r="AA63" s="78">
        <f t="shared" si="13"/>
        <v>0</v>
      </c>
      <c r="AB63" s="78">
        <f t="shared" si="14"/>
        <v>0</v>
      </c>
      <c r="AC63" s="78">
        <f t="shared" si="15"/>
        <v>0</v>
      </c>
      <c r="AD63" s="78">
        <f t="shared" si="16"/>
        <v>0</v>
      </c>
      <c r="AE63" s="78">
        <f t="shared" si="17"/>
        <v>0</v>
      </c>
      <c r="AF63" s="78">
        <f t="shared" si="18"/>
        <v>0</v>
      </c>
      <c r="AG63" s="78">
        <f t="shared" si="19"/>
        <v>0</v>
      </c>
      <c r="AH63" s="78">
        <f t="shared" si="20"/>
        <v>0</v>
      </c>
      <c r="AI63" s="78">
        <f t="shared" si="21"/>
        <v>0</v>
      </c>
      <c r="AJ63" s="78">
        <f t="shared" si="22"/>
        <v>0</v>
      </c>
      <c r="AK63" s="84">
        <f t="shared" si="12"/>
        <v>0</v>
      </c>
      <c r="AO63" s="84">
        <v>0</v>
      </c>
    </row>
    <row r="64" spans="1:41">
      <c r="A64" s="80" t="s">
        <v>4518</v>
      </c>
      <c r="B64" s="81" t="s">
        <v>5877</v>
      </c>
      <c r="C64" s="86"/>
      <c r="E64" s="270">
        <v>0</v>
      </c>
      <c r="F64" s="270">
        <v>0</v>
      </c>
      <c r="G64" s="270">
        <v>0</v>
      </c>
      <c r="H64" s="270">
        <v>0</v>
      </c>
      <c r="I64" s="270">
        <v>0</v>
      </c>
      <c r="J64" s="270">
        <v>1</v>
      </c>
      <c r="K64" s="270">
        <v>0</v>
      </c>
      <c r="L64" s="270">
        <v>0</v>
      </c>
      <c r="M64" s="270">
        <v>0</v>
      </c>
      <c r="N64" s="270">
        <v>0</v>
      </c>
      <c r="O64" s="78">
        <f t="shared" si="0"/>
        <v>0</v>
      </c>
      <c r="P64" s="78">
        <f t="shared" si="1"/>
        <v>0</v>
      </c>
      <c r="Q64" s="78">
        <f t="shared" si="2"/>
        <v>0</v>
      </c>
      <c r="R64" s="78">
        <f t="shared" si="3"/>
        <v>0</v>
      </c>
      <c r="S64" s="78">
        <f t="shared" si="4"/>
        <v>0</v>
      </c>
      <c r="T64" s="78">
        <f t="shared" si="5"/>
        <v>1</v>
      </c>
      <c r="U64" s="78">
        <f t="shared" si="6"/>
        <v>0</v>
      </c>
      <c r="V64" s="78">
        <f t="shared" si="7"/>
        <v>0</v>
      </c>
      <c r="W64" s="78">
        <f t="shared" si="8"/>
        <v>0</v>
      </c>
      <c r="X64" s="78">
        <f t="shared" si="9"/>
        <v>0</v>
      </c>
      <c r="Y64" s="78">
        <f t="shared" si="10"/>
        <v>1</v>
      </c>
      <c r="Z64" s="84">
        <f t="shared" si="11"/>
        <v>3.0000000000000001E-3</v>
      </c>
      <c r="AA64" s="78">
        <f t="shared" si="13"/>
        <v>0</v>
      </c>
      <c r="AB64" s="78">
        <f t="shared" si="14"/>
        <v>0</v>
      </c>
      <c r="AC64" s="78">
        <f t="shared" si="15"/>
        <v>0</v>
      </c>
      <c r="AD64" s="78">
        <f t="shared" si="16"/>
        <v>0</v>
      </c>
      <c r="AE64" s="78">
        <f t="shared" si="17"/>
        <v>0</v>
      </c>
      <c r="AF64" s="78">
        <f t="shared" si="18"/>
        <v>1</v>
      </c>
      <c r="AG64" s="78">
        <f t="shared" si="19"/>
        <v>0</v>
      </c>
      <c r="AH64" s="78">
        <f t="shared" si="20"/>
        <v>0</v>
      </c>
      <c r="AI64" s="78">
        <f t="shared" si="21"/>
        <v>0</v>
      </c>
      <c r="AJ64" s="78">
        <f t="shared" si="22"/>
        <v>0</v>
      </c>
      <c r="AK64" s="84">
        <f t="shared" si="12"/>
        <v>5.5555555555555552E-2</v>
      </c>
      <c r="AO64" s="84">
        <v>2.9277777777777778E-2</v>
      </c>
    </row>
    <row r="65" spans="1:41">
      <c r="A65" s="80" t="s">
        <v>5878</v>
      </c>
      <c r="B65" s="81" t="s">
        <v>5879</v>
      </c>
      <c r="C65" s="86" t="s">
        <v>6234</v>
      </c>
      <c r="O65" s="78">
        <f t="shared" si="0"/>
        <v>0</v>
      </c>
      <c r="P65" s="78">
        <f t="shared" si="1"/>
        <v>0</v>
      </c>
      <c r="Q65" s="78">
        <f t="shared" si="2"/>
        <v>0</v>
      </c>
      <c r="R65" s="78">
        <f t="shared" si="3"/>
        <v>0</v>
      </c>
      <c r="S65" s="78">
        <f t="shared" si="4"/>
        <v>0</v>
      </c>
      <c r="T65" s="78">
        <f t="shared" si="5"/>
        <v>0</v>
      </c>
      <c r="U65" s="78">
        <f t="shared" si="6"/>
        <v>0</v>
      </c>
      <c r="V65" s="78">
        <f t="shared" si="7"/>
        <v>0</v>
      </c>
      <c r="W65" s="78">
        <f t="shared" si="8"/>
        <v>0</v>
      </c>
      <c r="X65" s="78">
        <f t="shared" si="9"/>
        <v>0</v>
      </c>
      <c r="Y65" s="78">
        <f t="shared" si="10"/>
        <v>0</v>
      </c>
      <c r="Z65" s="84">
        <f t="shared" si="11"/>
        <v>0</v>
      </c>
      <c r="AA65" s="78">
        <f t="shared" si="13"/>
        <v>0</v>
      </c>
      <c r="AB65" s="78">
        <f t="shared" si="14"/>
        <v>0</v>
      </c>
      <c r="AC65" s="78">
        <f t="shared" si="15"/>
        <v>0</v>
      </c>
      <c r="AD65" s="78">
        <f t="shared" si="16"/>
        <v>0</v>
      </c>
      <c r="AE65" s="78">
        <f t="shared" si="17"/>
        <v>0</v>
      </c>
      <c r="AF65" s="78">
        <f t="shared" si="18"/>
        <v>0</v>
      </c>
      <c r="AG65" s="78">
        <f t="shared" si="19"/>
        <v>0</v>
      </c>
      <c r="AH65" s="78">
        <f t="shared" si="20"/>
        <v>0</v>
      </c>
      <c r="AI65" s="78">
        <f t="shared" si="21"/>
        <v>0</v>
      </c>
      <c r="AJ65" s="78">
        <f t="shared" si="22"/>
        <v>0</v>
      </c>
      <c r="AK65" s="84">
        <f t="shared" si="12"/>
        <v>0</v>
      </c>
      <c r="AO65" s="84">
        <v>0</v>
      </c>
    </row>
    <row r="66" spans="1:41">
      <c r="A66" s="80" t="s">
        <v>5880</v>
      </c>
      <c r="B66" s="81" t="s">
        <v>5881</v>
      </c>
      <c r="C66" s="86" t="s">
        <v>6234</v>
      </c>
      <c r="O66" s="78">
        <f t="shared" si="0"/>
        <v>0</v>
      </c>
      <c r="P66" s="78">
        <f t="shared" si="1"/>
        <v>0</v>
      </c>
      <c r="Q66" s="78">
        <f t="shared" si="2"/>
        <v>0</v>
      </c>
      <c r="R66" s="78">
        <f t="shared" si="3"/>
        <v>0</v>
      </c>
      <c r="S66" s="78">
        <f t="shared" si="4"/>
        <v>0</v>
      </c>
      <c r="T66" s="78">
        <f t="shared" si="5"/>
        <v>0</v>
      </c>
      <c r="U66" s="78">
        <f t="shared" si="6"/>
        <v>0</v>
      </c>
      <c r="V66" s="78">
        <f t="shared" si="7"/>
        <v>0</v>
      </c>
      <c r="W66" s="78">
        <f t="shared" si="8"/>
        <v>0</v>
      </c>
      <c r="X66" s="78">
        <f t="shared" si="9"/>
        <v>0</v>
      </c>
      <c r="Y66" s="78">
        <f t="shared" si="10"/>
        <v>0</v>
      </c>
      <c r="Z66" s="84">
        <f t="shared" si="11"/>
        <v>0</v>
      </c>
      <c r="AA66" s="78">
        <f t="shared" si="13"/>
        <v>0</v>
      </c>
      <c r="AB66" s="78">
        <f t="shared" si="14"/>
        <v>0</v>
      </c>
      <c r="AC66" s="78">
        <f t="shared" si="15"/>
        <v>0</v>
      </c>
      <c r="AD66" s="78">
        <f t="shared" si="16"/>
        <v>0</v>
      </c>
      <c r="AE66" s="78">
        <f t="shared" si="17"/>
        <v>0</v>
      </c>
      <c r="AF66" s="78">
        <f t="shared" si="18"/>
        <v>0</v>
      </c>
      <c r="AG66" s="78">
        <f t="shared" si="19"/>
        <v>0</v>
      </c>
      <c r="AH66" s="78">
        <f t="shared" si="20"/>
        <v>0</v>
      </c>
      <c r="AI66" s="78">
        <f t="shared" si="21"/>
        <v>0</v>
      </c>
      <c r="AJ66" s="78">
        <f t="shared" si="22"/>
        <v>0</v>
      </c>
      <c r="AK66" s="84">
        <f t="shared" si="12"/>
        <v>0</v>
      </c>
      <c r="AO66" s="84">
        <v>0</v>
      </c>
    </row>
    <row r="67" spans="1:41">
      <c r="A67" s="80" t="s">
        <v>5882</v>
      </c>
      <c r="B67" s="81" t="s">
        <v>5883</v>
      </c>
      <c r="C67" s="86" t="s">
        <v>6234</v>
      </c>
      <c r="O67" s="78">
        <f t="shared" si="0"/>
        <v>0</v>
      </c>
      <c r="P67" s="78">
        <f t="shared" si="1"/>
        <v>0</v>
      </c>
      <c r="Q67" s="78">
        <f t="shared" si="2"/>
        <v>0</v>
      </c>
      <c r="R67" s="78">
        <f t="shared" si="3"/>
        <v>0</v>
      </c>
      <c r="S67" s="78">
        <f t="shared" si="4"/>
        <v>0</v>
      </c>
      <c r="T67" s="78">
        <f t="shared" si="5"/>
        <v>0</v>
      </c>
      <c r="U67" s="78">
        <f t="shared" si="6"/>
        <v>0</v>
      </c>
      <c r="V67" s="78">
        <f t="shared" si="7"/>
        <v>0</v>
      </c>
      <c r="W67" s="78">
        <f t="shared" si="8"/>
        <v>0</v>
      </c>
      <c r="X67" s="78">
        <f t="shared" si="9"/>
        <v>0</v>
      </c>
      <c r="Y67" s="78">
        <f t="shared" si="10"/>
        <v>0</v>
      </c>
      <c r="Z67" s="84">
        <f t="shared" si="11"/>
        <v>0</v>
      </c>
      <c r="AA67" s="78">
        <f t="shared" si="13"/>
        <v>0</v>
      </c>
      <c r="AB67" s="78">
        <f t="shared" si="14"/>
        <v>0</v>
      </c>
      <c r="AC67" s="78">
        <f t="shared" si="15"/>
        <v>0</v>
      </c>
      <c r="AD67" s="78">
        <f t="shared" si="16"/>
        <v>0</v>
      </c>
      <c r="AE67" s="78">
        <f t="shared" si="17"/>
        <v>0</v>
      </c>
      <c r="AF67" s="78">
        <f t="shared" si="18"/>
        <v>0</v>
      </c>
      <c r="AG67" s="78">
        <f t="shared" si="19"/>
        <v>0</v>
      </c>
      <c r="AH67" s="78">
        <f t="shared" si="20"/>
        <v>0</v>
      </c>
      <c r="AI67" s="78">
        <f t="shared" si="21"/>
        <v>0</v>
      </c>
      <c r="AJ67" s="78">
        <f t="shared" si="22"/>
        <v>0</v>
      </c>
      <c r="AK67" s="84">
        <f t="shared" si="12"/>
        <v>0</v>
      </c>
      <c r="AO67" s="84">
        <v>0</v>
      </c>
    </row>
    <row r="68" spans="1:41">
      <c r="A68" s="80" t="s">
        <v>5884</v>
      </c>
      <c r="B68" s="81" t="s">
        <v>5885</v>
      </c>
      <c r="C68" s="86" t="s">
        <v>6234</v>
      </c>
      <c r="O68" s="78">
        <f t="shared" si="0"/>
        <v>0</v>
      </c>
      <c r="P68" s="78">
        <f t="shared" si="1"/>
        <v>0</v>
      </c>
      <c r="Q68" s="78">
        <f t="shared" si="2"/>
        <v>0</v>
      </c>
      <c r="R68" s="78">
        <f t="shared" si="3"/>
        <v>0</v>
      </c>
      <c r="S68" s="78">
        <f t="shared" si="4"/>
        <v>0</v>
      </c>
      <c r="T68" s="78">
        <f t="shared" si="5"/>
        <v>0</v>
      </c>
      <c r="U68" s="78">
        <f t="shared" si="6"/>
        <v>0</v>
      </c>
      <c r="V68" s="78">
        <f t="shared" si="7"/>
        <v>0</v>
      </c>
      <c r="W68" s="78">
        <f t="shared" si="8"/>
        <v>0</v>
      </c>
      <c r="X68" s="78">
        <f t="shared" si="9"/>
        <v>0</v>
      </c>
      <c r="Y68" s="78">
        <f t="shared" si="10"/>
        <v>0</v>
      </c>
      <c r="Z68" s="84">
        <f t="shared" si="11"/>
        <v>0</v>
      </c>
      <c r="AA68" s="78">
        <f t="shared" si="13"/>
        <v>0</v>
      </c>
      <c r="AB68" s="78">
        <f t="shared" si="14"/>
        <v>0</v>
      </c>
      <c r="AC68" s="78">
        <f t="shared" si="15"/>
        <v>0</v>
      </c>
      <c r="AD68" s="78">
        <f t="shared" si="16"/>
        <v>0</v>
      </c>
      <c r="AE68" s="78">
        <f t="shared" si="17"/>
        <v>0</v>
      </c>
      <c r="AF68" s="78">
        <f t="shared" si="18"/>
        <v>0</v>
      </c>
      <c r="AG68" s="78">
        <f t="shared" si="19"/>
        <v>0</v>
      </c>
      <c r="AH68" s="78">
        <f t="shared" si="20"/>
        <v>0</v>
      </c>
      <c r="AI68" s="78">
        <f t="shared" si="21"/>
        <v>0</v>
      </c>
      <c r="AJ68" s="78">
        <f t="shared" si="22"/>
        <v>0</v>
      </c>
      <c r="AK68" s="84">
        <f t="shared" si="12"/>
        <v>0</v>
      </c>
      <c r="AO68" s="84">
        <v>0</v>
      </c>
    </row>
    <row r="69" spans="1:41">
      <c r="A69" s="80" t="s">
        <v>880</v>
      </c>
      <c r="B69" s="81" t="s">
        <v>5886</v>
      </c>
      <c r="C69" s="86"/>
      <c r="E69" s="270">
        <v>0</v>
      </c>
      <c r="F69" s="270">
        <v>2</v>
      </c>
      <c r="G69" s="270">
        <v>0</v>
      </c>
      <c r="H69" s="270">
        <v>0</v>
      </c>
      <c r="I69" s="270">
        <v>0</v>
      </c>
      <c r="J69" s="270">
        <v>1</v>
      </c>
      <c r="K69" s="270">
        <v>0</v>
      </c>
      <c r="L69" s="270">
        <v>0</v>
      </c>
      <c r="M69" s="270">
        <v>0</v>
      </c>
      <c r="N69" s="270">
        <v>0</v>
      </c>
      <c r="O69" s="78">
        <f t="shared" ref="O69:O132" si="23">E69*2</f>
        <v>0</v>
      </c>
      <c r="P69" s="78">
        <f t="shared" ref="P69:P132" si="24">F69</f>
        <v>2</v>
      </c>
      <c r="Q69" s="78">
        <f t="shared" ref="Q69:Q132" si="25">G69*2</f>
        <v>0</v>
      </c>
      <c r="R69" s="78">
        <f t="shared" ref="R69:R132" si="26">H69</f>
        <v>0</v>
      </c>
      <c r="S69" s="78">
        <f t="shared" ref="S69:S132" si="27">I69*2</f>
        <v>0</v>
      </c>
      <c r="T69" s="78">
        <f t="shared" ref="T69:T132" si="28">J69</f>
        <v>1</v>
      </c>
      <c r="U69" s="78">
        <f t="shared" ref="U69:U132" si="29">K69*2</f>
        <v>0</v>
      </c>
      <c r="V69" s="78">
        <f t="shared" ref="V69:V132" si="30">L69</f>
        <v>0</v>
      </c>
      <c r="W69" s="78">
        <f t="shared" ref="W69:W132" si="31">M69*2</f>
        <v>0</v>
      </c>
      <c r="X69" s="78">
        <f t="shared" ref="X69:X132" si="32">N69</f>
        <v>0</v>
      </c>
      <c r="Y69" s="78">
        <f t="shared" ref="Y69:Y132" si="33">SUM(O69:X69)</f>
        <v>3</v>
      </c>
      <c r="Z69" s="84">
        <f t="shared" ref="Z69:Z132" si="34">Y69/$Y$257</f>
        <v>9.0000000000000011E-3</v>
      </c>
      <c r="AA69" s="78">
        <f t="shared" si="13"/>
        <v>0</v>
      </c>
      <c r="AB69" s="78">
        <f t="shared" si="14"/>
        <v>1</v>
      </c>
      <c r="AC69" s="78">
        <f t="shared" si="15"/>
        <v>0</v>
      </c>
      <c r="AD69" s="78">
        <f t="shared" si="16"/>
        <v>0</v>
      </c>
      <c r="AE69" s="78">
        <f t="shared" si="17"/>
        <v>0</v>
      </c>
      <c r="AF69" s="78">
        <f t="shared" si="18"/>
        <v>1</v>
      </c>
      <c r="AG69" s="78">
        <f t="shared" si="19"/>
        <v>0</v>
      </c>
      <c r="AH69" s="78">
        <f t="shared" si="20"/>
        <v>0</v>
      </c>
      <c r="AI69" s="78">
        <f t="shared" si="21"/>
        <v>0</v>
      </c>
      <c r="AJ69" s="78">
        <f t="shared" si="22"/>
        <v>0</v>
      </c>
      <c r="AK69" s="84">
        <f t="shared" ref="AK69:AK132" si="35">($AA69*4+$AB69*2+$AC69*2+$AD69*1+$AE69*2+$AF69*1+$AG69*2+$AH69*1+$AI69*2+$AJ69*1)/SUM($AN$4:$AN$13)</f>
        <v>0.16666666666666666</v>
      </c>
      <c r="AO69" s="84">
        <v>8.7833333333333333E-2</v>
      </c>
    </row>
    <row r="70" spans="1:41">
      <c r="A70" s="80" t="s">
        <v>5887</v>
      </c>
      <c r="B70" s="81" t="s">
        <v>5888</v>
      </c>
      <c r="C70" s="86" t="s">
        <v>6234</v>
      </c>
      <c r="O70" s="78">
        <f t="shared" si="23"/>
        <v>0</v>
      </c>
      <c r="P70" s="78">
        <f t="shared" si="24"/>
        <v>0</v>
      </c>
      <c r="Q70" s="78">
        <f t="shared" si="25"/>
        <v>0</v>
      </c>
      <c r="R70" s="78">
        <f t="shared" si="26"/>
        <v>0</v>
      </c>
      <c r="S70" s="78">
        <f t="shared" si="27"/>
        <v>0</v>
      </c>
      <c r="T70" s="78">
        <f t="shared" si="28"/>
        <v>0</v>
      </c>
      <c r="U70" s="78">
        <f t="shared" si="29"/>
        <v>0</v>
      </c>
      <c r="V70" s="78">
        <f t="shared" si="30"/>
        <v>0</v>
      </c>
      <c r="W70" s="78">
        <f t="shared" si="31"/>
        <v>0</v>
      </c>
      <c r="X70" s="78">
        <f t="shared" si="32"/>
        <v>0</v>
      </c>
      <c r="Y70" s="78">
        <f t="shared" si="33"/>
        <v>0</v>
      </c>
      <c r="Z70" s="84">
        <f t="shared" si="34"/>
        <v>0</v>
      </c>
      <c r="AA70" s="78">
        <f t="shared" ref="AA70:AA133" si="36">COUNTIF($E70,"&gt;0")</f>
        <v>0</v>
      </c>
      <c r="AB70" s="78">
        <f t="shared" ref="AB70:AB133" si="37">COUNTIF($F70,"&gt;0")</f>
        <v>0</v>
      </c>
      <c r="AC70" s="78">
        <f t="shared" ref="AC70:AC133" si="38">COUNTIF($G70,"&gt;0")</f>
        <v>0</v>
      </c>
      <c r="AD70" s="78">
        <f t="shared" ref="AD70:AD133" si="39">COUNTIF($H70,"&gt;0")</f>
        <v>0</v>
      </c>
      <c r="AE70" s="78">
        <f t="shared" ref="AE70:AE133" si="40">COUNTIF($I70,"&gt;0")</f>
        <v>0</v>
      </c>
      <c r="AF70" s="78">
        <f t="shared" ref="AF70:AF133" si="41">COUNTIF($J70,"&gt;0")</f>
        <v>0</v>
      </c>
      <c r="AG70" s="78">
        <f t="shared" ref="AG70:AG133" si="42">COUNTIF($K70,"&gt;0")</f>
        <v>0</v>
      </c>
      <c r="AH70" s="78">
        <f t="shared" ref="AH70:AH133" si="43">COUNTIF($L70,"&gt;0")</f>
        <v>0</v>
      </c>
      <c r="AI70" s="78">
        <f t="shared" ref="AI70:AI133" si="44">COUNTIF($M70,"&gt;0")</f>
        <v>0</v>
      </c>
      <c r="AJ70" s="78">
        <f t="shared" ref="AJ70:AJ133" si="45">COUNTIF($N70,"&gt;0")</f>
        <v>0</v>
      </c>
      <c r="AK70" s="84">
        <f t="shared" si="35"/>
        <v>0</v>
      </c>
      <c r="AO70" s="84">
        <v>0</v>
      </c>
    </row>
    <row r="71" spans="1:41">
      <c r="A71" s="80" t="s">
        <v>5889</v>
      </c>
      <c r="B71" s="81" t="s">
        <v>5890</v>
      </c>
      <c r="C71" s="86" t="s">
        <v>6234</v>
      </c>
      <c r="O71" s="78">
        <f t="shared" si="23"/>
        <v>0</v>
      </c>
      <c r="P71" s="78">
        <f t="shared" si="24"/>
        <v>0</v>
      </c>
      <c r="Q71" s="78">
        <f t="shared" si="25"/>
        <v>0</v>
      </c>
      <c r="R71" s="78">
        <f t="shared" si="26"/>
        <v>0</v>
      </c>
      <c r="S71" s="78">
        <f t="shared" si="27"/>
        <v>0</v>
      </c>
      <c r="T71" s="78">
        <f t="shared" si="28"/>
        <v>0</v>
      </c>
      <c r="U71" s="78">
        <f t="shared" si="29"/>
        <v>0</v>
      </c>
      <c r="V71" s="78">
        <f t="shared" si="30"/>
        <v>0</v>
      </c>
      <c r="W71" s="78">
        <f t="shared" si="31"/>
        <v>0</v>
      </c>
      <c r="X71" s="78">
        <f t="shared" si="32"/>
        <v>0</v>
      </c>
      <c r="Y71" s="78">
        <f t="shared" si="33"/>
        <v>0</v>
      </c>
      <c r="Z71" s="84">
        <f t="shared" si="34"/>
        <v>0</v>
      </c>
      <c r="AA71" s="78">
        <f t="shared" si="36"/>
        <v>0</v>
      </c>
      <c r="AB71" s="78">
        <f t="shared" si="37"/>
        <v>0</v>
      </c>
      <c r="AC71" s="78">
        <f t="shared" si="38"/>
        <v>0</v>
      </c>
      <c r="AD71" s="78">
        <f t="shared" si="39"/>
        <v>0</v>
      </c>
      <c r="AE71" s="78">
        <f t="shared" si="40"/>
        <v>0</v>
      </c>
      <c r="AF71" s="78">
        <f t="shared" si="41"/>
        <v>0</v>
      </c>
      <c r="AG71" s="78">
        <f t="shared" si="42"/>
        <v>0</v>
      </c>
      <c r="AH71" s="78">
        <f t="shared" si="43"/>
        <v>0</v>
      </c>
      <c r="AI71" s="78">
        <f t="shared" si="44"/>
        <v>0</v>
      </c>
      <c r="AJ71" s="78">
        <f t="shared" si="45"/>
        <v>0</v>
      </c>
      <c r="AK71" s="84">
        <f t="shared" si="35"/>
        <v>0</v>
      </c>
      <c r="AO71" s="84">
        <v>0</v>
      </c>
    </row>
    <row r="72" spans="1:41">
      <c r="A72" s="80" t="s">
        <v>5891</v>
      </c>
      <c r="B72" s="81" t="s">
        <v>5892</v>
      </c>
      <c r="C72" s="86" t="s">
        <v>6234</v>
      </c>
      <c r="O72" s="78">
        <f t="shared" si="23"/>
        <v>0</v>
      </c>
      <c r="P72" s="78">
        <f t="shared" si="24"/>
        <v>0</v>
      </c>
      <c r="Q72" s="78">
        <f t="shared" si="25"/>
        <v>0</v>
      </c>
      <c r="R72" s="78">
        <f t="shared" si="26"/>
        <v>0</v>
      </c>
      <c r="S72" s="78">
        <f t="shared" si="27"/>
        <v>0</v>
      </c>
      <c r="T72" s="78">
        <f t="shared" si="28"/>
        <v>0</v>
      </c>
      <c r="U72" s="78">
        <f t="shared" si="29"/>
        <v>0</v>
      </c>
      <c r="V72" s="78">
        <f t="shared" si="30"/>
        <v>0</v>
      </c>
      <c r="W72" s="78">
        <f t="shared" si="31"/>
        <v>0</v>
      </c>
      <c r="X72" s="78">
        <f t="shared" si="32"/>
        <v>0</v>
      </c>
      <c r="Y72" s="78">
        <f t="shared" si="33"/>
        <v>0</v>
      </c>
      <c r="Z72" s="84">
        <f t="shared" si="34"/>
        <v>0</v>
      </c>
      <c r="AA72" s="78">
        <f t="shared" si="36"/>
        <v>0</v>
      </c>
      <c r="AB72" s="78">
        <f t="shared" si="37"/>
        <v>0</v>
      </c>
      <c r="AC72" s="78">
        <f t="shared" si="38"/>
        <v>0</v>
      </c>
      <c r="AD72" s="78">
        <f t="shared" si="39"/>
        <v>0</v>
      </c>
      <c r="AE72" s="78">
        <f t="shared" si="40"/>
        <v>0</v>
      </c>
      <c r="AF72" s="78">
        <f t="shared" si="41"/>
        <v>0</v>
      </c>
      <c r="AG72" s="78">
        <f t="shared" si="42"/>
        <v>0</v>
      </c>
      <c r="AH72" s="78">
        <f t="shared" si="43"/>
        <v>0</v>
      </c>
      <c r="AI72" s="78">
        <f t="shared" si="44"/>
        <v>0</v>
      </c>
      <c r="AJ72" s="78">
        <f t="shared" si="45"/>
        <v>0</v>
      </c>
      <c r="AK72" s="84">
        <f t="shared" si="35"/>
        <v>0</v>
      </c>
      <c r="AO72" s="84">
        <v>0</v>
      </c>
    </row>
    <row r="73" spans="1:41">
      <c r="A73" s="80" t="s">
        <v>5893</v>
      </c>
      <c r="B73" s="81" t="s">
        <v>5894</v>
      </c>
      <c r="C73" s="86" t="s">
        <v>6234</v>
      </c>
      <c r="O73" s="78">
        <f t="shared" si="23"/>
        <v>0</v>
      </c>
      <c r="P73" s="78">
        <f t="shared" si="24"/>
        <v>0</v>
      </c>
      <c r="Q73" s="78">
        <f t="shared" si="25"/>
        <v>0</v>
      </c>
      <c r="R73" s="78">
        <f t="shared" si="26"/>
        <v>0</v>
      </c>
      <c r="S73" s="78">
        <f t="shared" si="27"/>
        <v>0</v>
      </c>
      <c r="T73" s="78">
        <f t="shared" si="28"/>
        <v>0</v>
      </c>
      <c r="U73" s="78">
        <f t="shared" si="29"/>
        <v>0</v>
      </c>
      <c r="V73" s="78">
        <f t="shared" si="30"/>
        <v>0</v>
      </c>
      <c r="W73" s="78">
        <f t="shared" si="31"/>
        <v>0</v>
      </c>
      <c r="X73" s="78">
        <f t="shared" si="32"/>
        <v>0</v>
      </c>
      <c r="Y73" s="78">
        <f t="shared" si="33"/>
        <v>0</v>
      </c>
      <c r="Z73" s="84">
        <f t="shared" si="34"/>
        <v>0</v>
      </c>
      <c r="AA73" s="78">
        <f t="shared" si="36"/>
        <v>0</v>
      </c>
      <c r="AB73" s="78">
        <f t="shared" si="37"/>
        <v>0</v>
      </c>
      <c r="AC73" s="78">
        <f t="shared" si="38"/>
        <v>0</v>
      </c>
      <c r="AD73" s="78">
        <f t="shared" si="39"/>
        <v>0</v>
      </c>
      <c r="AE73" s="78">
        <f t="shared" si="40"/>
        <v>0</v>
      </c>
      <c r="AF73" s="78">
        <f t="shared" si="41"/>
        <v>0</v>
      </c>
      <c r="AG73" s="78">
        <f t="shared" si="42"/>
        <v>0</v>
      </c>
      <c r="AH73" s="78">
        <f t="shared" si="43"/>
        <v>0</v>
      </c>
      <c r="AI73" s="78">
        <f t="shared" si="44"/>
        <v>0</v>
      </c>
      <c r="AJ73" s="78">
        <f t="shared" si="45"/>
        <v>0</v>
      </c>
      <c r="AK73" s="84">
        <f t="shared" si="35"/>
        <v>0</v>
      </c>
      <c r="AO73" s="84">
        <v>0</v>
      </c>
    </row>
    <row r="74" spans="1:41">
      <c r="A74" s="80" t="s">
        <v>5895</v>
      </c>
      <c r="B74" s="81" t="s">
        <v>5896</v>
      </c>
      <c r="C74" s="86" t="s">
        <v>6234</v>
      </c>
      <c r="O74" s="78">
        <f t="shared" si="23"/>
        <v>0</v>
      </c>
      <c r="P74" s="78">
        <f t="shared" si="24"/>
        <v>0</v>
      </c>
      <c r="Q74" s="78">
        <f t="shared" si="25"/>
        <v>0</v>
      </c>
      <c r="R74" s="78">
        <f t="shared" si="26"/>
        <v>0</v>
      </c>
      <c r="S74" s="78">
        <f t="shared" si="27"/>
        <v>0</v>
      </c>
      <c r="T74" s="78">
        <f t="shared" si="28"/>
        <v>0</v>
      </c>
      <c r="U74" s="78">
        <f t="shared" si="29"/>
        <v>0</v>
      </c>
      <c r="V74" s="78">
        <f t="shared" si="30"/>
        <v>0</v>
      </c>
      <c r="W74" s="78">
        <f t="shared" si="31"/>
        <v>0</v>
      </c>
      <c r="X74" s="78">
        <f t="shared" si="32"/>
        <v>0</v>
      </c>
      <c r="Y74" s="78">
        <f t="shared" si="33"/>
        <v>0</v>
      </c>
      <c r="Z74" s="84">
        <f t="shared" si="34"/>
        <v>0</v>
      </c>
      <c r="AA74" s="78">
        <f t="shared" si="36"/>
        <v>0</v>
      </c>
      <c r="AB74" s="78">
        <f t="shared" si="37"/>
        <v>0</v>
      </c>
      <c r="AC74" s="78">
        <f t="shared" si="38"/>
        <v>0</v>
      </c>
      <c r="AD74" s="78">
        <f t="shared" si="39"/>
        <v>0</v>
      </c>
      <c r="AE74" s="78">
        <f t="shared" si="40"/>
        <v>0</v>
      </c>
      <c r="AF74" s="78">
        <f t="shared" si="41"/>
        <v>0</v>
      </c>
      <c r="AG74" s="78">
        <f t="shared" si="42"/>
        <v>0</v>
      </c>
      <c r="AH74" s="78">
        <f t="shared" si="43"/>
        <v>0</v>
      </c>
      <c r="AI74" s="78">
        <f t="shared" si="44"/>
        <v>0</v>
      </c>
      <c r="AJ74" s="78">
        <f t="shared" si="45"/>
        <v>0</v>
      </c>
      <c r="AK74" s="84">
        <f t="shared" si="35"/>
        <v>0</v>
      </c>
      <c r="AO74" s="84">
        <v>0</v>
      </c>
    </row>
    <row r="75" spans="1:41" ht="28.5">
      <c r="A75" s="80" t="s">
        <v>5897</v>
      </c>
      <c r="B75" s="81" t="s">
        <v>5898</v>
      </c>
      <c r="C75" s="86" t="s">
        <v>6234</v>
      </c>
      <c r="O75" s="78">
        <f t="shared" si="23"/>
        <v>0</v>
      </c>
      <c r="P75" s="78">
        <f t="shared" si="24"/>
        <v>0</v>
      </c>
      <c r="Q75" s="78">
        <f t="shared" si="25"/>
        <v>0</v>
      </c>
      <c r="R75" s="78">
        <f t="shared" si="26"/>
        <v>0</v>
      </c>
      <c r="S75" s="78">
        <f t="shared" si="27"/>
        <v>0</v>
      </c>
      <c r="T75" s="78">
        <f t="shared" si="28"/>
        <v>0</v>
      </c>
      <c r="U75" s="78">
        <f t="shared" si="29"/>
        <v>0</v>
      </c>
      <c r="V75" s="78">
        <f t="shared" si="30"/>
        <v>0</v>
      </c>
      <c r="W75" s="78">
        <f t="shared" si="31"/>
        <v>0</v>
      </c>
      <c r="X75" s="78">
        <f t="shared" si="32"/>
        <v>0</v>
      </c>
      <c r="Y75" s="78">
        <f t="shared" si="33"/>
        <v>0</v>
      </c>
      <c r="Z75" s="84">
        <f t="shared" si="34"/>
        <v>0</v>
      </c>
      <c r="AA75" s="78">
        <f t="shared" si="36"/>
        <v>0</v>
      </c>
      <c r="AB75" s="78">
        <f t="shared" si="37"/>
        <v>0</v>
      </c>
      <c r="AC75" s="78">
        <f t="shared" si="38"/>
        <v>0</v>
      </c>
      <c r="AD75" s="78">
        <f t="shared" si="39"/>
        <v>0</v>
      </c>
      <c r="AE75" s="78">
        <f t="shared" si="40"/>
        <v>0</v>
      </c>
      <c r="AF75" s="78">
        <f t="shared" si="41"/>
        <v>0</v>
      </c>
      <c r="AG75" s="78">
        <f t="shared" si="42"/>
        <v>0</v>
      </c>
      <c r="AH75" s="78">
        <f t="shared" si="43"/>
        <v>0</v>
      </c>
      <c r="AI75" s="78">
        <f t="shared" si="44"/>
        <v>0</v>
      </c>
      <c r="AJ75" s="78">
        <f t="shared" si="45"/>
        <v>0</v>
      </c>
      <c r="AK75" s="84">
        <f t="shared" si="35"/>
        <v>0</v>
      </c>
      <c r="AO75" s="84">
        <v>0</v>
      </c>
    </row>
    <row r="76" spans="1:41">
      <c r="A76" s="80" t="s">
        <v>5899</v>
      </c>
      <c r="B76" s="81" t="s">
        <v>5900</v>
      </c>
      <c r="C76" s="86" t="s">
        <v>6234</v>
      </c>
      <c r="O76" s="78">
        <f t="shared" si="23"/>
        <v>0</v>
      </c>
      <c r="P76" s="78">
        <f t="shared" si="24"/>
        <v>0</v>
      </c>
      <c r="Q76" s="78">
        <f t="shared" si="25"/>
        <v>0</v>
      </c>
      <c r="R76" s="78">
        <f t="shared" si="26"/>
        <v>0</v>
      </c>
      <c r="S76" s="78">
        <f t="shared" si="27"/>
        <v>0</v>
      </c>
      <c r="T76" s="78">
        <f t="shared" si="28"/>
        <v>0</v>
      </c>
      <c r="U76" s="78">
        <f t="shared" si="29"/>
        <v>0</v>
      </c>
      <c r="V76" s="78">
        <f t="shared" si="30"/>
        <v>0</v>
      </c>
      <c r="W76" s="78">
        <f t="shared" si="31"/>
        <v>0</v>
      </c>
      <c r="X76" s="78">
        <f t="shared" si="32"/>
        <v>0</v>
      </c>
      <c r="Y76" s="78">
        <f t="shared" si="33"/>
        <v>0</v>
      </c>
      <c r="Z76" s="84">
        <f t="shared" si="34"/>
        <v>0</v>
      </c>
      <c r="AA76" s="78">
        <f t="shared" si="36"/>
        <v>0</v>
      </c>
      <c r="AB76" s="78">
        <f t="shared" si="37"/>
        <v>0</v>
      </c>
      <c r="AC76" s="78">
        <f t="shared" si="38"/>
        <v>0</v>
      </c>
      <c r="AD76" s="78">
        <f t="shared" si="39"/>
        <v>0</v>
      </c>
      <c r="AE76" s="78">
        <f t="shared" si="40"/>
        <v>0</v>
      </c>
      <c r="AF76" s="78">
        <f t="shared" si="41"/>
        <v>0</v>
      </c>
      <c r="AG76" s="78">
        <f t="shared" si="42"/>
        <v>0</v>
      </c>
      <c r="AH76" s="78">
        <f t="shared" si="43"/>
        <v>0</v>
      </c>
      <c r="AI76" s="78">
        <f t="shared" si="44"/>
        <v>0</v>
      </c>
      <c r="AJ76" s="78">
        <f t="shared" si="45"/>
        <v>0</v>
      </c>
      <c r="AK76" s="84">
        <f t="shared" si="35"/>
        <v>0</v>
      </c>
      <c r="AO76" s="84">
        <v>0</v>
      </c>
    </row>
    <row r="77" spans="1:41">
      <c r="A77" s="80" t="s">
        <v>5901</v>
      </c>
      <c r="B77" s="81" t="s">
        <v>5902</v>
      </c>
      <c r="C77" s="86" t="s">
        <v>6234</v>
      </c>
      <c r="O77" s="78">
        <f t="shared" si="23"/>
        <v>0</v>
      </c>
      <c r="P77" s="78">
        <f t="shared" si="24"/>
        <v>0</v>
      </c>
      <c r="Q77" s="78">
        <f t="shared" si="25"/>
        <v>0</v>
      </c>
      <c r="R77" s="78">
        <f t="shared" si="26"/>
        <v>0</v>
      </c>
      <c r="S77" s="78">
        <f t="shared" si="27"/>
        <v>0</v>
      </c>
      <c r="T77" s="78">
        <f t="shared" si="28"/>
        <v>0</v>
      </c>
      <c r="U77" s="78">
        <f t="shared" si="29"/>
        <v>0</v>
      </c>
      <c r="V77" s="78">
        <f t="shared" si="30"/>
        <v>0</v>
      </c>
      <c r="W77" s="78">
        <f t="shared" si="31"/>
        <v>0</v>
      </c>
      <c r="X77" s="78">
        <f t="shared" si="32"/>
        <v>0</v>
      </c>
      <c r="Y77" s="78">
        <f t="shared" si="33"/>
        <v>0</v>
      </c>
      <c r="Z77" s="84">
        <f t="shared" si="34"/>
        <v>0</v>
      </c>
      <c r="AA77" s="78">
        <f t="shared" si="36"/>
        <v>0</v>
      </c>
      <c r="AB77" s="78">
        <f t="shared" si="37"/>
        <v>0</v>
      </c>
      <c r="AC77" s="78">
        <f t="shared" si="38"/>
        <v>0</v>
      </c>
      <c r="AD77" s="78">
        <f t="shared" si="39"/>
        <v>0</v>
      </c>
      <c r="AE77" s="78">
        <f t="shared" si="40"/>
        <v>0</v>
      </c>
      <c r="AF77" s="78">
        <f t="shared" si="41"/>
        <v>0</v>
      </c>
      <c r="AG77" s="78">
        <f t="shared" si="42"/>
        <v>0</v>
      </c>
      <c r="AH77" s="78">
        <f t="shared" si="43"/>
        <v>0</v>
      </c>
      <c r="AI77" s="78">
        <f t="shared" si="44"/>
        <v>0</v>
      </c>
      <c r="AJ77" s="78">
        <f t="shared" si="45"/>
        <v>0</v>
      </c>
      <c r="AK77" s="84">
        <f t="shared" si="35"/>
        <v>0</v>
      </c>
      <c r="AO77" s="84">
        <v>0</v>
      </c>
    </row>
    <row r="78" spans="1:41">
      <c r="A78" s="80" t="s">
        <v>5903</v>
      </c>
      <c r="B78" s="81" t="s">
        <v>5904</v>
      </c>
      <c r="C78" s="86" t="s">
        <v>6234</v>
      </c>
      <c r="O78" s="78">
        <f t="shared" si="23"/>
        <v>0</v>
      </c>
      <c r="P78" s="78">
        <f t="shared" si="24"/>
        <v>0</v>
      </c>
      <c r="Q78" s="78">
        <f t="shared" si="25"/>
        <v>0</v>
      </c>
      <c r="R78" s="78">
        <f t="shared" si="26"/>
        <v>0</v>
      </c>
      <c r="S78" s="78">
        <f t="shared" si="27"/>
        <v>0</v>
      </c>
      <c r="T78" s="78">
        <f t="shared" si="28"/>
        <v>0</v>
      </c>
      <c r="U78" s="78">
        <f t="shared" si="29"/>
        <v>0</v>
      </c>
      <c r="V78" s="78">
        <f t="shared" si="30"/>
        <v>0</v>
      </c>
      <c r="W78" s="78">
        <f t="shared" si="31"/>
        <v>0</v>
      </c>
      <c r="X78" s="78">
        <f t="shared" si="32"/>
        <v>0</v>
      </c>
      <c r="Y78" s="78">
        <f t="shared" si="33"/>
        <v>0</v>
      </c>
      <c r="Z78" s="84">
        <f t="shared" si="34"/>
        <v>0</v>
      </c>
      <c r="AA78" s="78">
        <f t="shared" si="36"/>
        <v>0</v>
      </c>
      <c r="AB78" s="78">
        <f t="shared" si="37"/>
        <v>0</v>
      </c>
      <c r="AC78" s="78">
        <f t="shared" si="38"/>
        <v>0</v>
      </c>
      <c r="AD78" s="78">
        <f t="shared" si="39"/>
        <v>0</v>
      </c>
      <c r="AE78" s="78">
        <f t="shared" si="40"/>
        <v>0</v>
      </c>
      <c r="AF78" s="78">
        <f t="shared" si="41"/>
        <v>0</v>
      </c>
      <c r="AG78" s="78">
        <f t="shared" si="42"/>
        <v>0</v>
      </c>
      <c r="AH78" s="78">
        <f t="shared" si="43"/>
        <v>0</v>
      </c>
      <c r="AI78" s="78">
        <f t="shared" si="44"/>
        <v>0</v>
      </c>
      <c r="AJ78" s="78">
        <f t="shared" si="45"/>
        <v>0</v>
      </c>
      <c r="AK78" s="84">
        <f t="shared" si="35"/>
        <v>0</v>
      </c>
      <c r="AO78" s="84">
        <v>0</v>
      </c>
    </row>
    <row r="79" spans="1:41">
      <c r="A79" s="80" t="s">
        <v>877</v>
      </c>
      <c r="B79" s="81" t="s">
        <v>5905</v>
      </c>
      <c r="E79" s="270">
        <v>2</v>
      </c>
      <c r="F79" s="270">
        <v>0</v>
      </c>
      <c r="G79" s="270">
        <v>0</v>
      </c>
      <c r="H79" s="270">
        <v>0</v>
      </c>
      <c r="I79" s="300">
        <v>0.73333333333333328</v>
      </c>
      <c r="J79" s="270">
        <v>3.5</v>
      </c>
      <c r="K79" s="270">
        <v>4</v>
      </c>
      <c r="L79" s="270">
        <v>0</v>
      </c>
      <c r="M79" s="270">
        <v>2</v>
      </c>
      <c r="N79" s="270">
        <v>0</v>
      </c>
      <c r="O79" s="78">
        <f t="shared" si="23"/>
        <v>4</v>
      </c>
      <c r="P79" s="78">
        <f t="shared" si="24"/>
        <v>0</v>
      </c>
      <c r="Q79" s="78">
        <f t="shared" si="25"/>
        <v>0</v>
      </c>
      <c r="R79" s="78">
        <f t="shared" si="26"/>
        <v>0</v>
      </c>
      <c r="S79" s="78">
        <f t="shared" si="27"/>
        <v>1.4666666666666666</v>
      </c>
      <c r="T79" s="78">
        <f t="shared" si="28"/>
        <v>3.5</v>
      </c>
      <c r="U79" s="78">
        <f t="shared" si="29"/>
        <v>8</v>
      </c>
      <c r="V79" s="78">
        <f t="shared" si="30"/>
        <v>0</v>
      </c>
      <c r="W79" s="78">
        <f t="shared" si="31"/>
        <v>4</v>
      </c>
      <c r="X79" s="78">
        <f t="shared" si="32"/>
        <v>0</v>
      </c>
      <c r="Y79" s="78">
        <f t="shared" si="33"/>
        <v>20.966666666666669</v>
      </c>
      <c r="Z79" s="84">
        <f t="shared" si="34"/>
        <v>6.2900000000000011E-2</v>
      </c>
      <c r="AA79" s="78">
        <f t="shared" si="36"/>
        <v>1</v>
      </c>
      <c r="AB79" s="78">
        <f t="shared" si="37"/>
        <v>0</v>
      </c>
      <c r="AC79" s="78">
        <f t="shared" si="38"/>
        <v>0</v>
      </c>
      <c r="AD79" s="78">
        <f t="shared" si="39"/>
        <v>0</v>
      </c>
      <c r="AE79" s="78">
        <f t="shared" si="40"/>
        <v>1</v>
      </c>
      <c r="AF79" s="78">
        <f t="shared" si="41"/>
        <v>1</v>
      </c>
      <c r="AG79" s="78">
        <f t="shared" si="42"/>
        <v>1</v>
      </c>
      <c r="AH79" s="78">
        <f t="shared" si="43"/>
        <v>0</v>
      </c>
      <c r="AI79" s="78">
        <f t="shared" si="44"/>
        <v>1</v>
      </c>
      <c r="AJ79" s="78">
        <f t="shared" si="45"/>
        <v>0</v>
      </c>
      <c r="AK79" s="84">
        <f t="shared" si="35"/>
        <v>0.61111111111111116</v>
      </c>
      <c r="AO79" s="84">
        <v>0.33700555555555556</v>
      </c>
    </row>
    <row r="80" spans="1:41">
      <c r="A80" s="80" t="s">
        <v>5906</v>
      </c>
      <c r="B80" s="81" t="s">
        <v>5907</v>
      </c>
      <c r="C80" s="86" t="s">
        <v>6234</v>
      </c>
      <c r="O80" s="78">
        <f t="shared" si="23"/>
        <v>0</v>
      </c>
      <c r="P80" s="78">
        <f t="shared" si="24"/>
        <v>0</v>
      </c>
      <c r="Q80" s="78">
        <f t="shared" si="25"/>
        <v>0</v>
      </c>
      <c r="R80" s="78">
        <f t="shared" si="26"/>
        <v>0</v>
      </c>
      <c r="S80" s="78">
        <f t="shared" si="27"/>
        <v>0</v>
      </c>
      <c r="T80" s="78">
        <f t="shared" si="28"/>
        <v>0</v>
      </c>
      <c r="U80" s="78">
        <f t="shared" si="29"/>
        <v>0</v>
      </c>
      <c r="V80" s="78">
        <f t="shared" si="30"/>
        <v>0</v>
      </c>
      <c r="W80" s="78">
        <f t="shared" si="31"/>
        <v>0</v>
      </c>
      <c r="X80" s="78">
        <f t="shared" si="32"/>
        <v>0</v>
      </c>
      <c r="Y80" s="78">
        <f t="shared" si="33"/>
        <v>0</v>
      </c>
      <c r="Z80" s="84">
        <f t="shared" si="34"/>
        <v>0</v>
      </c>
      <c r="AA80" s="78">
        <f t="shared" si="36"/>
        <v>0</v>
      </c>
      <c r="AB80" s="78">
        <f t="shared" si="37"/>
        <v>0</v>
      </c>
      <c r="AC80" s="78">
        <f t="shared" si="38"/>
        <v>0</v>
      </c>
      <c r="AD80" s="78">
        <f t="shared" si="39"/>
        <v>0</v>
      </c>
      <c r="AE80" s="78">
        <f t="shared" si="40"/>
        <v>0</v>
      </c>
      <c r="AF80" s="78">
        <f t="shared" si="41"/>
        <v>0</v>
      </c>
      <c r="AG80" s="78">
        <f t="shared" si="42"/>
        <v>0</v>
      </c>
      <c r="AH80" s="78">
        <f t="shared" si="43"/>
        <v>0</v>
      </c>
      <c r="AI80" s="78">
        <f t="shared" si="44"/>
        <v>0</v>
      </c>
      <c r="AJ80" s="78">
        <f t="shared" si="45"/>
        <v>0</v>
      </c>
      <c r="AK80" s="84">
        <f t="shared" si="35"/>
        <v>0</v>
      </c>
      <c r="AO80" s="84">
        <v>0</v>
      </c>
    </row>
    <row r="81" spans="1:41">
      <c r="A81" s="80" t="s">
        <v>5908</v>
      </c>
      <c r="B81" s="81" t="s">
        <v>5909</v>
      </c>
      <c r="C81" s="86" t="s">
        <v>6234</v>
      </c>
      <c r="O81" s="78">
        <f t="shared" si="23"/>
        <v>0</v>
      </c>
      <c r="P81" s="78">
        <f t="shared" si="24"/>
        <v>0</v>
      </c>
      <c r="Q81" s="78">
        <f t="shared" si="25"/>
        <v>0</v>
      </c>
      <c r="R81" s="78">
        <f t="shared" si="26"/>
        <v>0</v>
      </c>
      <c r="S81" s="78">
        <f t="shared" si="27"/>
        <v>0</v>
      </c>
      <c r="T81" s="78">
        <f t="shared" si="28"/>
        <v>0</v>
      </c>
      <c r="U81" s="78">
        <f t="shared" si="29"/>
        <v>0</v>
      </c>
      <c r="V81" s="78">
        <f t="shared" si="30"/>
        <v>0</v>
      </c>
      <c r="W81" s="78">
        <f t="shared" si="31"/>
        <v>0</v>
      </c>
      <c r="X81" s="78">
        <f t="shared" si="32"/>
        <v>0</v>
      </c>
      <c r="Y81" s="78">
        <f t="shared" si="33"/>
        <v>0</v>
      </c>
      <c r="Z81" s="84">
        <f t="shared" si="34"/>
        <v>0</v>
      </c>
      <c r="AA81" s="78">
        <f t="shared" si="36"/>
        <v>0</v>
      </c>
      <c r="AB81" s="78">
        <f t="shared" si="37"/>
        <v>0</v>
      </c>
      <c r="AC81" s="78">
        <f t="shared" si="38"/>
        <v>0</v>
      </c>
      <c r="AD81" s="78">
        <f t="shared" si="39"/>
        <v>0</v>
      </c>
      <c r="AE81" s="78">
        <f t="shared" si="40"/>
        <v>0</v>
      </c>
      <c r="AF81" s="78">
        <f t="shared" si="41"/>
        <v>0</v>
      </c>
      <c r="AG81" s="78">
        <f t="shared" si="42"/>
        <v>0</v>
      </c>
      <c r="AH81" s="78">
        <f t="shared" si="43"/>
        <v>0</v>
      </c>
      <c r="AI81" s="78">
        <f t="shared" si="44"/>
        <v>0</v>
      </c>
      <c r="AJ81" s="78">
        <f t="shared" si="45"/>
        <v>0</v>
      </c>
      <c r="AK81" s="84">
        <f t="shared" si="35"/>
        <v>0</v>
      </c>
      <c r="AO81" s="84">
        <v>0</v>
      </c>
    </row>
    <row r="82" spans="1:41" ht="28.5">
      <c r="A82" s="80" t="s">
        <v>5910</v>
      </c>
      <c r="B82" s="81" t="s">
        <v>5911</v>
      </c>
      <c r="C82" s="86" t="s">
        <v>6234</v>
      </c>
      <c r="O82" s="78">
        <f t="shared" si="23"/>
        <v>0</v>
      </c>
      <c r="P82" s="78">
        <f t="shared" si="24"/>
        <v>0</v>
      </c>
      <c r="Q82" s="78">
        <f t="shared" si="25"/>
        <v>0</v>
      </c>
      <c r="R82" s="78">
        <f t="shared" si="26"/>
        <v>0</v>
      </c>
      <c r="S82" s="78">
        <f t="shared" si="27"/>
        <v>0</v>
      </c>
      <c r="T82" s="78">
        <f t="shared" si="28"/>
        <v>0</v>
      </c>
      <c r="U82" s="78">
        <f t="shared" si="29"/>
        <v>0</v>
      </c>
      <c r="V82" s="78">
        <f t="shared" si="30"/>
        <v>0</v>
      </c>
      <c r="W82" s="78">
        <f t="shared" si="31"/>
        <v>0</v>
      </c>
      <c r="X82" s="78">
        <f t="shared" si="32"/>
        <v>0</v>
      </c>
      <c r="Y82" s="78">
        <f t="shared" si="33"/>
        <v>0</v>
      </c>
      <c r="Z82" s="84">
        <f t="shared" si="34"/>
        <v>0</v>
      </c>
      <c r="AA82" s="78">
        <f t="shared" si="36"/>
        <v>0</v>
      </c>
      <c r="AB82" s="78">
        <f t="shared" si="37"/>
        <v>0</v>
      </c>
      <c r="AC82" s="78">
        <f t="shared" si="38"/>
        <v>0</v>
      </c>
      <c r="AD82" s="78">
        <f t="shared" si="39"/>
        <v>0</v>
      </c>
      <c r="AE82" s="78">
        <f t="shared" si="40"/>
        <v>0</v>
      </c>
      <c r="AF82" s="78">
        <f t="shared" si="41"/>
        <v>0</v>
      </c>
      <c r="AG82" s="78">
        <f t="shared" si="42"/>
        <v>0</v>
      </c>
      <c r="AH82" s="78">
        <f t="shared" si="43"/>
        <v>0</v>
      </c>
      <c r="AI82" s="78">
        <f t="shared" si="44"/>
        <v>0</v>
      </c>
      <c r="AJ82" s="78">
        <f t="shared" si="45"/>
        <v>0</v>
      </c>
      <c r="AK82" s="84">
        <f t="shared" si="35"/>
        <v>0</v>
      </c>
      <c r="AO82" s="84">
        <v>0</v>
      </c>
    </row>
    <row r="83" spans="1:41">
      <c r="A83" s="80" t="s">
        <v>5912</v>
      </c>
      <c r="B83" s="81" t="s">
        <v>5913</v>
      </c>
      <c r="C83" s="86" t="s">
        <v>6234</v>
      </c>
      <c r="O83" s="78">
        <f t="shared" si="23"/>
        <v>0</v>
      </c>
      <c r="P83" s="78">
        <f t="shared" si="24"/>
        <v>0</v>
      </c>
      <c r="Q83" s="78">
        <f t="shared" si="25"/>
        <v>0</v>
      </c>
      <c r="R83" s="78">
        <f t="shared" si="26"/>
        <v>0</v>
      </c>
      <c r="S83" s="78">
        <f t="shared" si="27"/>
        <v>0</v>
      </c>
      <c r="T83" s="78">
        <f t="shared" si="28"/>
        <v>0</v>
      </c>
      <c r="U83" s="78">
        <f t="shared" si="29"/>
        <v>0</v>
      </c>
      <c r="V83" s="78">
        <f t="shared" si="30"/>
        <v>0</v>
      </c>
      <c r="W83" s="78">
        <f t="shared" si="31"/>
        <v>0</v>
      </c>
      <c r="X83" s="78">
        <f t="shared" si="32"/>
        <v>0</v>
      </c>
      <c r="Y83" s="78">
        <f t="shared" si="33"/>
        <v>0</v>
      </c>
      <c r="Z83" s="84">
        <f t="shared" si="34"/>
        <v>0</v>
      </c>
      <c r="AA83" s="78">
        <f t="shared" si="36"/>
        <v>0</v>
      </c>
      <c r="AB83" s="78">
        <f t="shared" si="37"/>
        <v>0</v>
      </c>
      <c r="AC83" s="78">
        <f t="shared" si="38"/>
        <v>0</v>
      </c>
      <c r="AD83" s="78">
        <f t="shared" si="39"/>
        <v>0</v>
      </c>
      <c r="AE83" s="78">
        <f t="shared" si="40"/>
        <v>0</v>
      </c>
      <c r="AF83" s="78">
        <f t="shared" si="41"/>
        <v>0</v>
      </c>
      <c r="AG83" s="78">
        <f t="shared" si="42"/>
        <v>0</v>
      </c>
      <c r="AH83" s="78">
        <f t="shared" si="43"/>
        <v>0</v>
      </c>
      <c r="AI83" s="78">
        <f t="shared" si="44"/>
        <v>0</v>
      </c>
      <c r="AJ83" s="78">
        <f t="shared" si="45"/>
        <v>0</v>
      </c>
      <c r="AK83" s="84">
        <f t="shared" si="35"/>
        <v>0</v>
      </c>
      <c r="AO83" s="84">
        <v>0</v>
      </c>
    </row>
    <row r="84" spans="1:41">
      <c r="A84" s="80" t="s">
        <v>5914</v>
      </c>
      <c r="B84" s="81" t="s">
        <v>5915</v>
      </c>
      <c r="C84" s="86" t="s">
        <v>6234</v>
      </c>
      <c r="O84" s="78">
        <f t="shared" si="23"/>
        <v>0</v>
      </c>
      <c r="P84" s="78">
        <f t="shared" si="24"/>
        <v>0</v>
      </c>
      <c r="Q84" s="78">
        <f t="shared" si="25"/>
        <v>0</v>
      </c>
      <c r="R84" s="78">
        <f t="shared" si="26"/>
        <v>0</v>
      </c>
      <c r="S84" s="78">
        <f t="shared" si="27"/>
        <v>0</v>
      </c>
      <c r="T84" s="78">
        <f t="shared" si="28"/>
        <v>0</v>
      </c>
      <c r="U84" s="78">
        <f t="shared" si="29"/>
        <v>0</v>
      </c>
      <c r="V84" s="78">
        <f t="shared" si="30"/>
        <v>0</v>
      </c>
      <c r="W84" s="78">
        <f t="shared" si="31"/>
        <v>0</v>
      </c>
      <c r="X84" s="78">
        <f t="shared" si="32"/>
        <v>0</v>
      </c>
      <c r="Y84" s="78">
        <f t="shared" si="33"/>
        <v>0</v>
      </c>
      <c r="Z84" s="84">
        <f t="shared" si="34"/>
        <v>0</v>
      </c>
      <c r="AA84" s="78">
        <f t="shared" si="36"/>
        <v>0</v>
      </c>
      <c r="AB84" s="78">
        <f t="shared" si="37"/>
        <v>0</v>
      </c>
      <c r="AC84" s="78">
        <f t="shared" si="38"/>
        <v>0</v>
      </c>
      <c r="AD84" s="78">
        <f t="shared" si="39"/>
        <v>0</v>
      </c>
      <c r="AE84" s="78">
        <f t="shared" si="40"/>
        <v>0</v>
      </c>
      <c r="AF84" s="78">
        <f t="shared" si="41"/>
        <v>0</v>
      </c>
      <c r="AG84" s="78">
        <f t="shared" si="42"/>
        <v>0</v>
      </c>
      <c r="AH84" s="78">
        <f t="shared" si="43"/>
        <v>0</v>
      </c>
      <c r="AI84" s="78">
        <f t="shared" si="44"/>
        <v>0</v>
      </c>
      <c r="AJ84" s="78">
        <f t="shared" si="45"/>
        <v>0</v>
      </c>
      <c r="AK84" s="84">
        <f t="shared" si="35"/>
        <v>0</v>
      </c>
      <c r="AO84" s="84">
        <v>0</v>
      </c>
    </row>
    <row r="85" spans="1:41">
      <c r="A85" s="80" t="s">
        <v>5916</v>
      </c>
      <c r="B85" s="81" t="s">
        <v>1292</v>
      </c>
      <c r="C85" s="86" t="s">
        <v>6234</v>
      </c>
      <c r="O85" s="78">
        <f t="shared" si="23"/>
        <v>0</v>
      </c>
      <c r="P85" s="78">
        <f t="shared" si="24"/>
        <v>0</v>
      </c>
      <c r="Q85" s="78">
        <f t="shared" si="25"/>
        <v>0</v>
      </c>
      <c r="R85" s="78">
        <f t="shared" si="26"/>
        <v>0</v>
      </c>
      <c r="S85" s="78">
        <f t="shared" si="27"/>
        <v>0</v>
      </c>
      <c r="T85" s="78">
        <f t="shared" si="28"/>
        <v>0</v>
      </c>
      <c r="U85" s="78">
        <f t="shared" si="29"/>
        <v>0</v>
      </c>
      <c r="V85" s="78">
        <f t="shared" si="30"/>
        <v>0</v>
      </c>
      <c r="W85" s="78">
        <f t="shared" si="31"/>
        <v>0</v>
      </c>
      <c r="X85" s="78">
        <f t="shared" si="32"/>
        <v>0</v>
      </c>
      <c r="Y85" s="78">
        <f t="shared" si="33"/>
        <v>0</v>
      </c>
      <c r="Z85" s="84">
        <f t="shared" si="34"/>
        <v>0</v>
      </c>
      <c r="AA85" s="78">
        <f t="shared" si="36"/>
        <v>0</v>
      </c>
      <c r="AB85" s="78">
        <f t="shared" si="37"/>
        <v>0</v>
      </c>
      <c r="AC85" s="78">
        <f t="shared" si="38"/>
        <v>0</v>
      </c>
      <c r="AD85" s="78">
        <f t="shared" si="39"/>
        <v>0</v>
      </c>
      <c r="AE85" s="78">
        <f t="shared" si="40"/>
        <v>0</v>
      </c>
      <c r="AF85" s="78">
        <f t="shared" si="41"/>
        <v>0</v>
      </c>
      <c r="AG85" s="78">
        <f t="shared" si="42"/>
        <v>0</v>
      </c>
      <c r="AH85" s="78">
        <f t="shared" si="43"/>
        <v>0</v>
      </c>
      <c r="AI85" s="78">
        <f t="shared" si="44"/>
        <v>0</v>
      </c>
      <c r="AJ85" s="78">
        <f t="shared" si="45"/>
        <v>0</v>
      </c>
      <c r="AK85" s="84">
        <f t="shared" si="35"/>
        <v>0</v>
      </c>
      <c r="AO85" s="84">
        <v>0</v>
      </c>
    </row>
    <row r="86" spans="1:41">
      <c r="A86" s="81" t="s">
        <v>248</v>
      </c>
      <c r="B86" s="81" t="s">
        <v>5917</v>
      </c>
      <c r="E86" s="270">
        <v>1</v>
      </c>
      <c r="F86" s="270">
        <v>0</v>
      </c>
      <c r="G86" s="270">
        <v>0</v>
      </c>
      <c r="H86" s="270">
        <v>0</v>
      </c>
      <c r="I86" s="270">
        <v>5</v>
      </c>
      <c r="J86" s="270">
        <v>2</v>
      </c>
      <c r="K86" s="270">
        <v>0</v>
      </c>
      <c r="L86" s="270">
        <v>0</v>
      </c>
      <c r="M86" s="270">
        <v>0</v>
      </c>
      <c r="N86" s="270">
        <v>0.5</v>
      </c>
      <c r="O86" s="78">
        <f t="shared" si="23"/>
        <v>2</v>
      </c>
      <c r="P86" s="78">
        <f t="shared" si="24"/>
        <v>0</v>
      </c>
      <c r="Q86" s="78">
        <f t="shared" si="25"/>
        <v>0</v>
      </c>
      <c r="R86" s="78">
        <f t="shared" si="26"/>
        <v>0</v>
      </c>
      <c r="S86" s="78">
        <f t="shared" si="27"/>
        <v>10</v>
      </c>
      <c r="T86" s="78">
        <f t="shared" si="28"/>
        <v>2</v>
      </c>
      <c r="U86" s="78">
        <f t="shared" si="29"/>
        <v>0</v>
      </c>
      <c r="V86" s="78">
        <f t="shared" si="30"/>
        <v>0</v>
      </c>
      <c r="W86" s="78">
        <f t="shared" si="31"/>
        <v>0</v>
      </c>
      <c r="X86" s="78">
        <f t="shared" si="32"/>
        <v>0.5</v>
      </c>
      <c r="Y86" s="78">
        <f t="shared" si="33"/>
        <v>14.5</v>
      </c>
      <c r="Z86" s="84">
        <f t="shared" si="34"/>
        <v>4.3500000000000004E-2</v>
      </c>
      <c r="AA86" s="78">
        <f t="shared" si="36"/>
        <v>1</v>
      </c>
      <c r="AB86" s="78">
        <f t="shared" si="37"/>
        <v>0</v>
      </c>
      <c r="AC86" s="78">
        <f t="shared" si="38"/>
        <v>0</v>
      </c>
      <c r="AD86" s="78">
        <f t="shared" si="39"/>
        <v>0</v>
      </c>
      <c r="AE86" s="78">
        <f t="shared" si="40"/>
        <v>1</v>
      </c>
      <c r="AF86" s="78">
        <f t="shared" si="41"/>
        <v>1</v>
      </c>
      <c r="AG86" s="78">
        <f t="shared" si="42"/>
        <v>0</v>
      </c>
      <c r="AH86" s="78">
        <f t="shared" si="43"/>
        <v>0</v>
      </c>
      <c r="AI86" s="78">
        <f t="shared" si="44"/>
        <v>0</v>
      </c>
      <c r="AJ86" s="78">
        <f t="shared" si="45"/>
        <v>1</v>
      </c>
      <c r="AK86" s="84">
        <f t="shared" si="35"/>
        <v>0.44444444444444442</v>
      </c>
      <c r="AO86" s="84">
        <v>0.2439722222222222</v>
      </c>
    </row>
    <row r="87" spans="1:41">
      <c r="A87" s="80" t="s">
        <v>5918</v>
      </c>
      <c r="B87" s="81" t="s">
        <v>5919</v>
      </c>
      <c r="C87" s="86" t="s">
        <v>6234</v>
      </c>
      <c r="O87" s="78">
        <f t="shared" si="23"/>
        <v>0</v>
      </c>
      <c r="P87" s="78">
        <f t="shared" si="24"/>
        <v>0</v>
      </c>
      <c r="Q87" s="78">
        <f t="shared" si="25"/>
        <v>0</v>
      </c>
      <c r="R87" s="78">
        <f t="shared" si="26"/>
        <v>0</v>
      </c>
      <c r="S87" s="78">
        <f t="shared" si="27"/>
        <v>0</v>
      </c>
      <c r="T87" s="78">
        <f t="shared" si="28"/>
        <v>0</v>
      </c>
      <c r="U87" s="78">
        <f t="shared" si="29"/>
        <v>0</v>
      </c>
      <c r="V87" s="78">
        <f t="shared" si="30"/>
        <v>0</v>
      </c>
      <c r="W87" s="78">
        <f t="shared" si="31"/>
        <v>0</v>
      </c>
      <c r="X87" s="78">
        <f t="shared" si="32"/>
        <v>0</v>
      </c>
      <c r="Y87" s="78">
        <f t="shared" si="33"/>
        <v>0</v>
      </c>
      <c r="Z87" s="84">
        <f t="shared" si="34"/>
        <v>0</v>
      </c>
      <c r="AA87" s="78">
        <f t="shared" si="36"/>
        <v>0</v>
      </c>
      <c r="AB87" s="78">
        <f t="shared" si="37"/>
        <v>0</v>
      </c>
      <c r="AC87" s="78">
        <f t="shared" si="38"/>
        <v>0</v>
      </c>
      <c r="AD87" s="78">
        <f t="shared" si="39"/>
        <v>0</v>
      </c>
      <c r="AE87" s="78">
        <f t="shared" si="40"/>
        <v>0</v>
      </c>
      <c r="AF87" s="78">
        <f t="shared" si="41"/>
        <v>0</v>
      </c>
      <c r="AG87" s="78">
        <f t="shared" si="42"/>
        <v>0</v>
      </c>
      <c r="AH87" s="78">
        <f t="shared" si="43"/>
        <v>0</v>
      </c>
      <c r="AI87" s="78">
        <f t="shared" si="44"/>
        <v>0</v>
      </c>
      <c r="AJ87" s="78">
        <f t="shared" si="45"/>
        <v>0</v>
      </c>
      <c r="AK87" s="84">
        <f t="shared" si="35"/>
        <v>0</v>
      </c>
      <c r="AO87" s="84">
        <v>0</v>
      </c>
    </row>
    <row r="88" spans="1:41">
      <c r="A88" s="80" t="s">
        <v>5920</v>
      </c>
      <c r="B88" s="81" t="s">
        <v>5921</v>
      </c>
      <c r="C88" s="86" t="s">
        <v>6234</v>
      </c>
      <c r="O88" s="78">
        <f t="shared" si="23"/>
        <v>0</v>
      </c>
      <c r="P88" s="78">
        <f t="shared" si="24"/>
        <v>0</v>
      </c>
      <c r="Q88" s="78">
        <f t="shared" si="25"/>
        <v>0</v>
      </c>
      <c r="R88" s="78">
        <f t="shared" si="26"/>
        <v>0</v>
      </c>
      <c r="S88" s="78">
        <f t="shared" si="27"/>
        <v>0</v>
      </c>
      <c r="T88" s="78">
        <f t="shared" si="28"/>
        <v>0</v>
      </c>
      <c r="U88" s="78">
        <f t="shared" si="29"/>
        <v>0</v>
      </c>
      <c r="V88" s="78">
        <f t="shared" si="30"/>
        <v>0</v>
      </c>
      <c r="W88" s="78">
        <f t="shared" si="31"/>
        <v>0</v>
      </c>
      <c r="X88" s="78">
        <f t="shared" si="32"/>
        <v>0</v>
      </c>
      <c r="Y88" s="78">
        <f t="shared" si="33"/>
        <v>0</v>
      </c>
      <c r="Z88" s="84">
        <f t="shared" si="34"/>
        <v>0</v>
      </c>
      <c r="AA88" s="78">
        <f t="shared" si="36"/>
        <v>0</v>
      </c>
      <c r="AB88" s="78">
        <f t="shared" si="37"/>
        <v>0</v>
      </c>
      <c r="AC88" s="78">
        <f t="shared" si="38"/>
        <v>0</v>
      </c>
      <c r="AD88" s="78">
        <f t="shared" si="39"/>
        <v>0</v>
      </c>
      <c r="AE88" s="78">
        <f t="shared" si="40"/>
        <v>0</v>
      </c>
      <c r="AF88" s="78">
        <f t="shared" si="41"/>
        <v>0</v>
      </c>
      <c r="AG88" s="78">
        <f t="shared" si="42"/>
        <v>0</v>
      </c>
      <c r="AH88" s="78">
        <f t="shared" si="43"/>
        <v>0</v>
      </c>
      <c r="AI88" s="78">
        <f t="shared" si="44"/>
        <v>0</v>
      </c>
      <c r="AJ88" s="78">
        <f t="shared" si="45"/>
        <v>0</v>
      </c>
      <c r="AK88" s="84">
        <f t="shared" si="35"/>
        <v>0</v>
      </c>
      <c r="AO88" s="84">
        <v>0</v>
      </c>
    </row>
    <row r="89" spans="1:41">
      <c r="A89" s="80" t="s">
        <v>5262</v>
      </c>
      <c r="B89" s="81" t="s">
        <v>5922</v>
      </c>
      <c r="C89" s="86"/>
      <c r="I89" s="270">
        <v>1</v>
      </c>
      <c r="O89" s="78">
        <f t="shared" si="23"/>
        <v>0</v>
      </c>
      <c r="P89" s="78">
        <f t="shared" si="24"/>
        <v>0</v>
      </c>
      <c r="Q89" s="78">
        <f t="shared" si="25"/>
        <v>0</v>
      </c>
      <c r="R89" s="78">
        <f t="shared" si="26"/>
        <v>0</v>
      </c>
      <c r="S89" s="78">
        <f t="shared" si="27"/>
        <v>2</v>
      </c>
      <c r="T89" s="78">
        <f t="shared" si="28"/>
        <v>0</v>
      </c>
      <c r="U89" s="78">
        <f t="shared" si="29"/>
        <v>0</v>
      </c>
      <c r="V89" s="78">
        <f t="shared" si="30"/>
        <v>0</v>
      </c>
      <c r="W89" s="78">
        <f t="shared" si="31"/>
        <v>0</v>
      </c>
      <c r="X89" s="78">
        <f t="shared" si="32"/>
        <v>0</v>
      </c>
      <c r="Y89" s="78">
        <f t="shared" si="33"/>
        <v>2</v>
      </c>
      <c r="Z89" s="84">
        <f t="shared" si="34"/>
        <v>6.0000000000000001E-3</v>
      </c>
      <c r="AA89" s="78">
        <f t="shared" si="36"/>
        <v>0</v>
      </c>
      <c r="AB89" s="78">
        <f t="shared" si="37"/>
        <v>0</v>
      </c>
      <c r="AC89" s="78">
        <f t="shared" si="38"/>
        <v>0</v>
      </c>
      <c r="AD89" s="78">
        <f t="shared" si="39"/>
        <v>0</v>
      </c>
      <c r="AE89" s="78">
        <f t="shared" si="40"/>
        <v>1</v>
      </c>
      <c r="AF89" s="78">
        <f t="shared" si="41"/>
        <v>0</v>
      </c>
      <c r="AG89" s="78">
        <f t="shared" si="42"/>
        <v>0</v>
      </c>
      <c r="AH89" s="78">
        <f t="shared" si="43"/>
        <v>0</v>
      </c>
      <c r="AI89" s="78">
        <f t="shared" si="44"/>
        <v>0</v>
      </c>
      <c r="AJ89" s="78">
        <f t="shared" si="45"/>
        <v>0</v>
      </c>
      <c r="AK89" s="84">
        <f t="shared" si="35"/>
        <v>0.1111111111111111</v>
      </c>
      <c r="AO89" s="84">
        <v>5.8555555555555555E-2</v>
      </c>
    </row>
    <row r="90" spans="1:41">
      <c r="A90" s="80" t="s">
        <v>5923</v>
      </c>
      <c r="B90" s="81" t="s">
        <v>5924</v>
      </c>
      <c r="C90" s="86" t="s">
        <v>6234</v>
      </c>
      <c r="O90" s="78">
        <f t="shared" si="23"/>
        <v>0</v>
      </c>
      <c r="P90" s="78">
        <f t="shared" si="24"/>
        <v>0</v>
      </c>
      <c r="Q90" s="78">
        <f t="shared" si="25"/>
        <v>0</v>
      </c>
      <c r="R90" s="78">
        <f t="shared" si="26"/>
        <v>0</v>
      </c>
      <c r="S90" s="78">
        <f t="shared" si="27"/>
        <v>0</v>
      </c>
      <c r="T90" s="78">
        <f t="shared" si="28"/>
        <v>0</v>
      </c>
      <c r="U90" s="78">
        <f t="shared" si="29"/>
        <v>0</v>
      </c>
      <c r="V90" s="78">
        <f t="shared" si="30"/>
        <v>0</v>
      </c>
      <c r="W90" s="78">
        <f t="shared" si="31"/>
        <v>0</v>
      </c>
      <c r="X90" s="78">
        <f t="shared" si="32"/>
        <v>0</v>
      </c>
      <c r="Y90" s="78">
        <f t="shared" si="33"/>
        <v>0</v>
      </c>
      <c r="Z90" s="84">
        <f t="shared" si="34"/>
        <v>0</v>
      </c>
      <c r="AA90" s="78">
        <f t="shared" si="36"/>
        <v>0</v>
      </c>
      <c r="AB90" s="78">
        <f t="shared" si="37"/>
        <v>0</v>
      </c>
      <c r="AC90" s="78">
        <f t="shared" si="38"/>
        <v>0</v>
      </c>
      <c r="AD90" s="78">
        <f t="shared" si="39"/>
        <v>0</v>
      </c>
      <c r="AE90" s="78">
        <f t="shared" si="40"/>
        <v>0</v>
      </c>
      <c r="AF90" s="78">
        <f t="shared" si="41"/>
        <v>0</v>
      </c>
      <c r="AG90" s="78">
        <f t="shared" si="42"/>
        <v>0</v>
      </c>
      <c r="AH90" s="78">
        <f t="shared" si="43"/>
        <v>0</v>
      </c>
      <c r="AI90" s="78">
        <f t="shared" si="44"/>
        <v>0</v>
      </c>
      <c r="AJ90" s="78">
        <f t="shared" si="45"/>
        <v>0</v>
      </c>
      <c r="AK90" s="84">
        <f t="shared" si="35"/>
        <v>0</v>
      </c>
      <c r="AO90" s="84">
        <v>0</v>
      </c>
    </row>
    <row r="91" spans="1:41">
      <c r="A91" s="80" t="s">
        <v>5925</v>
      </c>
      <c r="B91" s="81" t="s">
        <v>5926</v>
      </c>
      <c r="C91" s="86" t="s">
        <v>6234</v>
      </c>
      <c r="O91" s="78">
        <f t="shared" si="23"/>
        <v>0</v>
      </c>
      <c r="P91" s="78">
        <f t="shared" si="24"/>
        <v>0</v>
      </c>
      <c r="Q91" s="78">
        <f t="shared" si="25"/>
        <v>0</v>
      </c>
      <c r="R91" s="78">
        <f t="shared" si="26"/>
        <v>0</v>
      </c>
      <c r="S91" s="78">
        <f t="shared" si="27"/>
        <v>0</v>
      </c>
      <c r="T91" s="78">
        <f t="shared" si="28"/>
        <v>0</v>
      </c>
      <c r="U91" s="78">
        <f t="shared" si="29"/>
        <v>0</v>
      </c>
      <c r="V91" s="78">
        <f t="shared" si="30"/>
        <v>0</v>
      </c>
      <c r="W91" s="78">
        <f t="shared" si="31"/>
        <v>0</v>
      </c>
      <c r="X91" s="78">
        <f t="shared" si="32"/>
        <v>0</v>
      </c>
      <c r="Y91" s="78">
        <f t="shared" si="33"/>
        <v>0</v>
      </c>
      <c r="Z91" s="84">
        <f t="shared" si="34"/>
        <v>0</v>
      </c>
      <c r="AA91" s="78">
        <f t="shared" si="36"/>
        <v>0</v>
      </c>
      <c r="AB91" s="78">
        <f t="shared" si="37"/>
        <v>0</v>
      </c>
      <c r="AC91" s="78">
        <f t="shared" si="38"/>
        <v>0</v>
      </c>
      <c r="AD91" s="78">
        <f t="shared" si="39"/>
        <v>0</v>
      </c>
      <c r="AE91" s="78">
        <f t="shared" si="40"/>
        <v>0</v>
      </c>
      <c r="AF91" s="78">
        <f t="shared" si="41"/>
        <v>0</v>
      </c>
      <c r="AG91" s="78">
        <f t="shared" si="42"/>
        <v>0</v>
      </c>
      <c r="AH91" s="78">
        <f t="shared" si="43"/>
        <v>0</v>
      </c>
      <c r="AI91" s="78">
        <f t="shared" si="44"/>
        <v>0</v>
      </c>
      <c r="AJ91" s="78">
        <f t="shared" si="45"/>
        <v>0</v>
      </c>
      <c r="AK91" s="84">
        <f t="shared" si="35"/>
        <v>0</v>
      </c>
      <c r="AO91" s="84">
        <v>0</v>
      </c>
    </row>
    <row r="92" spans="1:41">
      <c r="A92" s="80" t="s">
        <v>5927</v>
      </c>
      <c r="B92" s="81" t="s">
        <v>5928</v>
      </c>
      <c r="C92" s="86" t="s">
        <v>6234</v>
      </c>
      <c r="O92" s="78">
        <f t="shared" si="23"/>
        <v>0</v>
      </c>
      <c r="P92" s="78">
        <f t="shared" si="24"/>
        <v>0</v>
      </c>
      <c r="Q92" s="78">
        <f t="shared" si="25"/>
        <v>0</v>
      </c>
      <c r="R92" s="78">
        <f t="shared" si="26"/>
        <v>0</v>
      </c>
      <c r="S92" s="78">
        <f t="shared" si="27"/>
        <v>0</v>
      </c>
      <c r="T92" s="78">
        <f t="shared" si="28"/>
        <v>0</v>
      </c>
      <c r="U92" s="78">
        <f t="shared" si="29"/>
        <v>0</v>
      </c>
      <c r="V92" s="78">
        <f t="shared" si="30"/>
        <v>0</v>
      </c>
      <c r="W92" s="78">
        <f t="shared" si="31"/>
        <v>0</v>
      </c>
      <c r="X92" s="78">
        <f t="shared" si="32"/>
        <v>0</v>
      </c>
      <c r="Y92" s="78">
        <f t="shared" si="33"/>
        <v>0</v>
      </c>
      <c r="Z92" s="84">
        <f t="shared" si="34"/>
        <v>0</v>
      </c>
      <c r="AA92" s="78">
        <f t="shared" si="36"/>
        <v>0</v>
      </c>
      <c r="AB92" s="78">
        <f t="shared" si="37"/>
        <v>0</v>
      </c>
      <c r="AC92" s="78">
        <f t="shared" si="38"/>
        <v>0</v>
      </c>
      <c r="AD92" s="78">
        <f t="shared" si="39"/>
        <v>0</v>
      </c>
      <c r="AE92" s="78">
        <f t="shared" si="40"/>
        <v>0</v>
      </c>
      <c r="AF92" s="78">
        <f t="shared" si="41"/>
        <v>0</v>
      </c>
      <c r="AG92" s="78">
        <f t="shared" si="42"/>
        <v>0</v>
      </c>
      <c r="AH92" s="78">
        <f t="shared" si="43"/>
        <v>0</v>
      </c>
      <c r="AI92" s="78">
        <f t="shared" si="44"/>
        <v>0</v>
      </c>
      <c r="AJ92" s="78">
        <f t="shared" si="45"/>
        <v>0</v>
      </c>
      <c r="AK92" s="84">
        <f t="shared" si="35"/>
        <v>0</v>
      </c>
      <c r="AO92" s="84">
        <v>0</v>
      </c>
    </row>
    <row r="93" spans="1:41">
      <c r="A93" s="80" t="s">
        <v>5929</v>
      </c>
      <c r="B93" s="81" t="s">
        <v>5930</v>
      </c>
      <c r="C93" s="86" t="s">
        <v>6234</v>
      </c>
      <c r="O93" s="78">
        <f t="shared" si="23"/>
        <v>0</v>
      </c>
      <c r="P93" s="78">
        <f t="shared" si="24"/>
        <v>0</v>
      </c>
      <c r="Q93" s="78">
        <f t="shared" si="25"/>
        <v>0</v>
      </c>
      <c r="R93" s="78">
        <f t="shared" si="26"/>
        <v>0</v>
      </c>
      <c r="S93" s="78">
        <f t="shared" si="27"/>
        <v>0</v>
      </c>
      <c r="T93" s="78">
        <f t="shared" si="28"/>
        <v>0</v>
      </c>
      <c r="U93" s="78">
        <f t="shared" si="29"/>
        <v>0</v>
      </c>
      <c r="V93" s="78">
        <f t="shared" si="30"/>
        <v>0</v>
      </c>
      <c r="W93" s="78">
        <f t="shared" si="31"/>
        <v>0</v>
      </c>
      <c r="X93" s="78">
        <f t="shared" si="32"/>
        <v>0</v>
      </c>
      <c r="Y93" s="78">
        <f t="shared" si="33"/>
        <v>0</v>
      </c>
      <c r="Z93" s="84">
        <f t="shared" si="34"/>
        <v>0</v>
      </c>
      <c r="AA93" s="78">
        <f t="shared" si="36"/>
        <v>0</v>
      </c>
      <c r="AB93" s="78">
        <f t="shared" si="37"/>
        <v>0</v>
      </c>
      <c r="AC93" s="78">
        <f t="shared" si="38"/>
        <v>0</v>
      </c>
      <c r="AD93" s="78">
        <f t="shared" si="39"/>
        <v>0</v>
      </c>
      <c r="AE93" s="78">
        <f t="shared" si="40"/>
        <v>0</v>
      </c>
      <c r="AF93" s="78">
        <f t="shared" si="41"/>
        <v>0</v>
      </c>
      <c r="AG93" s="78">
        <f t="shared" si="42"/>
        <v>0</v>
      </c>
      <c r="AH93" s="78">
        <f t="shared" si="43"/>
        <v>0</v>
      </c>
      <c r="AI93" s="78">
        <f t="shared" si="44"/>
        <v>0</v>
      </c>
      <c r="AJ93" s="78">
        <f t="shared" si="45"/>
        <v>0</v>
      </c>
      <c r="AK93" s="84">
        <f t="shared" si="35"/>
        <v>0</v>
      </c>
      <c r="AO93" s="84">
        <v>0</v>
      </c>
    </row>
    <row r="94" spans="1:41">
      <c r="A94" s="80" t="s">
        <v>5931</v>
      </c>
      <c r="B94" s="81" t="s">
        <v>5932</v>
      </c>
      <c r="C94" s="86" t="s">
        <v>6234</v>
      </c>
      <c r="O94" s="78">
        <f t="shared" si="23"/>
        <v>0</v>
      </c>
      <c r="P94" s="78">
        <f t="shared" si="24"/>
        <v>0</v>
      </c>
      <c r="Q94" s="78">
        <f t="shared" si="25"/>
        <v>0</v>
      </c>
      <c r="R94" s="78">
        <f t="shared" si="26"/>
        <v>0</v>
      </c>
      <c r="S94" s="78">
        <f t="shared" si="27"/>
        <v>0</v>
      </c>
      <c r="T94" s="78">
        <f t="shared" si="28"/>
        <v>0</v>
      </c>
      <c r="U94" s="78">
        <f t="shared" si="29"/>
        <v>0</v>
      </c>
      <c r="V94" s="78">
        <f t="shared" si="30"/>
        <v>0</v>
      </c>
      <c r="W94" s="78">
        <f t="shared" si="31"/>
        <v>0</v>
      </c>
      <c r="X94" s="78">
        <f t="shared" si="32"/>
        <v>0</v>
      </c>
      <c r="Y94" s="78">
        <f t="shared" si="33"/>
        <v>0</v>
      </c>
      <c r="Z94" s="84">
        <f t="shared" si="34"/>
        <v>0</v>
      </c>
      <c r="AA94" s="78">
        <f t="shared" si="36"/>
        <v>0</v>
      </c>
      <c r="AB94" s="78">
        <f t="shared" si="37"/>
        <v>0</v>
      </c>
      <c r="AC94" s="78">
        <f t="shared" si="38"/>
        <v>0</v>
      </c>
      <c r="AD94" s="78">
        <f t="shared" si="39"/>
        <v>0</v>
      </c>
      <c r="AE94" s="78">
        <f t="shared" si="40"/>
        <v>0</v>
      </c>
      <c r="AF94" s="78">
        <f t="shared" si="41"/>
        <v>0</v>
      </c>
      <c r="AG94" s="78">
        <f t="shared" si="42"/>
        <v>0</v>
      </c>
      <c r="AH94" s="78">
        <f t="shared" si="43"/>
        <v>0</v>
      </c>
      <c r="AI94" s="78">
        <f t="shared" si="44"/>
        <v>0</v>
      </c>
      <c r="AJ94" s="78">
        <f t="shared" si="45"/>
        <v>0</v>
      </c>
      <c r="AK94" s="84">
        <f t="shared" si="35"/>
        <v>0</v>
      </c>
      <c r="AO94" s="84">
        <v>0</v>
      </c>
    </row>
    <row r="95" spans="1:41">
      <c r="A95" s="80" t="s">
        <v>5933</v>
      </c>
      <c r="B95" s="81" t="s">
        <v>5934</v>
      </c>
      <c r="C95" s="86" t="s">
        <v>6234</v>
      </c>
      <c r="O95" s="78">
        <f t="shared" si="23"/>
        <v>0</v>
      </c>
      <c r="P95" s="78">
        <f t="shared" si="24"/>
        <v>0</v>
      </c>
      <c r="Q95" s="78">
        <f t="shared" si="25"/>
        <v>0</v>
      </c>
      <c r="R95" s="78">
        <f t="shared" si="26"/>
        <v>0</v>
      </c>
      <c r="S95" s="78">
        <f t="shared" si="27"/>
        <v>0</v>
      </c>
      <c r="T95" s="78">
        <f t="shared" si="28"/>
        <v>0</v>
      </c>
      <c r="U95" s="78">
        <f t="shared" si="29"/>
        <v>0</v>
      </c>
      <c r="V95" s="78">
        <f t="shared" si="30"/>
        <v>0</v>
      </c>
      <c r="W95" s="78">
        <f t="shared" si="31"/>
        <v>0</v>
      </c>
      <c r="X95" s="78">
        <f t="shared" si="32"/>
        <v>0</v>
      </c>
      <c r="Y95" s="78">
        <f t="shared" si="33"/>
        <v>0</v>
      </c>
      <c r="Z95" s="84">
        <f t="shared" si="34"/>
        <v>0</v>
      </c>
      <c r="AA95" s="78">
        <f t="shared" si="36"/>
        <v>0</v>
      </c>
      <c r="AB95" s="78">
        <f t="shared" si="37"/>
        <v>0</v>
      </c>
      <c r="AC95" s="78">
        <f t="shared" si="38"/>
        <v>0</v>
      </c>
      <c r="AD95" s="78">
        <f t="shared" si="39"/>
        <v>0</v>
      </c>
      <c r="AE95" s="78">
        <f t="shared" si="40"/>
        <v>0</v>
      </c>
      <c r="AF95" s="78">
        <f t="shared" si="41"/>
        <v>0</v>
      </c>
      <c r="AG95" s="78">
        <f t="shared" si="42"/>
        <v>0</v>
      </c>
      <c r="AH95" s="78">
        <f t="shared" si="43"/>
        <v>0</v>
      </c>
      <c r="AI95" s="78">
        <f t="shared" si="44"/>
        <v>0</v>
      </c>
      <c r="AJ95" s="78">
        <f t="shared" si="45"/>
        <v>0</v>
      </c>
      <c r="AK95" s="84">
        <f t="shared" si="35"/>
        <v>0</v>
      </c>
      <c r="AO95" s="84">
        <v>0</v>
      </c>
    </row>
    <row r="96" spans="1:41">
      <c r="A96" s="80" t="s">
        <v>5935</v>
      </c>
      <c r="B96" s="81" t="s">
        <v>5936</v>
      </c>
      <c r="C96" s="86" t="s">
        <v>6234</v>
      </c>
      <c r="O96" s="78">
        <f t="shared" si="23"/>
        <v>0</v>
      </c>
      <c r="P96" s="78">
        <f t="shared" si="24"/>
        <v>0</v>
      </c>
      <c r="Q96" s="78">
        <f t="shared" si="25"/>
        <v>0</v>
      </c>
      <c r="R96" s="78">
        <f t="shared" si="26"/>
        <v>0</v>
      </c>
      <c r="S96" s="78">
        <f t="shared" si="27"/>
        <v>0</v>
      </c>
      <c r="T96" s="78">
        <f t="shared" si="28"/>
        <v>0</v>
      </c>
      <c r="U96" s="78">
        <f t="shared" si="29"/>
        <v>0</v>
      </c>
      <c r="V96" s="78">
        <f t="shared" si="30"/>
        <v>0</v>
      </c>
      <c r="W96" s="78">
        <f t="shared" si="31"/>
        <v>0</v>
      </c>
      <c r="X96" s="78">
        <f t="shared" si="32"/>
        <v>0</v>
      </c>
      <c r="Y96" s="78">
        <f t="shared" si="33"/>
        <v>0</v>
      </c>
      <c r="Z96" s="84">
        <f t="shared" si="34"/>
        <v>0</v>
      </c>
      <c r="AA96" s="78">
        <f t="shared" si="36"/>
        <v>0</v>
      </c>
      <c r="AB96" s="78">
        <f t="shared" si="37"/>
        <v>0</v>
      </c>
      <c r="AC96" s="78">
        <f t="shared" si="38"/>
        <v>0</v>
      </c>
      <c r="AD96" s="78">
        <f t="shared" si="39"/>
        <v>0</v>
      </c>
      <c r="AE96" s="78">
        <f t="shared" si="40"/>
        <v>0</v>
      </c>
      <c r="AF96" s="78">
        <f t="shared" si="41"/>
        <v>0</v>
      </c>
      <c r="AG96" s="78">
        <f t="shared" si="42"/>
        <v>0</v>
      </c>
      <c r="AH96" s="78">
        <f t="shared" si="43"/>
        <v>0</v>
      </c>
      <c r="AI96" s="78">
        <f t="shared" si="44"/>
        <v>0</v>
      </c>
      <c r="AJ96" s="78">
        <f t="shared" si="45"/>
        <v>0</v>
      </c>
      <c r="AK96" s="84">
        <f t="shared" si="35"/>
        <v>0</v>
      </c>
      <c r="AO96" s="84">
        <v>0</v>
      </c>
    </row>
    <row r="97" spans="1:41">
      <c r="A97" s="80" t="s">
        <v>5937</v>
      </c>
      <c r="B97" s="81" t="s">
        <v>5938</v>
      </c>
      <c r="C97" s="86" t="s">
        <v>6234</v>
      </c>
      <c r="O97" s="78">
        <f t="shared" si="23"/>
        <v>0</v>
      </c>
      <c r="P97" s="78">
        <f t="shared" si="24"/>
        <v>0</v>
      </c>
      <c r="Q97" s="78">
        <f t="shared" si="25"/>
        <v>0</v>
      </c>
      <c r="R97" s="78">
        <f t="shared" si="26"/>
        <v>0</v>
      </c>
      <c r="S97" s="78">
        <f t="shared" si="27"/>
        <v>0</v>
      </c>
      <c r="T97" s="78">
        <f t="shared" si="28"/>
        <v>0</v>
      </c>
      <c r="U97" s="78">
        <f t="shared" si="29"/>
        <v>0</v>
      </c>
      <c r="V97" s="78">
        <f t="shared" si="30"/>
        <v>0</v>
      </c>
      <c r="W97" s="78">
        <f t="shared" si="31"/>
        <v>0</v>
      </c>
      <c r="X97" s="78">
        <f t="shared" si="32"/>
        <v>0</v>
      </c>
      <c r="Y97" s="78">
        <f t="shared" si="33"/>
        <v>0</v>
      </c>
      <c r="Z97" s="84">
        <f t="shared" si="34"/>
        <v>0</v>
      </c>
      <c r="AA97" s="78">
        <f t="shared" si="36"/>
        <v>0</v>
      </c>
      <c r="AB97" s="78">
        <f t="shared" si="37"/>
        <v>0</v>
      </c>
      <c r="AC97" s="78">
        <f t="shared" si="38"/>
        <v>0</v>
      </c>
      <c r="AD97" s="78">
        <f t="shared" si="39"/>
        <v>0</v>
      </c>
      <c r="AE97" s="78">
        <f t="shared" si="40"/>
        <v>0</v>
      </c>
      <c r="AF97" s="78">
        <f t="shared" si="41"/>
        <v>0</v>
      </c>
      <c r="AG97" s="78">
        <f t="shared" si="42"/>
        <v>0</v>
      </c>
      <c r="AH97" s="78">
        <f t="shared" si="43"/>
        <v>0</v>
      </c>
      <c r="AI97" s="78">
        <f t="shared" si="44"/>
        <v>0</v>
      </c>
      <c r="AJ97" s="78">
        <f t="shared" si="45"/>
        <v>0</v>
      </c>
      <c r="AK97" s="84">
        <f t="shared" si="35"/>
        <v>0</v>
      </c>
      <c r="AO97" s="84">
        <v>0</v>
      </c>
    </row>
    <row r="98" spans="1:41">
      <c r="A98" s="80" t="s">
        <v>5939</v>
      </c>
      <c r="B98" s="81" t="s">
        <v>5940</v>
      </c>
      <c r="C98" s="86" t="s">
        <v>6234</v>
      </c>
      <c r="O98" s="78">
        <f t="shared" si="23"/>
        <v>0</v>
      </c>
      <c r="P98" s="78">
        <f t="shared" si="24"/>
        <v>0</v>
      </c>
      <c r="Q98" s="78">
        <f t="shared" si="25"/>
        <v>0</v>
      </c>
      <c r="R98" s="78">
        <f t="shared" si="26"/>
        <v>0</v>
      </c>
      <c r="S98" s="78">
        <f t="shared" si="27"/>
        <v>0</v>
      </c>
      <c r="T98" s="78">
        <f t="shared" si="28"/>
        <v>0</v>
      </c>
      <c r="U98" s="78">
        <f t="shared" si="29"/>
        <v>0</v>
      </c>
      <c r="V98" s="78">
        <f t="shared" si="30"/>
        <v>0</v>
      </c>
      <c r="W98" s="78">
        <f t="shared" si="31"/>
        <v>0</v>
      </c>
      <c r="X98" s="78">
        <f t="shared" si="32"/>
        <v>0</v>
      </c>
      <c r="Y98" s="78">
        <f t="shared" si="33"/>
        <v>0</v>
      </c>
      <c r="Z98" s="84">
        <f t="shared" si="34"/>
        <v>0</v>
      </c>
      <c r="AA98" s="78">
        <f t="shared" si="36"/>
        <v>0</v>
      </c>
      <c r="AB98" s="78">
        <f t="shared" si="37"/>
        <v>0</v>
      </c>
      <c r="AC98" s="78">
        <f t="shared" si="38"/>
        <v>0</v>
      </c>
      <c r="AD98" s="78">
        <f t="shared" si="39"/>
        <v>0</v>
      </c>
      <c r="AE98" s="78">
        <f t="shared" si="40"/>
        <v>0</v>
      </c>
      <c r="AF98" s="78">
        <f t="shared" si="41"/>
        <v>0</v>
      </c>
      <c r="AG98" s="78">
        <f t="shared" si="42"/>
        <v>0</v>
      </c>
      <c r="AH98" s="78">
        <f t="shared" si="43"/>
        <v>0</v>
      </c>
      <c r="AI98" s="78">
        <f t="shared" si="44"/>
        <v>0</v>
      </c>
      <c r="AJ98" s="78">
        <f t="shared" si="45"/>
        <v>0</v>
      </c>
      <c r="AK98" s="84">
        <f t="shared" si="35"/>
        <v>0</v>
      </c>
      <c r="AO98" s="84">
        <v>0</v>
      </c>
    </row>
    <row r="99" spans="1:41">
      <c r="A99" s="80" t="s">
        <v>5941</v>
      </c>
      <c r="B99" s="81" t="s">
        <v>5942</v>
      </c>
      <c r="C99" s="86" t="s">
        <v>6234</v>
      </c>
      <c r="O99" s="78">
        <f t="shared" si="23"/>
        <v>0</v>
      </c>
      <c r="P99" s="78">
        <f t="shared" si="24"/>
        <v>0</v>
      </c>
      <c r="Q99" s="78">
        <f t="shared" si="25"/>
        <v>0</v>
      </c>
      <c r="R99" s="78">
        <f t="shared" si="26"/>
        <v>0</v>
      </c>
      <c r="S99" s="78">
        <f t="shared" si="27"/>
        <v>0</v>
      </c>
      <c r="T99" s="78">
        <f t="shared" si="28"/>
        <v>0</v>
      </c>
      <c r="U99" s="78">
        <f t="shared" si="29"/>
        <v>0</v>
      </c>
      <c r="V99" s="78">
        <f t="shared" si="30"/>
        <v>0</v>
      </c>
      <c r="W99" s="78">
        <f t="shared" si="31"/>
        <v>0</v>
      </c>
      <c r="X99" s="78">
        <f t="shared" si="32"/>
        <v>0</v>
      </c>
      <c r="Y99" s="78">
        <f t="shared" si="33"/>
        <v>0</v>
      </c>
      <c r="Z99" s="84">
        <f t="shared" si="34"/>
        <v>0</v>
      </c>
      <c r="AA99" s="78">
        <f t="shared" si="36"/>
        <v>0</v>
      </c>
      <c r="AB99" s="78">
        <f t="shared" si="37"/>
        <v>0</v>
      </c>
      <c r="AC99" s="78">
        <f t="shared" si="38"/>
        <v>0</v>
      </c>
      <c r="AD99" s="78">
        <f t="shared" si="39"/>
        <v>0</v>
      </c>
      <c r="AE99" s="78">
        <f t="shared" si="40"/>
        <v>0</v>
      </c>
      <c r="AF99" s="78">
        <f t="shared" si="41"/>
        <v>0</v>
      </c>
      <c r="AG99" s="78">
        <f t="shared" si="42"/>
        <v>0</v>
      </c>
      <c r="AH99" s="78">
        <f t="shared" si="43"/>
        <v>0</v>
      </c>
      <c r="AI99" s="78">
        <f t="shared" si="44"/>
        <v>0</v>
      </c>
      <c r="AJ99" s="78">
        <f t="shared" si="45"/>
        <v>0</v>
      </c>
      <c r="AK99" s="84">
        <f t="shared" si="35"/>
        <v>0</v>
      </c>
      <c r="AO99" s="84">
        <v>0</v>
      </c>
    </row>
    <row r="100" spans="1:41" ht="28.5">
      <c r="A100" s="80" t="s">
        <v>5943</v>
      </c>
      <c r="B100" s="81" t="s">
        <v>5944</v>
      </c>
      <c r="C100" s="86" t="s">
        <v>6234</v>
      </c>
      <c r="O100" s="78">
        <f t="shared" si="23"/>
        <v>0</v>
      </c>
      <c r="P100" s="78">
        <f t="shared" si="24"/>
        <v>0</v>
      </c>
      <c r="Q100" s="78">
        <f t="shared" si="25"/>
        <v>0</v>
      </c>
      <c r="R100" s="78">
        <f t="shared" si="26"/>
        <v>0</v>
      </c>
      <c r="S100" s="78">
        <f t="shared" si="27"/>
        <v>0</v>
      </c>
      <c r="T100" s="78">
        <f t="shared" si="28"/>
        <v>0</v>
      </c>
      <c r="U100" s="78">
        <f t="shared" si="29"/>
        <v>0</v>
      </c>
      <c r="V100" s="78">
        <f t="shared" si="30"/>
        <v>0</v>
      </c>
      <c r="W100" s="78">
        <f t="shared" si="31"/>
        <v>0</v>
      </c>
      <c r="X100" s="78">
        <f t="shared" si="32"/>
        <v>0</v>
      </c>
      <c r="Y100" s="78">
        <f t="shared" si="33"/>
        <v>0</v>
      </c>
      <c r="Z100" s="84">
        <f t="shared" si="34"/>
        <v>0</v>
      </c>
      <c r="AA100" s="78">
        <f t="shared" si="36"/>
        <v>0</v>
      </c>
      <c r="AB100" s="78">
        <f t="shared" si="37"/>
        <v>0</v>
      </c>
      <c r="AC100" s="78">
        <f t="shared" si="38"/>
        <v>0</v>
      </c>
      <c r="AD100" s="78">
        <f t="shared" si="39"/>
        <v>0</v>
      </c>
      <c r="AE100" s="78">
        <f t="shared" si="40"/>
        <v>0</v>
      </c>
      <c r="AF100" s="78">
        <f t="shared" si="41"/>
        <v>0</v>
      </c>
      <c r="AG100" s="78">
        <f t="shared" si="42"/>
        <v>0</v>
      </c>
      <c r="AH100" s="78">
        <f t="shared" si="43"/>
        <v>0</v>
      </c>
      <c r="AI100" s="78">
        <f t="shared" si="44"/>
        <v>0</v>
      </c>
      <c r="AJ100" s="78">
        <f t="shared" si="45"/>
        <v>0</v>
      </c>
      <c r="AK100" s="84">
        <f t="shared" si="35"/>
        <v>0</v>
      </c>
      <c r="AO100" s="84">
        <v>0</v>
      </c>
    </row>
    <row r="101" spans="1:41">
      <c r="A101" s="80" t="s">
        <v>5945</v>
      </c>
      <c r="B101" s="81" t="s">
        <v>5946</v>
      </c>
      <c r="C101" s="86" t="s">
        <v>6234</v>
      </c>
      <c r="O101" s="78">
        <f t="shared" si="23"/>
        <v>0</v>
      </c>
      <c r="P101" s="78">
        <f t="shared" si="24"/>
        <v>0</v>
      </c>
      <c r="Q101" s="78">
        <f t="shared" si="25"/>
        <v>0</v>
      </c>
      <c r="R101" s="78">
        <f t="shared" si="26"/>
        <v>0</v>
      </c>
      <c r="S101" s="78">
        <f t="shared" si="27"/>
        <v>0</v>
      </c>
      <c r="T101" s="78">
        <f t="shared" si="28"/>
        <v>0</v>
      </c>
      <c r="U101" s="78">
        <f t="shared" si="29"/>
        <v>0</v>
      </c>
      <c r="V101" s="78">
        <f t="shared" si="30"/>
        <v>0</v>
      </c>
      <c r="W101" s="78">
        <f t="shared" si="31"/>
        <v>0</v>
      </c>
      <c r="X101" s="78">
        <f t="shared" si="32"/>
        <v>0</v>
      </c>
      <c r="Y101" s="78">
        <f t="shared" si="33"/>
        <v>0</v>
      </c>
      <c r="Z101" s="84">
        <f t="shared" si="34"/>
        <v>0</v>
      </c>
      <c r="AA101" s="78">
        <f t="shared" si="36"/>
        <v>0</v>
      </c>
      <c r="AB101" s="78">
        <f t="shared" si="37"/>
        <v>0</v>
      </c>
      <c r="AC101" s="78">
        <f t="shared" si="38"/>
        <v>0</v>
      </c>
      <c r="AD101" s="78">
        <f t="shared" si="39"/>
        <v>0</v>
      </c>
      <c r="AE101" s="78">
        <f t="shared" si="40"/>
        <v>0</v>
      </c>
      <c r="AF101" s="78">
        <f t="shared" si="41"/>
        <v>0</v>
      </c>
      <c r="AG101" s="78">
        <f t="shared" si="42"/>
        <v>0</v>
      </c>
      <c r="AH101" s="78">
        <f t="shared" si="43"/>
        <v>0</v>
      </c>
      <c r="AI101" s="78">
        <f t="shared" si="44"/>
        <v>0</v>
      </c>
      <c r="AJ101" s="78">
        <f t="shared" si="45"/>
        <v>0</v>
      </c>
      <c r="AK101" s="84">
        <f t="shared" si="35"/>
        <v>0</v>
      </c>
      <c r="AO101" s="84">
        <v>0</v>
      </c>
    </row>
    <row r="102" spans="1:41">
      <c r="A102" s="80" t="s">
        <v>5947</v>
      </c>
      <c r="B102" s="81" t="s">
        <v>5948</v>
      </c>
      <c r="C102" s="86" t="s">
        <v>6234</v>
      </c>
      <c r="O102" s="78">
        <f t="shared" si="23"/>
        <v>0</v>
      </c>
      <c r="P102" s="78">
        <f t="shared" si="24"/>
        <v>0</v>
      </c>
      <c r="Q102" s="78">
        <f t="shared" si="25"/>
        <v>0</v>
      </c>
      <c r="R102" s="78">
        <f t="shared" si="26"/>
        <v>0</v>
      </c>
      <c r="S102" s="78">
        <f t="shared" si="27"/>
        <v>0</v>
      </c>
      <c r="T102" s="78">
        <f t="shared" si="28"/>
        <v>0</v>
      </c>
      <c r="U102" s="78">
        <f t="shared" si="29"/>
        <v>0</v>
      </c>
      <c r="V102" s="78">
        <f t="shared" si="30"/>
        <v>0</v>
      </c>
      <c r="W102" s="78">
        <f t="shared" si="31"/>
        <v>0</v>
      </c>
      <c r="X102" s="78">
        <f t="shared" si="32"/>
        <v>0</v>
      </c>
      <c r="Y102" s="78">
        <f t="shared" si="33"/>
        <v>0</v>
      </c>
      <c r="Z102" s="84">
        <f t="shared" si="34"/>
        <v>0</v>
      </c>
      <c r="AA102" s="78">
        <f t="shared" si="36"/>
        <v>0</v>
      </c>
      <c r="AB102" s="78">
        <f t="shared" si="37"/>
        <v>0</v>
      </c>
      <c r="AC102" s="78">
        <f t="shared" si="38"/>
        <v>0</v>
      </c>
      <c r="AD102" s="78">
        <f t="shared" si="39"/>
        <v>0</v>
      </c>
      <c r="AE102" s="78">
        <f t="shared" si="40"/>
        <v>0</v>
      </c>
      <c r="AF102" s="78">
        <f t="shared" si="41"/>
        <v>0</v>
      </c>
      <c r="AG102" s="78">
        <f t="shared" si="42"/>
        <v>0</v>
      </c>
      <c r="AH102" s="78">
        <f t="shared" si="43"/>
        <v>0</v>
      </c>
      <c r="AI102" s="78">
        <f t="shared" si="44"/>
        <v>0</v>
      </c>
      <c r="AJ102" s="78">
        <f t="shared" si="45"/>
        <v>0</v>
      </c>
      <c r="AK102" s="84">
        <f t="shared" si="35"/>
        <v>0</v>
      </c>
      <c r="AO102" s="84">
        <v>0</v>
      </c>
    </row>
    <row r="103" spans="1:41">
      <c r="A103" s="80" t="s">
        <v>5949</v>
      </c>
      <c r="B103" s="81" t="s">
        <v>5950</v>
      </c>
      <c r="C103" s="86" t="s">
        <v>6234</v>
      </c>
      <c r="O103" s="78">
        <f t="shared" si="23"/>
        <v>0</v>
      </c>
      <c r="P103" s="78">
        <f t="shared" si="24"/>
        <v>0</v>
      </c>
      <c r="Q103" s="78">
        <f t="shared" si="25"/>
        <v>0</v>
      </c>
      <c r="R103" s="78">
        <f t="shared" si="26"/>
        <v>0</v>
      </c>
      <c r="S103" s="78">
        <f t="shared" si="27"/>
        <v>0</v>
      </c>
      <c r="T103" s="78">
        <f t="shared" si="28"/>
        <v>0</v>
      </c>
      <c r="U103" s="78">
        <f t="shared" si="29"/>
        <v>0</v>
      </c>
      <c r="V103" s="78">
        <f t="shared" si="30"/>
        <v>0</v>
      </c>
      <c r="W103" s="78">
        <f t="shared" si="31"/>
        <v>0</v>
      </c>
      <c r="X103" s="78">
        <f t="shared" si="32"/>
        <v>0</v>
      </c>
      <c r="Y103" s="78">
        <f t="shared" si="33"/>
        <v>0</v>
      </c>
      <c r="Z103" s="84">
        <f t="shared" si="34"/>
        <v>0</v>
      </c>
      <c r="AA103" s="78">
        <f t="shared" si="36"/>
        <v>0</v>
      </c>
      <c r="AB103" s="78">
        <f t="shared" si="37"/>
        <v>0</v>
      </c>
      <c r="AC103" s="78">
        <f t="shared" si="38"/>
        <v>0</v>
      </c>
      <c r="AD103" s="78">
        <f t="shared" si="39"/>
        <v>0</v>
      </c>
      <c r="AE103" s="78">
        <f t="shared" si="40"/>
        <v>0</v>
      </c>
      <c r="AF103" s="78">
        <f t="shared" si="41"/>
        <v>0</v>
      </c>
      <c r="AG103" s="78">
        <f t="shared" si="42"/>
        <v>0</v>
      </c>
      <c r="AH103" s="78">
        <f t="shared" si="43"/>
        <v>0</v>
      </c>
      <c r="AI103" s="78">
        <f t="shared" si="44"/>
        <v>0</v>
      </c>
      <c r="AJ103" s="78">
        <f t="shared" si="45"/>
        <v>0</v>
      </c>
      <c r="AK103" s="84">
        <f t="shared" si="35"/>
        <v>0</v>
      </c>
      <c r="AO103" s="84">
        <v>0</v>
      </c>
    </row>
    <row r="104" spans="1:41">
      <c r="A104" s="80" t="s">
        <v>5951</v>
      </c>
      <c r="B104" s="81" t="s">
        <v>5952</v>
      </c>
      <c r="C104" s="86" t="s">
        <v>6234</v>
      </c>
      <c r="O104" s="78">
        <f t="shared" si="23"/>
        <v>0</v>
      </c>
      <c r="P104" s="78">
        <f t="shared" si="24"/>
        <v>0</v>
      </c>
      <c r="Q104" s="78">
        <f t="shared" si="25"/>
        <v>0</v>
      </c>
      <c r="R104" s="78">
        <f t="shared" si="26"/>
        <v>0</v>
      </c>
      <c r="S104" s="78">
        <f t="shared" si="27"/>
        <v>0</v>
      </c>
      <c r="T104" s="78">
        <f t="shared" si="28"/>
        <v>0</v>
      </c>
      <c r="U104" s="78">
        <f t="shared" si="29"/>
        <v>0</v>
      </c>
      <c r="V104" s="78">
        <f t="shared" si="30"/>
        <v>0</v>
      </c>
      <c r="W104" s="78">
        <f t="shared" si="31"/>
        <v>0</v>
      </c>
      <c r="X104" s="78">
        <f t="shared" si="32"/>
        <v>0</v>
      </c>
      <c r="Y104" s="78">
        <f t="shared" si="33"/>
        <v>0</v>
      </c>
      <c r="Z104" s="84">
        <f t="shared" si="34"/>
        <v>0</v>
      </c>
      <c r="AA104" s="78">
        <f t="shared" si="36"/>
        <v>0</v>
      </c>
      <c r="AB104" s="78">
        <f t="shared" si="37"/>
        <v>0</v>
      </c>
      <c r="AC104" s="78">
        <f t="shared" si="38"/>
        <v>0</v>
      </c>
      <c r="AD104" s="78">
        <f t="shared" si="39"/>
        <v>0</v>
      </c>
      <c r="AE104" s="78">
        <f t="shared" si="40"/>
        <v>0</v>
      </c>
      <c r="AF104" s="78">
        <f t="shared" si="41"/>
        <v>0</v>
      </c>
      <c r="AG104" s="78">
        <f t="shared" si="42"/>
        <v>0</v>
      </c>
      <c r="AH104" s="78">
        <f t="shared" si="43"/>
        <v>0</v>
      </c>
      <c r="AI104" s="78">
        <f t="shared" si="44"/>
        <v>0</v>
      </c>
      <c r="AJ104" s="78">
        <f t="shared" si="45"/>
        <v>0</v>
      </c>
      <c r="AK104" s="84">
        <f t="shared" si="35"/>
        <v>0</v>
      </c>
      <c r="AO104" s="84">
        <v>0</v>
      </c>
    </row>
    <row r="105" spans="1:41">
      <c r="A105" s="80" t="s">
        <v>5953</v>
      </c>
      <c r="B105" s="81" t="s">
        <v>5954</v>
      </c>
      <c r="C105" s="86" t="s">
        <v>6234</v>
      </c>
      <c r="O105" s="78">
        <f t="shared" si="23"/>
        <v>0</v>
      </c>
      <c r="P105" s="78">
        <f t="shared" si="24"/>
        <v>0</v>
      </c>
      <c r="Q105" s="78">
        <f t="shared" si="25"/>
        <v>0</v>
      </c>
      <c r="R105" s="78">
        <f t="shared" si="26"/>
        <v>0</v>
      </c>
      <c r="S105" s="78">
        <f t="shared" si="27"/>
        <v>0</v>
      </c>
      <c r="T105" s="78">
        <f t="shared" si="28"/>
        <v>0</v>
      </c>
      <c r="U105" s="78">
        <f t="shared" si="29"/>
        <v>0</v>
      </c>
      <c r="V105" s="78">
        <f t="shared" si="30"/>
        <v>0</v>
      </c>
      <c r="W105" s="78">
        <f t="shared" si="31"/>
        <v>0</v>
      </c>
      <c r="X105" s="78">
        <f t="shared" si="32"/>
        <v>0</v>
      </c>
      <c r="Y105" s="78">
        <f t="shared" si="33"/>
        <v>0</v>
      </c>
      <c r="Z105" s="84">
        <f t="shared" si="34"/>
        <v>0</v>
      </c>
      <c r="AA105" s="78">
        <f t="shared" si="36"/>
        <v>0</v>
      </c>
      <c r="AB105" s="78">
        <f t="shared" si="37"/>
        <v>0</v>
      </c>
      <c r="AC105" s="78">
        <f t="shared" si="38"/>
        <v>0</v>
      </c>
      <c r="AD105" s="78">
        <f t="shared" si="39"/>
        <v>0</v>
      </c>
      <c r="AE105" s="78">
        <f t="shared" si="40"/>
        <v>0</v>
      </c>
      <c r="AF105" s="78">
        <f t="shared" si="41"/>
        <v>0</v>
      </c>
      <c r="AG105" s="78">
        <f t="shared" si="42"/>
        <v>0</v>
      </c>
      <c r="AH105" s="78">
        <f t="shared" si="43"/>
        <v>0</v>
      </c>
      <c r="AI105" s="78">
        <f t="shared" si="44"/>
        <v>0</v>
      </c>
      <c r="AJ105" s="78">
        <f t="shared" si="45"/>
        <v>0</v>
      </c>
      <c r="AK105" s="84">
        <f t="shared" si="35"/>
        <v>0</v>
      </c>
      <c r="AO105" s="84">
        <v>0</v>
      </c>
    </row>
    <row r="106" spans="1:41">
      <c r="A106" s="80" t="s">
        <v>2686</v>
      </c>
      <c r="B106" s="81" t="s">
        <v>5955</v>
      </c>
      <c r="C106" s="86"/>
      <c r="E106" s="270">
        <v>0</v>
      </c>
      <c r="F106" s="270">
        <v>11</v>
      </c>
      <c r="G106" s="270">
        <v>0</v>
      </c>
      <c r="H106" s="270">
        <v>0</v>
      </c>
      <c r="I106" s="270">
        <v>3</v>
      </c>
      <c r="J106" s="270">
        <v>8</v>
      </c>
      <c r="K106" s="270">
        <v>0</v>
      </c>
      <c r="L106" s="270">
        <v>0</v>
      </c>
      <c r="M106" s="270">
        <v>0</v>
      </c>
      <c r="N106" s="270">
        <v>0</v>
      </c>
      <c r="O106" s="78">
        <f t="shared" si="23"/>
        <v>0</v>
      </c>
      <c r="P106" s="78">
        <f t="shared" si="24"/>
        <v>11</v>
      </c>
      <c r="Q106" s="78">
        <f t="shared" si="25"/>
        <v>0</v>
      </c>
      <c r="R106" s="78">
        <f t="shared" si="26"/>
        <v>0</v>
      </c>
      <c r="S106" s="78">
        <f t="shared" si="27"/>
        <v>6</v>
      </c>
      <c r="T106" s="78">
        <f t="shared" si="28"/>
        <v>8</v>
      </c>
      <c r="U106" s="78">
        <f t="shared" si="29"/>
        <v>0</v>
      </c>
      <c r="V106" s="78">
        <f t="shared" si="30"/>
        <v>0</v>
      </c>
      <c r="W106" s="78">
        <f t="shared" si="31"/>
        <v>0</v>
      </c>
      <c r="X106" s="78">
        <f t="shared" si="32"/>
        <v>0</v>
      </c>
      <c r="Y106" s="78">
        <f t="shared" si="33"/>
        <v>25</v>
      </c>
      <c r="Z106" s="84">
        <f t="shared" si="34"/>
        <v>7.5000000000000011E-2</v>
      </c>
      <c r="AA106" s="78">
        <f t="shared" si="36"/>
        <v>0</v>
      </c>
      <c r="AB106" s="78">
        <f t="shared" si="37"/>
        <v>1</v>
      </c>
      <c r="AC106" s="78">
        <f t="shared" si="38"/>
        <v>0</v>
      </c>
      <c r="AD106" s="78">
        <f t="shared" si="39"/>
        <v>0</v>
      </c>
      <c r="AE106" s="78">
        <f t="shared" si="40"/>
        <v>1</v>
      </c>
      <c r="AF106" s="78">
        <f t="shared" si="41"/>
        <v>1</v>
      </c>
      <c r="AG106" s="78">
        <f t="shared" si="42"/>
        <v>0</v>
      </c>
      <c r="AH106" s="78">
        <f t="shared" si="43"/>
        <v>0</v>
      </c>
      <c r="AI106" s="78">
        <f t="shared" si="44"/>
        <v>0</v>
      </c>
      <c r="AJ106" s="78">
        <f t="shared" si="45"/>
        <v>0</v>
      </c>
      <c r="AK106" s="84">
        <f t="shared" si="35"/>
        <v>0.27777777777777779</v>
      </c>
      <c r="AO106" s="84">
        <v>0.1763888888888889</v>
      </c>
    </row>
    <row r="107" spans="1:41">
      <c r="A107" s="80" t="s">
        <v>4592</v>
      </c>
      <c r="B107" s="81" t="s">
        <v>5956</v>
      </c>
      <c r="C107" s="86"/>
      <c r="E107" s="270">
        <v>0</v>
      </c>
      <c r="F107" s="270">
        <v>0</v>
      </c>
      <c r="G107" s="270">
        <v>0</v>
      </c>
      <c r="H107" s="270">
        <v>0</v>
      </c>
      <c r="I107" s="270">
        <v>0</v>
      </c>
      <c r="J107" s="270">
        <v>1</v>
      </c>
      <c r="K107" s="270">
        <v>0</v>
      </c>
      <c r="L107" s="270">
        <v>0</v>
      </c>
      <c r="M107" s="270">
        <v>0</v>
      </c>
      <c r="N107" s="270">
        <v>1</v>
      </c>
      <c r="O107" s="78">
        <f t="shared" si="23"/>
        <v>0</v>
      </c>
      <c r="P107" s="78">
        <f t="shared" si="24"/>
        <v>0</v>
      </c>
      <c r="Q107" s="78">
        <f t="shared" si="25"/>
        <v>0</v>
      </c>
      <c r="R107" s="78">
        <f t="shared" si="26"/>
        <v>0</v>
      </c>
      <c r="S107" s="78">
        <f t="shared" si="27"/>
        <v>0</v>
      </c>
      <c r="T107" s="78">
        <f t="shared" si="28"/>
        <v>1</v>
      </c>
      <c r="U107" s="78">
        <f t="shared" si="29"/>
        <v>0</v>
      </c>
      <c r="V107" s="78">
        <f t="shared" si="30"/>
        <v>0</v>
      </c>
      <c r="W107" s="78">
        <f t="shared" si="31"/>
        <v>0</v>
      </c>
      <c r="X107" s="78">
        <f t="shared" si="32"/>
        <v>1</v>
      </c>
      <c r="Y107" s="78">
        <f t="shared" si="33"/>
        <v>2</v>
      </c>
      <c r="Z107" s="84">
        <f t="shared" si="34"/>
        <v>6.0000000000000001E-3</v>
      </c>
      <c r="AA107" s="78">
        <f t="shared" si="36"/>
        <v>0</v>
      </c>
      <c r="AB107" s="78">
        <f t="shared" si="37"/>
        <v>0</v>
      </c>
      <c r="AC107" s="78">
        <f t="shared" si="38"/>
        <v>0</v>
      </c>
      <c r="AD107" s="78">
        <f t="shared" si="39"/>
        <v>0</v>
      </c>
      <c r="AE107" s="78">
        <f t="shared" si="40"/>
        <v>0</v>
      </c>
      <c r="AF107" s="78">
        <f t="shared" si="41"/>
        <v>1</v>
      </c>
      <c r="AG107" s="78">
        <f t="shared" si="42"/>
        <v>0</v>
      </c>
      <c r="AH107" s="78">
        <f t="shared" si="43"/>
        <v>0</v>
      </c>
      <c r="AI107" s="78">
        <f t="shared" si="44"/>
        <v>0</v>
      </c>
      <c r="AJ107" s="78">
        <f t="shared" si="45"/>
        <v>1</v>
      </c>
      <c r="AK107" s="84">
        <f t="shared" si="35"/>
        <v>0.1111111111111111</v>
      </c>
      <c r="AO107" s="84">
        <v>5.8555555555555555E-2</v>
      </c>
    </row>
    <row r="108" spans="1:41">
      <c r="A108" s="80" t="s">
        <v>5957</v>
      </c>
      <c r="B108" s="81" t="s">
        <v>5958</v>
      </c>
      <c r="E108" s="270">
        <v>0</v>
      </c>
      <c r="F108" s="270">
        <v>1</v>
      </c>
      <c r="G108" s="270">
        <v>0</v>
      </c>
      <c r="H108" s="270">
        <v>0</v>
      </c>
      <c r="I108" s="270">
        <v>0</v>
      </c>
      <c r="J108" s="270">
        <v>0</v>
      </c>
      <c r="K108" s="270">
        <v>0</v>
      </c>
      <c r="L108" s="270">
        <v>0</v>
      </c>
      <c r="M108" s="270">
        <v>0</v>
      </c>
      <c r="N108" s="270">
        <v>0</v>
      </c>
      <c r="O108" s="78">
        <f t="shared" si="23"/>
        <v>0</v>
      </c>
      <c r="P108" s="78">
        <f t="shared" si="24"/>
        <v>1</v>
      </c>
      <c r="Q108" s="78">
        <f t="shared" si="25"/>
        <v>0</v>
      </c>
      <c r="R108" s="78">
        <f t="shared" si="26"/>
        <v>0</v>
      </c>
      <c r="S108" s="78">
        <f t="shared" si="27"/>
        <v>0</v>
      </c>
      <c r="T108" s="78">
        <f t="shared" si="28"/>
        <v>0</v>
      </c>
      <c r="U108" s="78">
        <f t="shared" si="29"/>
        <v>0</v>
      </c>
      <c r="V108" s="78">
        <f t="shared" si="30"/>
        <v>0</v>
      </c>
      <c r="W108" s="78">
        <f t="shared" si="31"/>
        <v>0</v>
      </c>
      <c r="X108" s="78">
        <f t="shared" si="32"/>
        <v>0</v>
      </c>
      <c r="Y108" s="78">
        <f t="shared" si="33"/>
        <v>1</v>
      </c>
      <c r="Z108" s="84">
        <f t="shared" si="34"/>
        <v>3.0000000000000001E-3</v>
      </c>
      <c r="AA108" s="78">
        <f t="shared" si="36"/>
        <v>0</v>
      </c>
      <c r="AB108" s="78">
        <f t="shared" si="37"/>
        <v>1</v>
      </c>
      <c r="AC108" s="78">
        <f t="shared" si="38"/>
        <v>0</v>
      </c>
      <c r="AD108" s="78">
        <f t="shared" si="39"/>
        <v>0</v>
      </c>
      <c r="AE108" s="78">
        <f t="shared" si="40"/>
        <v>0</v>
      </c>
      <c r="AF108" s="78">
        <f t="shared" si="41"/>
        <v>0</v>
      </c>
      <c r="AG108" s="78">
        <f t="shared" si="42"/>
        <v>0</v>
      </c>
      <c r="AH108" s="78">
        <f t="shared" si="43"/>
        <v>0</v>
      </c>
      <c r="AI108" s="78">
        <f t="shared" si="44"/>
        <v>0</v>
      </c>
      <c r="AJ108" s="78">
        <f t="shared" si="45"/>
        <v>0</v>
      </c>
      <c r="AK108" s="84">
        <f t="shared" si="35"/>
        <v>0.1111111111111111</v>
      </c>
      <c r="AO108" s="84">
        <v>5.7055555555555554E-2</v>
      </c>
    </row>
    <row r="109" spans="1:41">
      <c r="A109" s="80" t="s">
        <v>5959</v>
      </c>
      <c r="B109" s="81" t="s">
        <v>5960</v>
      </c>
      <c r="C109" s="86" t="s">
        <v>6234</v>
      </c>
      <c r="O109" s="78">
        <f t="shared" si="23"/>
        <v>0</v>
      </c>
      <c r="P109" s="78">
        <f t="shared" si="24"/>
        <v>0</v>
      </c>
      <c r="Q109" s="78">
        <f t="shared" si="25"/>
        <v>0</v>
      </c>
      <c r="R109" s="78">
        <f t="shared" si="26"/>
        <v>0</v>
      </c>
      <c r="S109" s="78">
        <f t="shared" si="27"/>
        <v>0</v>
      </c>
      <c r="T109" s="78">
        <f t="shared" si="28"/>
        <v>0</v>
      </c>
      <c r="U109" s="78">
        <f t="shared" si="29"/>
        <v>0</v>
      </c>
      <c r="V109" s="78">
        <f t="shared" si="30"/>
        <v>0</v>
      </c>
      <c r="W109" s="78">
        <f t="shared" si="31"/>
        <v>0</v>
      </c>
      <c r="X109" s="78">
        <f t="shared" si="32"/>
        <v>0</v>
      </c>
      <c r="Y109" s="78">
        <f t="shared" si="33"/>
        <v>0</v>
      </c>
      <c r="Z109" s="84">
        <f t="shared" si="34"/>
        <v>0</v>
      </c>
      <c r="AA109" s="78">
        <f t="shared" si="36"/>
        <v>0</v>
      </c>
      <c r="AB109" s="78">
        <f t="shared" si="37"/>
        <v>0</v>
      </c>
      <c r="AC109" s="78">
        <f t="shared" si="38"/>
        <v>0</v>
      </c>
      <c r="AD109" s="78">
        <f t="shared" si="39"/>
        <v>0</v>
      </c>
      <c r="AE109" s="78">
        <f t="shared" si="40"/>
        <v>0</v>
      </c>
      <c r="AF109" s="78">
        <f t="shared" si="41"/>
        <v>0</v>
      </c>
      <c r="AG109" s="78">
        <f t="shared" si="42"/>
        <v>0</v>
      </c>
      <c r="AH109" s="78">
        <f t="shared" si="43"/>
        <v>0</v>
      </c>
      <c r="AI109" s="78">
        <f t="shared" si="44"/>
        <v>0</v>
      </c>
      <c r="AJ109" s="78">
        <f t="shared" si="45"/>
        <v>0</v>
      </c>
      <c r="AK109" s="84">
        <f t="shared" si="35"/>
        <v>0</v>
      </c>
      <c r="AO109" s="84">
        <v>0</v>
      </c>
    </row>
    <row r="110" spans="1:41">
      <c r="A110" s="80" t="s">
        <v>5961</v>
      </c>
      <c r="B110" s="81" t="s">
        <v>5962</v>
      </c>
      <c r="C110" s="86" t="s">
        <v>6234</v>
      </c>
      <c r="O110" s="78">
        <f t="shared" si="23"/>
        <v>0</v>
      </c>
      <c r="P110" s="78">
        <f t="shared" si="24"/>
        <v>0</v>
      </c>
      <c r="Q110" s="78">
        <f t="shared" si="25"/>
        <v>0</v>
      </c>
      <c r="R110" s="78">
        <f t="shared" si="26"/>
        <v>0</v>
      </c>
      <c r="S110" s="78">
        <f t="shared" si="27"/>
        <v>0</v>
      </c>
      <c r="T110" s="78">
        <f t="shared" si="28"/>
        <v>0</v>
      </c>
      <c r="U110" s="78">
        <f t="shared" si="29"/>
        <v>0</v>
      </c>
      <c r="V110" s="78">
        <f t="shared" si="30"/>
        <v>0</v>
      </c>
      <c r="W110" s="78">
        <f t="shared" si="31"/>
        <v>0</v>
      </c>
      <c r="X110" s="78">
        <f t="shared" si="32"/>
        <v>0</v>
      </c>
      <c r="Y110" s="78">
        <f t="shared" si="33"/>
        <v>0</v>
      </c>
      <c r="Z110" s="84">
        <f t="shared" si="34"/>
        <v>0</v>
      </c>
      <c r="AA110" s="78">
        <f t="shared" si="36"/>
        <v>0</v>
      </c>
      <c r="AB110" s="78">
        <f t="shared" si="37"/>
        <v>0</v>
      </c>
      <c r="AC110" s="78">
        <f t="shared" si="38"/>
        <v>0</v>
      </c>
      <c r="AD110" s="78">
        <f t="shared" si="39"/>
        <v>0</v>
      </c>
      <c r="AE110" s="78">
        <f t="shared" si="40"/>
        <v>0</v>
      </c>
      <c r="AF110" s="78">
        <f t="shared" si="41"/>
        <v>0</v>
      </c>
      <c r="AG110" s="78">
        <f t="shared" si="42"/>
        <v>0</v>
      </c>
      <c r="AH110" s="78">
        <f t="shared" si="43"/>
        <v>0</v>
      </c>
      <c r="AI110" s="78">
        <f t="shared" si="44"/>
        <v>0</v>
      </c>
      <c r="AJ110" s="78">
        <f t="shared" si="45"/>
        <v>0</v>
      </c>
      <c r="AK110" s="84">
        <f t="shared" si="35"/>
        <v>0</v>
      </c>
      <c r="AO110" s="84">
        <v>0</v>
      </c>
    </row>
    <row r="111" spans="1:41">
      <c r="A111" s="80" t="s">
        <v>5963</v>
      </c>
      <c r="B111" s="81" t="s">
        <v>5964</v>
      </c>
      <c r="C111" s="86" t="s">
        <v>6234</v>
      </c>
      <c r="O111" s="78">
        <f t="shared" si="23"/>
        <v>0</v>
      </c>
      <c r="P111" s="78">
        <f t="shared" si="24"/>
        <v>0</v>
      </c>
      <c r="Q111" s="78">
        <f t="shared" si="25"/>
        <v>0</v>
      </c>
      <c r="R111" s="78">
        <f t="shared" si="26"/>
        <v>0</v>
      </c>
      <c r="S111" s="78">
        <f t="shared" si="27"/>
        <v>0</v>
      </c>
      <c r="T111" s="78">
        <f t="shared" si="28"/>
        <v>0</v>
      </c>
      <c r="U111" s="78">
        <f t="shared" si="29"/>
        <v>0</v>
      </c>
      <c r="V111" s="78">
        <f t="shared" si="30"/>
        <v>0</v>
      </c>
      <c r="W111" s="78">
        <f t="shared" si="31"/>
        <v>0</v>
      </c>
      <c r="X111" s="78">
        <f t="shared" si="32"/>
        <v>0</v>
      </c>
      <c r="Y111" s="78">
        <f t="shared" si="33"/>
        <v>0</v>
      </c>
      <c r="Z111" s="84">
        <f t="shared" si="34"/>
        <v>0</v>
      </c>
      <c r="AA111" s="78">
        <f t="shared" si="36"/>
        <v>0</v>
      </c>
      <c r="AB111" s="78">
        <f t="shared" si="37"/>
        <v>0</v>
      </c>
      <c r="AC111" s="78">
        <f t="shared" si="38"/>
        <v>0</v>
      </c>
      <c r="AD111" s="78">
        <f t="shared" si="39"/>
        <v>0</v>
      </c>
      <c r="AE111" s="78">
        <f t="shared" si="40"/>
        <v>0</v>
      </c>
      <c r="AF111" s="78">
        <f t="shared" si="41"/>
        <v>0</v>
      </c>
      <c r="AG111" s="78">
        <f t="shared" si="42"/>
        <v>0</v>
      </c>
      <c r="AH111" s="78">
        <f t="shared" si="43"/>
        <v>0</v>
      </c>
      <c r="AI111" s="78">
        <f t="shared" si="44"/>
        <v>0</v>
      </c>
      <c r="AJ111" s="78">
        <f t="shared" si="45"/>
        <v>0</v>
      </c>
      <c r="AK111" s="84">
        <f t="shared" si="35"/>
        <v>0</v>
      </c>
      <c r="AO111" s="84">
        <v>0</v>
      </c>
    </row>
    <row r="112" spans="1:41">
      <c r="A112" s="80" t="s">
        <v>1295</v>
      </c>
      <c r="B112" s="81" t="s">
        <v>5965</v>
      </c>
      <c r="E112" s="270">
        <v>0</v>
      </c>
      <c r="F112" s="270">
        <v>0</v>
      </c>
      <c r="G112" s="270">
        <v>0</v>
      </c>
      <c r="H112" s="270">
        <v>0</v>
      </c>
      <c r="I112" s="270">
        <v>5</v>
      </c>
      <c r="J112" s="270">
        <v>0</v>
      </c>
      <c r="K112" s="270">
        <v>0</v>
      </c>
      <c r="L112" s="270">
        <v>0</v>
      </c>
      <c r="M112" s="270">
        <v>0</v>
      </c>
      <c r="N112" s="270">
        <v>0</v>
      </c>
      <c r="O112" s="78">
        <f t="shared" si="23"/>
        <v>0</v>
      </c>
      <c r="P112" s="78">
        <f t="shared" si="24"/>
        <v>0</v>
      </c>
      <c r="Q112" s="78">
        <f t="shared" si="25"/>
        <v>0</v>
      </c>
      <c r="R112" s="78">
        <f t="shared" si="26"/>
        <v>0</v>
      </c>
      <c r="S112" s="78">
        <f t="shared" si="27"/>
        <v>10</v>
      </c>
      <c r="T112" s="78">
        <f t="shared" si="28"/>
        <v>0</v>
      </c>
      <c r="U112" s="78">
        <f t="shared" si="29"/>
        <v>0</v>
      </c>
      <c r="V112" s="78">
        <f t="shared" si="30"/>
        <v>0</v>
      </c>
      <c r="W112" s="78">
        <f t="shared" si="31"/>
        <v>0</v>
      </c>
      <c r="X112" s="78">
        <f t="shared" si="32"/>
        <v>0</v>
      </c>
      <c r="Y112" s="78">
        <f t="shared" si="33"/>
        <v>10</v>
      </c>
      <c r="Z112" s="84">
        <f t="shared" si="34"/>
        <v>3.0000000000000002E-2</v>
      </c>
      <c r="AA112" s="78">
        <f t="shared" si="36"/>
        <v>0</v>
      </c>
      <c r="AB112" s="78">
        <f t="shared" si="37"/>
        <v>0</v>
      </c>
      <c r="AC112" s="78">
        <f t="shared" si="38"/>
        <v>0</v>
      </c>
      <c r="AD112" s="78">
        <f t="shared" si="39"/>
        <v>0</v>
      </c>
      <c r="AE112" s="78">
        <f t="shared" si="40"/>
        <v>1</v>
      </c>
      <c r="AF112" s="78">
        <f t="shared" si="41"/>
        <v>0</v>
      </c>
      <c r="AG112" s="78">
        <f t="shared" si="42"/>
        <v>0</v>
      </c>
      <c r="AH112" s="78">
        <f t="shared" si="43"/>
        <v>0</v>
      </c>
      <c r="AI112" s="78">
        <f t="shared" si="44"/>
        <v>0</v>
      </c>
      <c r="AJ112" s="78">
        <f t="shared" si="45"/>
        <v>0</v>
      </c>
      <c r="AK112" s="84">
        <f t="shared" si="35"/>
        <v>0.1111111111111111</v>
      </c>
      <c r="AO112" s="84">
        <v>7.0555555555555552E-2</v>
      </c>
    </row>
    <row r="113" spans="1:41">
      <c r="A113" s="80" t="s">
        <v>1171</v>
      </c>
      <c r="B113" s="81" t="s">
        <v>5966</v>
      </c>
      <c r="E113" s="270">
        <v>2</v>
      </c>
      <c r="F113" s="270">
        <v>0</v>
      </c>
      <c r="G113" s="270">
        <v>0</v>
      </c>
      <c r="H113" s="270">
        <v>0</v>
      </c>
      <c r="I113" s="300">
        <v>3.7333333333333334</v>
      </c>
      <c r="J113" s="270">
        <v>1</v>
      </c>
      <c r="K113" s="270">
        <v>0</v>
      </c>
      <c r="L113" s="270">
        <v>0</v>
      </c>
      <c r="M113" s="270">
        <v>0</v>
      </c>
      <c r="N113" s="270">
        <v>0</v>
      </c>
      <c r="O113" s="78">
        <f t="shared" si="23"/>
        <v>4</v>
      </c>
      <c r="P113" s="78">
        <f t="shared" si="24"/>
        <v>0</v>
      </c>
      <c r="Q113" s="78">
        <f t="shared" si="25"/>
        <v>0</v>
      </c>
      <c r="R113" s="78">
        <f t="shared" si="26"/>
        <v>0</v>
      </c>
      <c r="S113" s="78">
        <f t="shared" si="27"/>
        <v>7.4666666666666668</v>
      </c>
      <c r="T113" s="78">
        <f t="shared" si="28"/>
        <v>1</v>
      </c>
      <c r="U113" s="78">
        <f t="shared" si="29"/>
        <v>0</v>
      </c>
      <c r="V113" s="78">
        <f t="shared" si="30"/>
        <v>0</v>
      </c>
      <c r="W113" s="78">
        <f t="shared" si="31"/>
        <v>0</v>
      </c>
      <c r="X113" s="78">
        <f t="shared" si="32"/>
        <v>0</v>
      </c>
      <c r="Y113" s="78">
        <f t="shared" si="33"/>
        <v>12.466666666666667</v>
      </c>
      <c r="Z113" s="84">
        <f t="shared" si="34"/>
        <v>3.7400000000000003E-2</v>
      </c>
      <c r="AA113" s="78">
        <f t="shared" si="36"/>
        <v>1</v>
      </c>
      <c r="AB113" s="78">
        <f t="shared" si="37"/>
        <v>0</v>
      </c>
      <c r="AC113" s="78">
        <f t="shared" si="38"/>
        <v>0</v>
      </c>
      <c r="AD113" s="78">
        <f t="shared" si="39"/>
        <v>0</v>
      </c>
      <c r="AE113" s="78">
        <f t="shared" si="40"/>
        <v>1</v>
      </c>
      <c r="AF113" s="78">
        <f t="shared" si="41"/>
        <v>1</v>
      </c>
      <c r="AG113" s="78">
        <f t="shared" si="42"/>
        <v>0</v>
      </c>
      <c r="AH113" s="78">
        <f t="shared" si="43"/>
        <v>0</v>
      </c>
      <c r="AI113" s="78">
        <f t="shared" si="44"/>
        <v>0</v>
      </c>
      <c r="AJ113" s="78">
        <f t="shared" si="45"/>
        <v>0</v>
      </c>
      <c r="AK113" s="84">
        <f t="shared" si="35"/>
        <v>0.3888888888888889</v>
      </c>
      <c r="AO113" s="84">
        <v>0.21314444444444444</v>
      </c>
    </row>
    <row r="114" spans="1:41">
      <c r="A114" s="80" t="s">
        <v>5967</v>
      </c>
      <c r="B114" s="81" t="s">
        <v>5717</v>
      </c>
      <c r="C114" s="86" t="s">
        <v>6234</v>
      </c>
      <c r="O114" s="78">
        <f t="shared" si="23"/>
        <v>0</v>
      </c>
      <c r="P114" s="78">
        <f t="shared" si="24"/>
        <v>0</v>
      </c>
      <c r="Q114" s="78">
        <f t="shared" si="25"/>
        <v>0</v>
      </c>
      <c r="R114" s="78">
        <f t="shared" si="26"/>
        <v>0</v>
      </c>
      <c r="S114" s="78">
        <f t="shared" si="27"/>
        <v>0</v>
      </c>
      <c r="T114" s="78">
        <f t="shared" si="28"/>
        <v>0</v>
      </c>
      <c r="U114" s="78">
        <f t="shared" si="29"/>
        <v>0</v>
      </c>
      <c r="V114" s="78">
        <f t="shared" si="30"/>
        <v>0</v>
      </c>
      <c r="W114" s="78">
        <f t="shared" si="31"/>
        <v>0</v>
      </c>
      <c r="X114" s="78">
        <f t="shared" si="32"/>
        <v>0</v>
      </c>
      <c r="Y114" s="78">
        <f t="shared" si="33"/>
        <v>0</v>
      </c>
      <c r="Z114" s="84">
        <f t="shared" si="34"/>
        <v>0</v>
      </c>
      <c r="AA114" s="78">
        <f t="shared" si="36"/>
        <v>0</v>
      </c>
      <c r="AB114" s="78">
        <f t="shared" si="37"/>
        <v>0</v>
      </c>
      <c r="AC114" s="78">
        <f t="shared" si="38"/>
        <v>0</v>
      </c>
      <c r="AD114" s="78">
        <f t="shared" si="39"/>
        <v>0</v>
      </c>
      <c r="AE114" s="78">
        <f t="shared" si="40"/>
        <v>0</v>
      </c>
      <c r="AF114" s="78">
        <f t="shared" si="41"/>
        <v>0</v>
      </c>
      <c r="AG114" s="78">
        <f t="shared" si="42"/>
        <v>0</v>
      </c>
      <c r="AH114" s="78">
        <f t="shared" si="43"/>
        <v>0</v>
      </c>
      <c r="AI114" s="78">
        <f t="shared" si="44"/>
        <v>0</v>
      </c>
      <c r="AJ114" s="78">
        <f t="shared" si="45"/>
        <v>0</v>
      </c>
      <c r="AK114" s="84">
        <f t="shared" si="35"/>
        <v>0</v>
      </c>
      <c r="AO114" s="84">
        <v>0</v>
      </c>
    </row>
    <row r="115" spans="1:41">
      <c r="A115" s="80" t="s">
        <v>2067</v>
      </c>
      <c r="B115" s="81" t="s">
        <v>5968</v>
      </c>
      <c r="E115" s="270">
        <v>0</v>
      </c>
      <c r="F115" s="270">
        <v>0</v>
      </c>
      <c r="G115" s="270">
        <v>0</v>
      </c>
      <c r="H115" s="270">
        <v>1</v>
      </c>
      <c r="I115" s="270">
        <v>0</v>
      </c>
      <c r="J115" s="271">
        <v>9.8333333333333339</v>
      </c>
      <c r="K115" s="270">
        <v>0</v>
      </c>
      <c r="L115" s="270">
        <v>0</v>
      </c>
      <c r="M115" s="270">
        <v>0</v>
      </c>
      <c r="N115" s="270">
        <v>6</v>
      </c>
      <c r="O115" s="78">
        <f t="shared" si="23"/>
        <v>0</v>
      </c>
      <c r="P115" s="78">
        <f t="shared" si="24"/>
        <v>0</v>
      </c>
      <c r="Q115" s="78">
        <f t="shared" si="25"/>
        <v>0</v>
      </c>
      <c r="R115" s="78">
        <f t="shared" si="26"/>
        <v>1</v>
      </c>
      <c r="S115" s="78">
        <f t="shared" si="27"/>
        <v>0</v>
      </c>
      <c r="T115" s="78">
        <f t="shared" si="28"/>
        <v>9.8333333333333339</v>
      </c>
      <c r="U115" s="78">
        <f t="shared" si="29"/>
        <v>0</v>
      </c>
      <c r="V115" s="78">
        <f t="shared" si="30"/>
        <v>0</v>
      </c>
      <c r="W115" s="78">
        <f t="shared" si="31"/>
        <v>0</v>
      </c>
      <c r="X115" s="78">
        <f t="shared" si="32"/>
        <v>6</v>
      </c>
      <c r="Y115" s="78">
        <f t="shared" si="33"/>
        <v>16.833333333333336</v>
      </c>
      <c r="Z115" s="84">
        <f t="shared" si="34"/>
        <v>5.050000000000001E-2</v>
      </c>
      <c r="AA115" s="78">
        <f t="shared" si="36"/>
        <v>0</v>
      </c>
      <c r="AB115" s="78">
        <f t="shared" si="37"/>
        <v>0</v>
      </c>
      <c r="AC115" s="78">
        <f t="shared" si="38"/>
        <v>0</v>
      </c>
      <c r="AD115" s="78">
        <f t="shared" si="39"/>
        <v>1</v>
      </c>
      <c r="AE115" s="78">
        <f t="shared" si="40"/>
        <v>0</v>
      </c>
      <c r="AF115" s="78">
        <f t="shared" si="41"/>
        <v>1</v>
      </c>
      <c r="AG115" s="78">
        <f t="shared" si="42"/>
        <v>0</v>
      </c>
      <c r="AH115" s="78">
        <f t="shared" si="43"/>
        <v>0</v>
      </c>
      <c r="AI115" s="78">
        <f t="shared" si="44"/>
        <v>0</v>
      </c>
      <c r="AJ115" s="78">
        <f t="shared" si="45"/>
        <v>1</v>
      </c>
      <c r="AK115" s="84">
        <f t="shared" si="35"/>
        <v>0.16666666666666666</v>
      </c>
      <c r="AO115" s="84">
        <v>0.10858333333333334</v>
      </c>
    </row>
    <row r="116" spans="1:41">
      <c r="A116" s="80" t="s">
        <v>5969</v>
      </c>
      <c r="B116" s="81" t="s">
        <v>5970</v>
      </c>
      <c r="C116" s="86" t="s">
        <v>6234</v>
      </c>
      <c r="O116" s="78">
        <f t="shared" si="23"/>
        <v>0</v>
      </c>
      <c r="P116" s="78">
        <f t="shared" si="24"/>
        <v>0</v>
      </c>
      <c r="Q116" s="78">
        <f t="shared" si="25"/>
        <v>0</v>
      </c>
      <c r="R116" s="78">
        <f t="shared" si="26"/>
        <v>0</v>
      </c>
      <c r="S116" s="78">
        <f t="shared" si="27"/>
        <v>0</v>
      </c>
      <c r="T116" s="78">
        <f t="shared" si="28"/>
        <v>0</v>
      </c>
      <c r="U116" s="78">
        <f t="shared" si="29"/>
        <v>0</v>
      </c>
      <c r="V116" s="78">
        <f t="shared" si="30"/>
        <v>0</v>
      </c>
      <c r="W116" s="78">
        <f t="shared" si="31"/>
        <v>0</v>
      </c>
      <c r="X116" s="78">
        <f t="shared" si="32"/>
        <v>0</v>
      </c>
      <c r="Y116" s="78">
        <f t="shared" si="33"/>
        <v>0</v>
      </c>
      <c r="Z116" s="84">
        <f t="shared" si="34"/>
        <v>0</v>
      </c>
      <c r="AA116" s="78">
        <f t="shared" si="36"/>
        <v>0</v>
      </c>
      <c r="AB116" s="78">
        <f t="shared" si="37"/>
        <v>0</v>
      </c>
      <c r="AC116" s="78">
        <f t="shared" si="38"/>
        <v>0</v>
      </c>
      <c r="AD116" s="78">
        <f t="shared" si="39"/>
        <v>0</v>
      </c>
      <c r="AE116" s="78">
        <f t="shared" si="40"/>
        <v>0</v>
      </c>
      <c r="AF116" s="78">
        <f t="shared" si="41"/>
        <v>0</v>
      </c>
      <c r="AG116" s="78">
        <f t="shared" si="42"/>
        <v>0</v>
      </c>
      <c r="AH116" s="78">
        <f t="shared" si="43"/>
        <v>0</v>
      </c>
      <c r="AI116" s="78">
        <f t="shared" si="44"/>
        <v>0</v>
      </c>
      <c r="AJ116" s="78">
        <f t="shared" si="45"/>
        <v>0</v>
      </c>
      <c r="AK116" s="84">
        <f t="shared" si="35"/>
        <v>0</v>
      </c>
      <c r="AO116" s="84">
        <v>0</v>
      </c>
    </row>
    <row r="117" spans="1:41">
      <c r="A117" s="80" t="s">
        <v>5971</v>
      </c>
      <c r="B117" s="81" t="s">
        <v>5972</v>
      </c>
      <c r="C117" s="86" t="s">
        <v>6234</v>
      </c>
      <c r="O117" s="78">
        <f t="shared" si="23"/>
        <v>0</v>
      </c>
      <c r="P117" s="78">
        <f t="shared" si="24"/>
        <v>0</v>
      </c>
      <c r="Q117" s="78">
        <f t="shared" si="25"/>
        <v>0</v>
      </c>
      <c r="R117" s="78">
        <f t="shared" si="26"/>
        <v>0</v>
      </c>
      <c r="S117" s="78">
        <f t="shared" si="27"/>
        <v>0</v>
      </c>
      <c r="T117" s="78">
        <f t="shared" si="28"/>
        <v>0</v>
      </c>
      <c r="U117" s="78">
        <f t="shared" si="29"/>
        <v>0</v>
      </c>
      <c r="V117" s="78">
        <f t="shared" si="30"/>
        <v>0</v>
      </c>
      <c r="W117" s="78">
        <f t="shared" si="31"/>
        <v>0</v>
      </c>
      <c r="X117" s="78">
        <f t="shared" si="32"/>
        <v>0</v>
      </c>
      <c r="Y117" s="78">
        <f t="shared" si="33"/>
        <v>0</v>
      </c>
      <c r="Z117" s="84">
        <f t="shared" si="34"/>
        <v>0</v>
      </c>
      <c r="AA117" s="78">
        <f t="shared" si="36"/>
        <v>0</v>
      </c>
      <c r="AB117" s="78">
        <f t="shared" si="37"/>
        <v>0</v>
      </c>
      <c r="AC117" s="78">
        <f t="shared" si="38"/>
        <v>0</v>
      </c>
      <c r="AD117" s="78">
        <f t="shared" si="39"/>
        <v>0</v>
      </c>
      <c r="AE117" s="78">
        <f t="shared" si="40"/>
        <v>0</v>
      </c>
      <c r="AF117" s="78">
        <f t="shared" si="41"/>
        <v>0</v>
      </c>
      <c r="AG117" s="78">
        <f t="shared" si="42"/>
        <v>0</v>
      </c>
      <c r="AH117" s="78">
        <f t="shared" si="43"/>
        <v>0</v>
      </c>
      <c r="AI117" s="78">
        <f t="shared" si="44"/>
        <v>0</v>
      </c>
      <c r="AJ117" s="78">
        <f t="shared" si="45"/>
        <v>0</v>
      </c>
      <c r="AK117" s="84">
        <f t="shared" si="35"/>
        <v>0</v>
      </c>
      <c r="AO117" s="84">
        <v>0</v>
      </c>
    </row>
    <row r="118" spans="1:41">
      <c r="A118" s="80" t="s">
        <v>5973</v>
      </c>
      <c r="B118" s="81" t="s">
        <v>5974</v>
      </c>
      <c r="C118" s="86" t="s">
        <v>6234</v>
      </c>
      <c r="O118" s="78">
        <f t="shared" si="23"/>
        <v>0</v>
      </c>
      <c r="P118" s="78">
        <f t="shared" si="24"/>
        <v>0</v>
      </c>
      <c r="Q118" s="78">
        <f t="shared" si="25"/>
        <v>0</v>
      </c>
      <c r="R118" s="78">
        <f t="shared" si="26"/>
        <v>0</v>
      </c>
      <c r="S118" s="78">
        <f t="shared" si="27"/>
        <v>0</v>
      </c>
      <c r="T118" s="78">
        <f t="shared" si="28"/>
        <v>0</v>
      </c>
      <c r="U118" s="78">
        <f t="shared" si="29"/>
        <v>0</v>
      </c>
      <c r="V118" s="78">
        <f t="shared" si="30"/>
        <v>0</v>
      </c>
      <c r="W118" s="78">
        <f t="shared" si="31"/>
        <v>0</v>
      </c>
      <c r="X118" s="78">
        <f t="shared" si="32"/>
        <v>0</v>
      </c>
      <c r="Y118" s="78">
        <f t="shared" si="33"/>
        <v>0</v>
      </c>
      <c r="Z118" s="84">
        <f t="shared" si="34"/>
        <v>0</v>
      </c>
      <c r="AA118" s="78">
        <f t="shared" si="36"/>
        <v>0</v>
      </c>
      <c r="AB118" s="78">
        <f t="shared" si="37"/>
        <v>0</v>
      </c>
      <c r="AC118" s="78">
        <f t="shared" si="38"/>
        <v>0</v>
      </c>
      <c r="AD118" s="78">
        <f t="shared" si="39"/>
        <v>0</v>
      </c>
      <c r="AE118" s="78">
        <f t="shared" si="40"/>
        <v>0</v>
      </c>
      <c r="AF118" s="78">
        <f t="shared" si="41"/>
        <v>0</v>
      </c>
      <c r="AG118" s="78">
        <f t="shared" si="42"/>
        <v>0</v>
      </c>
      <c r="AH118" s="78">
        <f t="shared" si="43"/>
        <v>0</v>
      </c>
      <c r="AI118" s="78">
        <f t="shared" si="44"/>
        <v>0</v>
      </c>
      <c r="AJ118" s="78">
        <f t="shared" si="45"/>
        <v>0</v>
      </c>
      <c r="AK118" s="84">
        <f t="shared" si="35"/>
        <v>0</v>
      </c>
      <c r="AO118" s="84">
        <v>0</v>
      </c>
    </row>
    <row r="119" spans="1:41">
      <c r="A119" s="80" t="s">
        <v>5975</v>
      </c>
      <c r="B119" s="81" t="s">
        <v>5976</v>
      </c>
      <c r="C119" s="86" t="s">
        <v>6234</v>
      </c>
      <c r="O119" s="78">
        <f t="shared" si="23"/>
        <v>0</v>
      </c>
      <c r="P119" s="78">
        <f t="shared" si="24"/>
        <v>0</v>
      </c>
      <c r="Q119" s="78">
        <f t="shared" si="25"/>
        <v>0</v>
      </c>
      <c r="R119" s="78">
        <f t="shared" si="26"/>
        <v>0</v>
      </c>
      <c r="S119" s="78">
        <f t="shared" si="27"/>
        <v>0</v>
      </c>
      <c r="T119" s="78">
        <f t="shared" si="28"/>
        <v>0</v>
      </c>
      <c r="U119" s="78">
        <f t="shared" si="29"/>
        <v>0</v>
      </c>
      <c r="V119" s="78">
        <f t="shared" si="30"/>
        <v>0</v>
      </c>
      <c r="W119" s="78">
        <f t="shared" si="31"/>
        <v>0</v>
      </c>
      <c r="X119" s="78">
        <f t="shared" si="32"/>
        <v>0</v>
      </c>
      <c r="Y119" s="78">
        <f t="shared" si="33"/>
        <v>0</v>
      </c>
      <c r="Z119" s="84">
        <f t="shared" si="34"/>
        <v>0</v>
      </c>
      <c r="AA119" s="78">
        <f t="shared" si="36"/>
        <v>0</v>
      </c>
      <c r="AB119" s="78">
        <f t="shared" si="37"/>
        <v>0</v>
      </c>
      <c r="AC119" s="78">
        <f t="shared" si="38"/>
        <v>0</v>
      </c>
      <c r="AD119" s="78">
        <f t="shared" si="39"/>
        <v>0</v>
      </c>
      <c r="AE119" s="78">
        <f t="shared" si="40"/>
        <v>0</v>
      </c>
      <c r="AF119" s="78">
        <f t="shared" si="41"/>
        <v>0</v>
      </c>
      <c r="AG119" s="78">
        <f t="shared" si="42"/>
        <v>0</v>
      </c>
      <c r="AH119" s="78">
        <f t="shared" si="43"/>
        <v>0</v>
      </c>
      <c r="AI119" s="78">
        <f t="shared" si="44"/>
        <v>0</v>
      </c>
      <c r="AJ119" s="78">
        <f t="shared" si="45"/>
        <v>0</v>
      </c>
      <c r="AK119" s="84">
        <f t="shared" si="35"/>
        <v>0</v>
      </c>
      <c r="AO119" s="84">
        <v>0</v>
      </c>
    </row>
    <row r="120" spans="1:41">
      <c r="A120" s="80" t="s">
        <v>5977</v>
      </c>
      <c r="B120" s="81" t="s">
        <v>5978</v>
      </c>
      <c r="C120" s="86" t="s">
        <v>6234</v>
      </c>
      <c r="O120" s="78">
        <f t="shared" si="23"/>
        <v>0</v>
      </c>
      <c r="P120" s="78">
        <f t="shared" si="24"/>
        <v>0</v>
      </c>
      <c r="Q120" s="78">
        <f t="shared" si="25"/>
        <v>0</v>
      </c>
      <c r="R120" s="78">
        <f t="shared" si="26"/>
        <v>0</v>
      </c>
      <c r="S120" s="78">
        <f t="shared" si="27"/>
        <v>0</v>
      </c>
      <c r="T120" s="78">
        <f t="shared" si="28"/>
        <v>0</v>
      </c>
      <c r="U120" s="78">
        <f t="shared" si="29"/>
        <v>0</v>
      </c>
      <c r="V120" s="78">
        <f t="shared" si="30"/>
        <v>0</v>
      </c>
      <c r="W120" s="78">
        <f t="shared" si="31"/>
        <v>0</v>
      </c>
      <c r="X120" s="78">
        <f t="shared" si="32"/>
        <v>0</v>
      </c>
      <c r="Y120" s="78">
        <f t="shared" si="33"/>
        <v>0</v>
      </c>
      <c r="Z120" s="84">
        <f t="shared" si="34"/>
        <v>0</v>
      </c>
      <c r="AA120" s="78">
        <f t="shared" si="36"/>
        <v>0</v>
      </c>
      <c r="AB120" s="78">
        <f t="shared" si="37"/>
        <v>0</v>
      </c>
      <c r="AC120" s="78">
        <f t="shared" si="38"/>
        <v>0</v>
      </c>
      <c r="AD120" s="78">
        <f t="shared" si="39"/>
        <v>0</v>
      </c>
      <c r="AE120" s="78">
        <f t="shared" si="40"/>
        <v>0</v>
      </c>
      <c r="AF120" s="78">
        <f t="shared" si="41"/>
        <v>0</v>
      </c>
      <c r="AG120" s="78">
        <f t="shared" si="42"/>
        <v>0</v>
      </c>
      <c r="AH120" s="78">
        <f t="shared" si="43"/>
        <v>0</v>
      </c>
      <c r="AI120" s="78">
        <f t="shared" si="44"/>
        <v>0</v>
      </c>
      <c r="AJ120" s="78">
        <f t="shared" si="45"/>
        <v>0</v>
      </c>
      <c r="AK120" s="84">
        <f t="shared" si="35"/>
        <v>0</v>
      </c>
      <c r="AO120" s="84">
        <v>0</v>
      </c>
    </row>
    <row r="121" spans="1:41" ht="28.5">
      <c r="A121" s="80" t="s">
        <v>5979</v>
      </c>
      <c r="B121" s="81" t="s">
        <v>5980</v>
      </c>
      <c r="C121" s="86" t="s">
        <v>6234</v>
      </c>
      <c r="O121" s="78">
        <f t="shared" si="23"/>
        <v>0</v>
      </c>
      <c r="P121" s="78">
        <f t="shared" si="24"/>
        <v>0</v>
      </c>
      <c r="Q121" s="78">
        <f t="shared" si="25"/>
        <v>0</v>
      </c>
      <c r="R121" s="78">
        <f t="shared" si="26"/>
        <v>0</v>
      </c>
      <c r="S121" s="78">
        <f t="shared" si="27"/>
        <v>0</v>
      </c>
      <c r="T121" s="78">
        <f t="shared" si="28"/>
        <v>0</v>
      </c>
      <c r="U121" s="78">
        <f t="shared" si="29"/>
        <v>0</v>
      </c>
      <c r="V121" s="78">
        <f t="shared" si="30"/>
        <v>0</v>
      </c>
      <c r="W121" s="78">
        <f t="shared" si="31"/>
        <v>0</v>
      </c>
      <c r="X121" s="78">
        <f t="shared" si="32"/>
        <v>0</v>
      </c>
      <c r="Y121" s="78">
        <f t="shared" si="33"/>
        <v>0</v>
      </c>
      <c r="Z121" s="84">
        <f t="shared" si="34"/>
        <v>0</v>
      </c>
      <c r="AA121" s="78">
        <f t="shared" si="36"/>
        <v>0</v>
      </c>
      <c r="AB121" s="78">
        <f t="shared" si="37"/>
        <v>0</v>
      </c>
      <c r="AC121" s="78">
        <f t="shared" si="38"/>
        <v>0</v>
      </c>
      <c r="AD121" s="78">
        <f t="shared" si="39"/>
        <v>0</v>
      </c>
      <c r="AE121" s="78">
        <f t="shared" si="40"/>
        <v>0</v>
      </c>
      <c r="AF121" s="78">
        <f t="shared" si="41"/>
        <v>0</v>
      </c>
      <c r="AG121" s="78">
        <f t="shared" si="42"/>
        <v>0</v>
      </c>
      <c r="AH121" s="78">
        <f t="shared" si="43"/>
        <v>0</v>
      </c>
      <c r="AI121" s="78">
        <f t="shared" si="44"/>
        <v>0</v>
      </c>
      <c r="AJ121" s="78">
        <f t="shared" si="45"/>
        <v>0</v>
      </c>
      <c r="AK121" s="84">
        <f t="shared" si="35"/>
        <v>0</v>
      </c>
      <c r="AO121" s="84">
        <v>0</v>
      </c>
    </row>
    <row r="122" spans="1:41">
      <c r="A122" s="80" t="s">
        <v>5981</v>
      </c>
      <c r="B122" s="81" t="s">
        <v>5982</v>
      </c>
      <c r="E122" s="270">
        <v>1</v>
      </c>
      <c r="F122" s="270">
        <v>0</v>
      </c>
      <c r="G122" s="270">
        <v>0</v>
      </c>
      <c r="H122" s="270">
        <v>0</v>
      </c>
      <c r="I122" s="270">
        <v>0</v>
      </c>
      <c r="J122" s="270">
        <v>1</v>
      </c>
      <c r="K122" s="270">
        <v>0</v>
      </c>
      <c r="L122" s="270">
        <v>0</v>
      </c>
      <c r="M122" s="270">
        <v>0</v>
      </c>
      <c r="N122" s="270">
        <v>0</v>
      </c>
      <c r="O122" s="78">
        <f t="shared" si="23"/>
        <v>2</v>
      </c>
      <c r="P122" s="78">
        <f t="shared" si="24"/>
        <v>0</v>
      </c>
      <c r="Q122" s="78">
        <f t="shared" si="25"/>
        <v>0</v>
      </c>
      <c r="R122" s="78">
        <f t="shared" si="26"/>
        <v>0</v>
      </c>
      <c r="S122" s="78">
        <f t="shared" si="27"/>
        <v>0</v>
      </c>
      <c r="T122" s="78">
        <f t="shared" si="28"/>
        <v>1</v>
      </c>
      <c r="U122" s="78">
        <f t="shared" si="29"/>
        <v>0</v>
      </c>
      <c r="V122" s="78">
        <f t="shared" si="30"/>
        <v>0</v>
      </c>
      <c r="W122" s="78">
        <f t="shared" si="31"/>
        <v>0</v>
      </c>
      <c r="X122" s="78">
        <f t="shared" si="32"/>
        <v>0</v>
      </c>
      <c r="Y122" s="78">
        <f t="shared" si="33"/>
        <v>3</v>
      </c>
      <c r="Z122" s="84">
        <f t="shared" si="34"/>
        <v>9.0000000000000011E-3</v>
      </c>
      <c r="AA122" s="78">
        <f t="shared" si="36"/>
        <v>1</v>
      </c>
      <c r="AB122" s="78">
        <f t="shared" si="37"/>
        <v>0</v>
      </c>
      <c r="AC122" s="78">
        <f t="shared" si="38"/>
        <v>0</v>
      </c>
      <c r="AD122" s="78">
        <f t="shared" si="39"/>
        <v>0</v>
      </c>
      <c r="AE122" s="78">
        <f t="shared" si="40"/>
        <v>0</v>
      </c>
      <c r="AF122" s="78">
        <f t="shared" si="41"/>
        <v>1</v>
      </c>
      <c r="AG122" s="78">
        <f t="shared" si="42"/>
        <v>0</v>
      </c>
      <c r="AH122" s="78">
        <f t="shared" si="43"/>
        <v>0</v>
      </c>
      <c r="AI122" s="78">
        <f t="shared" si="44"/>
        <v>0</v>
      </c>
      <c r="AJ122" s="78">
        <f t="shared" si="45"/>
        <v>0</v>
      </c>
      <c r="AK122" s="84">
        <f t="shared" si="35"/>
        <v>0.27777777777777779</v>
      </c>
      <c r="AO122" s="84">
        <v>0.1433888888888889</v>
      </c>
    </row>
    <row r="123" spans="1:41">
      <c r="A123" s="80" t="s">
        <v>5983</v>
      </c>
      <c r="B123" s="81" t="s">
        <v>5984</v>
      </c>
      <c r="C123" s="86" t="s">
        <v>6234</v>
      </c>
      <c r="O123" s="78">
        <f t="shared" si="23"/>
        <v>0</v>
      </c>
      <c r="P123" s="78">
        <f t="shared" si="24"/>
        <v>0</v>
      </c>
      <c r="Q123" s="78">
        <f t="shared" si="25"/>
        <v>0</v>
      </c>
      <c r="R123" s="78">
        <f t="shared" si="26"/>
        <v>0</v>
      </c>
      <c r="S123" s="78">
        <f t="shared" si="27"/>
        <v>0</v>
      </c>
      <c r="T123" s="78">
        <f t="shared" si="28"/>
        <v>0</v>
      </c>
      <c r="U123" s="78">
        <f t="shared" si="29"/>
        <v>0</v>
      </c>
      <c r="V123" s="78">
        <f t="shared" si="30"/>
        <v>0</v>
      </c>
      <c r="W123" s="78">
        <f t="shared" si="31"/>
        <v>0</v>
      </c>
      <c r="X123" s="78">
        <f t="shared" si="32"/>
        <v>0</v>
      </c>
      <c r="Y123" s="78">
        <f t="shared" si="33"/>
        <v>0</v>
      </c>
      <c r="Z123" s="84">
        <f t="shared" si="34"/>
        <v>0</v>
      </c>
      <c r="AA123" s="78">
        <f t="shared" si="36"/>
        <v>0</v>
      </c>
      <c r="AB123" s="78">
        <f t="shared" si="37"/>
        <v>0</v>
      </c>
      <c r="AC123" s="78">
        <f t="shared" si="38"/>
        <v>0</v>
      </c>
      <c r="AD123" s="78">
        <f t="shared" si="39"/>
        <v>0</v>
      </c>
      <c r="AE123" s="78">
        <f t="shared" si="40"/>
        <v>0</v>
      </c>
      <c r="AF123" s="78">
        <f t="shared" si="41"/>
        <v>0</v>
      </c>
      <c r="AG123" s="78">
        <f t="shared" si="42"/>
        <v>0</v>
      </c>
      <c r="AH123" s="78">
        <f t="shared" si="43"/>
        <v>0</v>
      </c>
      <c r="AI123" s="78">
        <f t="shared" si="44"/>
        <v>0</v>
      </c>
      <c r="AJ123" s="78">
        <f t="shared" si="45"/>
        <v>0</v>
      </c>
      <c r="AK123" s="84">
        <f t="shared" si="35"/>
        <v>0</v>
      </c>
      <c r="AO123" s="84">
        <v>0</v>
      </c>
    </row>
    <row r="124" spans="1:41">
      <c r="A124" s="80" t="s">
        <v>5985</v>
      </c>
      <c r="B124" s="81" t="s">
        <v>5986</v>
      </c>
      <c r="C124" s="86" t="s">
        <v>6234</v>
      </c>
      <c r="O124" s="78">
        <f t="shared" si="23"/>
        <v>0</v>
      </c>
      <c r="P124" s="78">
        <f t="shared" si="24"/>
        <v>0</v>
      </c>
      <c r="Q124" s="78">
        <f t="shared" si="25"/>
        <v>0</v>
      </c>
      <c r="R124" s="78">
        <f t="shared" si="26"/>
        <v>0</v>
      </c>
      <c r="S124" s="78">
        <f t="shared" si="27"/>
        <v>0</v>
      </c>
      <c r="T124" s="78">
        <f t="shared" si="28"/>
        <v>0</v>
      </c>
      <c r="U124" s="78">
        <f t="shared" si="29"/>
        <v>0</v>
      </c>
      <c r="V124" s="78">
        <f t="shared" si="30"/>
        <v>0</v>
      </c>
      <c r="W124" s="78">
        <f t="shared" si="31"/>
        <v>0</v>
      </c>
      <c r="X124" s="78">
        <f t="shared" si="32"/>
        <v>0</v>
      </c>
      <c r="Y124" s="78">
        <f t="shared" si="33"/>
        <v>0</v>
      </c>
      <c r="Z124" s="84">
        <f t="shared" si="34"/>
        <v>0</v>
      </c>
      <c r="AA124" s="78">
        <f t="shared" si="36"/>
        <v>0</v>
      </c>
      <c r="AB124" s="78">
        <f t="shared" si="37"/>
        <v>0</v>
      </c>
      <c r="AC124" s="78">
        <f t="shared" si="38"/>
        <v>0</v>
      </c>
      <c r="AD124" s="78">
        <f t="shared" si="39"/>
        <v>0</v>
      </c>
      <c r="AE124" s="78">
        <f t="shared" si="40"/>
        <v>0</v>
      </c>
      <c r="AF124" s="78">
        <f t="shared" si="41"/>
        <v>0</v>
      </c>
      <c r="AG124" s="78">
        <f t="shared" si="42"/>
        <v>0</v>
      </c>
      <c r="AH124" s="78">
        <f t="shared" si="43"/>
        <v>0</v>
      </c>
      <c r="AI124" s="78">
        <f t="shared" si="44"/>
        <v>0</v>
      </c>
      <c r="AJ124" s="78">
        <f t="shared" si="45"/>
        <v>0</v>
      </c>
      <c r="AK124" s="84">
        <f t="shared" si="35"/>
        <v>0</v>
      </c>
      <c r="AO124" s="84">
        <v>0</v>
      </c>
    </row>
    <row r="125" spans="1:41" ht="28.5">
      <c r="A125" s="80" t="s">
        <v>5987</v>
      </c>
      <c r="B125" s="81" t="s">
        <v>5988</v>
      </c>
      <c r="C125" s="86" t="s">
        <v>6234</v>
      </c>
      <c r="O125" s="78">
        <f t="shared" si="23"/>
        <v>0</v>
      </c>
      <c r="P125" s="78">
        <f t="shared" si="24"/>
        <v>0</v>
      </c>
      <c r="Q125" s="78">
        <f t="shared" si="25"/>
        <v>0</v>
      </c>
      <c r="R125" s="78">
        <f t="shared" si="26"/>
        <v>0</v>
      </c>
      <c r="S125" s="78">
        <f t="shared" si="27"/>
        <v>0</v>
      </c>
      <c r="T125" s="78">
        <f t="shared" si="28"/>
        <v>0</v>
      </c>
      <c r="U125" s="78">
        <f t="shared" si="29"/>
        <v>0</v>
      </c>
      <c r="V125" s="78">
        <f t="shared" si="30"/>
        <v>0</v>
      </c>
      <c r="W125" s="78">
        <f t="shared" si="31"/>
        <v>0</v>
      </c>
      <c r="X125" s="78">
        <f t="shared" si="32"/>
        <v>0</v>
      </c>
      <c r="Y125" s="78">
        <f t="shared" si="33"/>
        <v>0</v>
      </c>
      <c r="Z125" s="84">
        <f t="shared" si="34"/>
        <v>0</v>
      </c>
      <c r="AA125" s="78">
        <f t="shared" si="36"/>
        <v>0</v>
      </c>
      <c r="AB125" s="78">
        <f t="shared" si="37"/>
        <v>0</v>
      </c>
      <c r="AC125" s="78">
        <f t="shared" si="38"/>
        <v>0</v>
      </c>
      <c r="AD125" s="78">
        <f t="shared" si="39"/>
        <v>0</v>
      </c>
      <c r="AE125" s="78">
        <f t="shared" si="40"/>
        <v>0</v>
      </c>
      <c r="AF125" s="78">
        <f t="shared" si="41"/>
        <v>0</v>
      </c>
      <c r="AG125" s="78">
        <f t="shared" si="42"/>
        <v>0</v>
      </c>
      <c r="AH125" s="78">
        <f t="shared" si="43"/>
        <v>0</v>
      </c>
      <c r="AI125" s="78">
        <f t="shared" si="44"/>
        <v>0</v>
      </c>
      <c r="AJ125" s="78">
        <f t="shared" si="45"/>
        <v>0</v>
      </c>
      <c r="AK125" s="84">
        <f t="shared" si="35"/>
        <v>0</v>
      </c>
      <c r="AO125" s="84">
        <v>0</v>
      </c>
    </row>
    <row r="126" spans="1:41">
      <c r="A126" s="80" t="s">
        <v>5989</v>
      </c>
      <c r="B126" s="81" t="s">
        <v>5990</v>
      </c>
      <c r="C126" s="86" t="s">
        <v>6234</v>
      </c>
      <c r="O126" s="78">
        <f t="shared" si="23"/>
        <v>0</v>
      </c>
      <c r="P126" s="78">
        <f t="shared" si="24"/>
        <v>0</v>
      </c>
      <c r="Q126" s="78">
        <f t="shared" si="25"/>
        <v>0</v>
      </c>
      <c r="R126" s="78">
        <f t="shared" si="26"/>
        <v>0</v>
      </c>
      <c r="S126" s="78">
        <f t="shared" si="27"/>
        <v>0</v>
      </c>
      <c r="T126" s="78">
        <f t="shared" si="28"/>
        <v>0</v>
      </c>
      <c r="U126" s="78">
        <f t="shared" si="29"/>
        <v>0</v>
      </c>
      <c r="V126" s="78">
        <f t="shared" si="30"/>
        <v>0</v>
      </c>
      <c r="W126" s="78">
        <f t="shared" si="31"/>
        <v>0</v>
      </c>
      <c r="X126" s="78">
        <f t="shared" si="32"/>
        <v>0</v>
      </c>
      <c r="Y126" s="78">
        <f t="shared" si="33"/>
        <v>0</v>
      </c>
      <c r="Z126" s="84">
        <f t="shared" si="34"/>
        <v>0</v>
      </c>
      <c r="AA126" s="78">
        <f t="shared" si="36"/>
        <v>0</v>
      </c>
      <c r="AB126" s="78">
        <f t="shared" si="37"/>
        <v>0</v>
      </c>
      <c r="AC126" s="78">
        <f t="shared" si="38"/>
        <v>0</v>
      </c>
      <c r="AD126" s="78">
        <f t="shared" si="39"/>
        <v>0</v>
      </c>
      <c r="AE126" s="78">
        <f t="shared" si="40"/>
        <v>0</v>
      </c>
      <c r="AF126" s="78">
        <f t="shared" si="41"/>
        <v>0</v>
      </c>
      <c r="AG126" s="78">
        <f t="shared" si="42"/>
        <v>0</v>
      </c>
      <c r="AH126" s="78">
        <f t="shared" si="43"/>
        <v>0</v>
      </c>
      <c r="AI126" s="78">
        <f t="shared" si="44"/>
        <v>0</v>
      </c>
      <c r="AJ126" s="78">
        <f t="shared" si="45"/>
        <v>0</v>
      </c>
      <c r="AK126" s="84">
        <f t="shared" si="35"/>
        <v>0</v>
      </c>
      <c r="AO126" s="84">
        <v>0</v>
      </c>
    </row>
    <row r="127" spans="1:41">
      <c r="A127" s="80" t="s">
        <v>5991</v>
      </c>
      <c r="B127" s="81" t="s">
        <v>5992</v>
      </c>
      <c r="C127" s="86" t="s">
        <v>6234</v>
      </c>
      <c r="O127" s="78">
        <f t="shared" si="23"/>
        <v>0</v>
      </c>
      <c r="P127" s="78">
        <f t="shared" si="24"/>
        <v>0</v>
      </c>
      <c r="Q127" s="78">
        <f t="shared" si="25"/>
        <v>0</v>
      </c>
      <c r="R127" s="78">
        <f t="shared" si="26"/>
        <v>0</v>
      </c>
      <c r="S127" s="78">
        <f t="shared" si="27"/>
        <v>0</v>
      </c>
      <c r="T127" s="78">
        <f t="shared" si="28"/>
        <v>0</v>
      </c>
      <c r="U127" s="78">
        <f t="shared" si="29"/>
        <v>0</v>
      </c>
      <c r="V127" s="78">
        <f t="shared" si="30"/>
        <v>0</v>
      </c>
      <c r="W127" s="78">
        <f t="shared" si="31"/>
        <v>0</v>
      </c>
      <c r="X127" s="78">
        <f t="shared" si="32"/>
        <v>0</v>
      </c>
      <c r="Y127" s="78">
        <f t="shared" si="33"/>
        <v>0</v>
      </c>
      <c r="Z127" s="84">
        <f t="shared" si="34"/>
        <v>0</v>
      </c>
      <c r="AA127" s="78">
        <f t="shared" si="36"/>
        <v>0</v>
      </c>
      <c r="AB127" s="78">
        <f t="shared" si="37"/>
        <v>0</v>
      </c>
      <c r="AC127" s="78">
        <f t="shared" si="38"/>
        <v>0</v>
      </c>
      <c r="AD127" s="78">
        <f t="shared" si="39"/>
        <v>0</v>
      </c>
      <c r="AE127" s="78">
        <f t="shared" si="40"/>
        <v>0</v>
      </c>
      <c r="AF127" s="78">
        <f t="shared" si="41"/>
        <v>0</v>
      </c>
      <c r="AG127" s="78">
        <f t="shared" si="42"/>
        <v>0</v>
      </c>
      <c r="AH127" s="78">
        <f t="shared" si="43"/>
        <v>0</v>
      </c>
      <c r="AI127" s="78">
        <f t="shared" si="44"/>
        <v>0</v>
      </c>
      <c r="AJ127" s="78">
        <f t="shared" si="45"/>
        <v>0</v>
      </c>
      <c r="AK127" s="84">
        <f t="shared" si="35"/>
        <v>0</v>
      </c>
      <c r="AO127" s="84">
        <v>0</v>
      </c>
    </row>
    <row r="128" spans="1:41">
      <c r="A128" s="80" t="s">
        <v>5993</v>
      </c>
      <c r="B128" s="81" t="s">
        <v>5994</v>
      </c>
      <c r="C128" s="86" t="s">
        <v>6234</v>
      </c>
      <c r="O128" s="78">
        <f t="shared" si="23"/>
        <v>0</v>
      </c>
      <c r="P128" s="78">
        <f t="shared" si="24"/>
        <v>0</v>
      </c>
      <c r="Q128" s="78">
        <f t="shared" si="25"/>
        <v>0</v>
      </c>
      <c r="R128" s="78">
        <f t="shared" si="26"/>
        <v>0</v>
      </c>
      <c r="S128" s="78">
        <f t="shared" si="27"/>
        <v>0</v>
      </c>
      <c r="T128" s="78">
        <f t="shared" si="28"/>
        <v>0</v>
      </c>
      <c r="U128" s="78">
        <f t="shared" si="29"/>
        <v>0</v>
      </c>
      <c r="V128" s="78">
        <f t="shared" si="30"/>
        <v>0</v>
      </c>
      <c r="W128" s="78">
        <f t="shared" si="31"/>
        <v>0</v>
      </c>
      <c r="X128" s="78">
        <f t="shared" si="32"/>
        <v>0</v>
      </c>
      <c r="Y128" s="78">
        <f t="shared" si="33"/>
        <v>0</v>
      </c>
      <c r="Z128" s="84">
        <f t="shared" si="34"/>
        <v>0</v>
      </c>
      <c r="AA128" s="78">
        <f t="shared" si="36"/>
        <v>0</v>
      </c>
      <c r="AB128" s="78">
        <f t="shared" si="37"/>
        <v>0</v>
      </c>
      <c r="AC128" s="78">
        <f t="shared" si="38"/>
        <v>0</v>
      </c>
      <c r="AD128" s="78">
        <f t="shared" si="39"/>
        <v>0</v>
      </c>
      <c r="AE128" s="78">
        <f t="shared" si="40"/>
        <v>0</v>
      </c>
      <c r="AF128" s="78">
        <f t="shared" si="41"/>
        <v>0</v>
      </c>
      <c r="AG128" s="78">
        <f t="shared" si="42"/>
        <v>0</v>
      </c>
      <c r="AH128" s="78">
        <f t="shared" si="43"/>
        <v>0</v>
      </c>
      <c r="AI128" s="78">
        <f t="shared" si="44"/>
        <v>0</v>
      </c>
      <c r="AJ128" s="78">
        <f t="shared" si="45"/>
        <v>0</v>
      </c>
      <c r="AK128" s="84">
        <f t="shared" si="35"/>
        <v>0</v>
      </c>
      <c r="AO128" s="84">
        <v>0</v>
      </c>
    </row>
    <row r="129" spans="1:41">
      <c r="A129" s="80" t="s">
        <v>5995</v>
      </c>
      <c r="B129" s="81" t="s">
        <v>5996</v>
      </c>
      <c r="C129" s="86" t="s">
        <v>6234</v>
      </c>
      <c r="O129" s="78">
        <f t="shared" si="23"/>
        <v>0</v>
      </c>
      <c r="P129" s="78">
        <f t="shared" si="24"/>
        <v>0</v>
      </c>
      <c r="Q129" s="78">
        <f t="shared" si="25"/>
        <v>0</v>
      </c>
      <c r="R129" s="78">
        <f t="shared" si="26"/>
        <v>0</v>
      </c>
      <c r="S129" s="78">
        <f t="shared" si="27"/>
        <v>0</v>
      </c>
      <c r="T129" s="78">
        <f t="shared" si="28"/>
        <v>0</v>
      </c>
      <c r="U129" s="78">
        <f t="shared" si="29"/>
        <v>0</v>
      </c>
      <c r="V129" s="78">
        <f t="shared" si="30"/>
        <v>0</v>
      </c>
      <c r="W129" s="78">
        <f t="shared" si="31"/>
        <v>0</v>
      </c>
      <c r="X129" s="78">
        <f t="shared" si="32"/>
        <v>0</v>
      </c>
      <c r="Y129" s="78">
        <f t="shared" si="33"/>
        <v>0</v>
      </c>
      <c r="Z129" s="84">
        <f t="shared" si="34"/>
        <v>0</v>
      </c>
      <c r="AA129" s="78">
        <f t="shared" si="36"/>
        <v>0</v>
      </c>
      <c r="AB129" s="78">
        <f t="shared" si="37"/>
        <v>0</v>
      </c>
      <c r="AC129" s="78">
        <f t="shared" si="38"/>
        <v>0</v>
      </c>
      <c r="AD129" s="78">
        <f t="shared" si="39"/>
        <v>0</v>
      </c>
      <c r="AE129" s="78">
        <f t="shared" si="40"/>
        <v>0</v>
      </c>
      <c r="AF129" s="78">
        <f t="shared" si="41"/>
        <v>0</v>
      </c>
      <c r="AG129" s="78">
        <f t="shared" si="42"/>
        <v>0</v>
      </c>
      <c r="AH129" s="78">
        <f t="shared" si="43"/>
        <v>0</v>
      </c>
      <c r="AI129" s="78">
        <f t="shared" si="44"/>
        <v>0</v>
      </c>
      <c r="AJ129" s="78">
        <f t="shared" si="45"/>
        <v>0</v>
      </c>
      <c r="AK129" s="84">
        <f t="shared" si="35"/>
        <v>0</v>
      </c>
      <c r="AO129" s="84">
        <v>0</v>
      </c>
    </row>
    <row r="130" spans="1:41">
      <c r="A130" s="80" t="s">
        <v>5997</v>
      </c>
      <c r="B130" s="81" t="s">
        <v>5998</v>
      </c>
      <c r="C130" s="86" t="s">
        <v>6234</v>
      </c>
      <c r="O130" s="78">
        <f t="shared" si="23"/>
        <v>0</v>
      </c>
      <c r="P130" s="78">
        <f t="shared" si="24"/>
        <v>0</v>
      </c>
      <c r="Q130" s="78">
        <f t="shared" si="25"/>
        <v>0</v>
      </c>
      <c r="R130" s="78">
        <f t="shared" si="26"/>
        <v>0</v>
      </c>
      <c r="S130" s="78">
        <f t="shared" si="27"/>
        <v>0</v>
      </c>
      <c r="T130" s="78">
        <f t="shared" si="28"/>
        <v>0</v>
      </c>
      <c r="U130" s="78">
        <f t="shared" si="29"/>
        <v>0</v>
      </c>
      <c r="V130" s="78">
        <f t="shared" si="30"/>
        <v>0</v>
      </c>
      <c r="W130" s="78">
        <f t="shared" si="31"/>
        <v>0</v>
      </c>
      <c r="X130" s="78">
        <f t="shared" si="32"/>
        <v>0</v>
      </c>
      <c r="Y130" s="78">
        <f t="shared" si="33"/>
        <v>0</v>
      </c>
      <c r="Z130" s="84">
        <f t="shared" si="34"/>
        <v>0</v>
      </c>
      <c r="AA130" s="78">
        <f t="shared" si="36"/>
        <v>0</v>
      </c>
      <c r="AB130" s="78">
        <f t="shared" si="37"/>
        <v>0</v>
      </c>
      <c r="AC130" s="78">
        <f t="shared" si="38"/>
        <v>0</v>
      </c>
      <c r="AD130" s="78">
        <f t="shared" si="39"/>
        <v>0</v>
      </c>
      <c r="AE130" s="78">
        <f t="shared" si="40"/>
        <v>0</v>
      </c>
      <c r="AF130" s="78">
        <f t="shared" si="41"/>
        <v>0</v>
      </c>
      <c r="AG130" s="78">
        <f t="shared" si="42"/>
        <v>0</v>
      </c>
      <c r="AH130" s="78">
        <f t="shared" si="43"/>
        <v>0</v>
      </c>
      <c r="AI130" s="78">
        <f t="shared" si="44"/>
        <v>0</v>
      </c>
      <c r="AJ130" s="78">
        <f t="shared" si="45"/>
        <v>0</v>
      </c>
      <c r="AK130" s="84">
        <f t="shared" si="35"/>
        <v>0</v>
      </c>
      <c r="AO130" s="84">
        <v>0</v>
      </c>
    </row>
    <row r="131" spans="1:41">
      <c r="A131" s="80" t="s">
        <v>5999</v>
      </c>
      <c r="B131" s="81" t="s">
        <v>6000</v>
      </c>
      <c r="C131" s="86" t="s">
        <v>6234</v>
      </c>
      <c r="O131" s="78">
        <f t="shared" si="23"/>
        <v>0</v>
      </c>
      <c r="P131" s="78">
        <f t="shared" si="24"/>
        <v>0</v>
      </c>
      <c r="Q131" s="78">
        <f t="shared" si="25"/>
        <v>0</v>
      </c>
      <c r="R131" s="78">
        <f t="shared" si="26"/>
        <v>0</v>
      </c>
      <c r="S131" s="78">
        <f t="shared" si="27"/>
        <v>0</v>
      </c>
      <c r="T131" s="78">
        <f t="shared" si="28"/>
        <v>0</v>
      </c>
      <c r="U131" s="78">
        <f t="shared" si="29"/>
        <v>0</v>
      </c>
      <c r="V131" s="78">
        <f t="shared" si="30"/>
        <v>0</v>
      </c>
      <c r="W131" s="78">
        <f t="shared" si="31"/>
        <v>0</v>
      </c>
      <c r="X131" s="78">
        <f t="shared" si="32"/>
        <v>0</v>
      </c>
      <c r="Y131" s="78">
        <f t="shared" si="33"/>
        <v>0</v>
      </c>
      <c r="Z131" s="84">
        <f t="shared" si="34"/>
        <v>0</v>
      </c>
      <c r="AA131" s="78">
        <f t="shared" si="36"/>
        <v>0</v>
      </c>
      <c r="AB131" s="78">
        <f t="shared" si="37"/>
        <v>0</v>
      </c>
      <c r="AC131" s="78">
        <f t="shared" si="38"/>
        <v>0</v>
      </c>
      <c r="AD131" s="78">
        <f t="shared" si="39"/>
        <v>0</v>
      </c>
      <c r="AE131" s="78">
        <f t="shared" si="40"/>
        <v>0</v>
      </c>
      <c r="AF131" s="78">
        <f t="shared" si="41"/>
        <v>0</v>
      </c>
      <c r="AG131" s="78">
        <f t="shared" si="42"/>
        <v>0</v>
      </c>
      <c r="AH131" s="78">
        <f t="shared" si="43"/>
        <v>0</v>
      </c>
      <c r="AI131" s="78">
        <f t="shared" si="44"/>
        <v>0</v>
      </c>
      <c r="AJ131" s="78">
        <f t="shared" si="45"/>
        <v>0</v>
      </c>
      <c r="AK131" s="84">
        <f t="shared" si="35"/>
        <v>0</v>
      </c>
      <c r="AO131" s="84">
        <v>0</v>
      </c>
    </row>
    <row r="132" spans="1:41">
      <c r="A132" s="80" t="s">
        <v>6001</v>
      </c>
      <c r="B132" s="81" t="s">
        <v>6002</v>
      </c>
      <c r="C132" s="86" t="s">
        <v>6234</v>
      </c>
      <c r="O132" s="78">
        <f t="shared" si="23"/>
        <v>0</v>
      </c>
      <c r="P132" s="78">
        <f t="shared" si="24"/>
        <v>0</v>
      </c>
      <c r="Q132" s="78">
        <f t="shared" si="25"/>
        <v>0</v>
      </c>
      <c r="R132" s="78">
        <f t="shared" si="26"/>
        <v>0</v>
      </c>
      <c r="S132" s="78">
        <f t="shared" si="27"/>
        <v>0</v>
      </c>
      <c r="T132" s="78">
        <f t="shared" si="28"/>
        <v>0</v>
      </c>
      <c r="U132" s="78">
        <f t="shared" si="29"/>
        <v>0</v>
      </c>
      <c r="V132" s="78">
        <f t="shared" si="30"/>
        <v>0</v>
      </c>
      <c r="W132" s="78">
        <f t="shared" si="31"/>
        <v>0</v>
      </c>
      <c r="X132" s="78">
        <f t="shared" si="32"/>
        <v>0</v>
      </c>
      <c r="Y132" s="78">
        <f t="shared" si="33"/>
        <v>0</v>
      </c>
      <c r="Z132" s="84">
        <f t="shared" si="34"/>
        <v>0</v>
      </c>
      <c r="AA132" s="78">
        <f t="shared" si="36"/>
        <v>0</v>
      </c>
      <c r="AB132" s="78">
        <f t="shared" si="37"/>
        <v>0</v>
      </c>
      <c r="AC132" s="78">
        <f t="shared" si="38"/>
        <v>0</v>
      </c>
      <c r="AD132" s="78">
        <f t="shared" si="39"/>
        <v>0</v>
      </c>
      <c r="AE132" s="78">
        <f t="shared" si="40"/>
        <v>0</v>
      </c>
      <c r="AF132" s="78">
        <f t="shared" si="41"/>
        <v>0</v>
      </c>
      <c r="AG132" s="78">
        <f t="shared" si="42"/>
        <v>0</v>
      </c>
      <c r="AH132" s="78">
        <f t="shared" si="43"/>
        <v>0</v>
      </c>
      <c r="AI132" s="78">
        <f t="shared" si="44"/>
        <v>0</v>
      </c>
      <c r="AJ132" s="78">
        <f t="shared" si="45"/>
        <v>0</v>
      </c>
      <c r="AK132" s="84">
        <f t="shared" si="35"/>
        <v>0</v>
      </c>
      <c r="AO132" s="84">
        <v>0</v>
      </c>
    </row>
    <row r="133" spans="1:41">
      <c r="A133" s="80" t="s">
        <v>5516</v>
      </c>
      <c r="B133" s="81" t="s">
        <v>6003</v>
      </c>
      <c r="E133" s="270">
        <v>0</v>
      </c>
      <c r="F133" s="270">
        <v>0</v>
      </c>
      <c r="G133" s="270">
        <v>0</v>
      </c>
      <c r="H133" s="270">
        <v>0</v>
      </c>
      <c r="I133" s="270">
        <v>0</v>
      </c>
      <c r="J133" s="270">
        <v>0</v>
      </c>
      <c r="K133" s="270">
        <v>0</v>
      </c>
      <c r="L133" s="270">
        <v>0</v>
      </c>
      <c r="M133" s="270">
        <v>0</v>
      </c>
      <c r="N133" s="270">
        <v>0</v>
      </c>
      <c r="O133" s="78">
        <f t="shared" ref="O133:O196" si="46">E133*2</f>
        <v>0</v>
      </c>
      <c r="P133" s="78">
        <f t="shared" ref="P133:P196" si="47">F133</f>
        <v>0</v>
      </c>
      <c r="Q133" s="78">
        <f t="shared" ref="Q133:Q196" si="48">G133*2</f>
        <v>0</v>
      </c>
      <c r="R133" s="78">
        <f t="shared" ref="R133:R196" si="49">H133</f>
        <v>0</v>
      </c>
      <c r="S133" s="78">
        <f t="shared" ref="S133:S196" si="50">I133*2</f>
        <v>0</v>
      </c>
      <c r="T133" s="78">
        <f t="shared" ref="T133:T196" si="51">J133</f>
        <v>0</v>
      </c>
      <c r="U133" s="78">
        <f t="shared" ref="U133:U196" si="52">K133*2</f>
        <v>0</v>
      </c>
      <c r="V133" s="78">
        <f t="shared" ref="V133:V196" si="53">L133</f>
        <v>0</v>
      </c>
      <c r="W133" s="78">
        <f t="shared" ref="W133:W196" si="54">M133*2</f>
        <v>0</v>
      </c>
      <c r="X133" s="78">
        <f t="shared" ref="X133:X196" si="55">N133</f>
        <v>0</v>
      </c>
      <c r="Y133" s="78">
        <f t="shared" ref="Y133:Y196" si="56">SUM(O133:X133)</f>
        <v>0</v>
      </c>
      <c r="Z133" s="84">
        <f t="shared" ref="Z133:Z196" si="57">Y133/$Y$257</f>
        <v>0</v>
      </c>
      <c r="AA133" s="78">
        <f t="shared" si="36"/>
        <v>0</v>
      </c>
      <c r="AB133" s="78">
        <f t="shared" si="37"/>
        <v>0</v>
      </c>
      <c r="AC133" s="78">
        <f t="shared" si="38"/>
        <v>0</v>
      </c>
      <c r="AD133" s="78">
        <f t="shared" si="39"/>
        <v>0</v>
      </c>
      <c r="AE133" s="78">
        <f t="shared" si="40"/>
        <v>0</v>
      </c>
      <c r="AF133" s="78">
        <f t="shared" si="41"/>
        <v>0</v>
      </c>
      <c r="AG133" s="78">
        <f t="shared" si="42"/>
        <v>0</v>
      </c>
      <c r="AH133" s="78">
        <f t="shared" si="43"/>
        <v>0</v>
      </c>
      <c r="AI133" s="78">
        <f t="shared" si="44"/>
        <v>0</v>
      </c>
      <c r="AJ133" s="78">
        <f t="shared" si="45"/>
        <v>0</v>
      </c>
      <c r="AK133" s="84">
        <f t="shared" ref="AK133:AK196" si="58">($AA133*4+$AB133*2+$AC133*2+$AD133*1+$AE133*2+$AF133*1+$AG133*2+$AH133*1+$AI133*2+$AJ133*1)/SUM($AN$4:$AN$13)</f>
        <v>0</v>
      </c>
      <c r="AO133" s="84">
        <v>0</v>
      </c>
    </row>
    <row r="134" spans="1:41">
      <c r="A134" s="80" t="s">
        <v>6004</v>
      </c>
      <c r="B134" s="81" t="s">
        <v>6005</v>
      </c>
      <c r="C134" s="86" t="s">
        <v>6234</v>
      </c>
      <c r="O134" s="78">
        <f t="shared" si="46"/>
        <v>0</v>
      </c>
      <c r="P134" s="78">
        <f t="shared" si="47"/>
        <v>0</v>
      </c>
      <c r="Q134" s="78">
        <f t="shared" si="48"/>
        <v>0</v>
      </c>
      <c r="R134" s="78">
        <f t="shared" si="49"/>
        <v>0</v>
      </c>
      <c r="S134" s="78">
        <f t="shared" si="50"/>
        <v>0</v>
      </c>
      <c r="T134" s="78">
        <f t="shared" si="51"/>
        <v>0</v>
      </c>
      <c r="U134" s="78">
        <f t="shared" si="52"/>
        <v>0</v>
      </c>
      <c r="V134" s="78">
        <f t="shared" si="53"/>
        <v>0</v>
      </c>
      <c r="W134" s="78">
        <f t="shared" si="54"/>
        <v>0</v>
      </c>
      <c r="X134" s="78">
        <f t="shared" si="55"/>
        <v>0</v>
      </c>
      <c r="Y134" s="78">
        <f t="shared" si="56"/>
        <v>0</v>
      </c>
      <c r="Z134" s="84">
        <f t="shared" si="57"/>
        <v>0</v>
      </c>
      <c r="AA134" s="78">
        <f t="shared" ref="AA134:AA197" si="59">COUNTIF($E134,"&gt;0")</f>
        <v>0</v>
      </c>
      <c r="AB134" s="78">
        <f t="shared" ref="AB134:AB197" si="60">COUNTIF($F134,"&gt;0")</f>
        <v>0</v>
      </c>
      <c r="AC134" s="78">
        <f t="shared" ref="AC134:AC197" si="61">COUNTIF($G134,"&gt;0")</f>
        <v>0</v>
      </c>
      <c r="AD134" s="78">
        <f t="shared" ref="AD134:AD197" si="62">COUNTIF($H134,"&gt;0")</f>
        <v>0</v>
      </c>
      <c r="AE134" s="78">
        <f t="shared" ref="AE134:AE197" si="63">COUNTIF($I134,"&gt;0")</f>
        <v>0</v>
      </c>
      <c r="AF134" s="78">
        <f t="shared" ref="AF134:AF197" si="64">COUNTIF($J134,"&gt;0")</f>
        <v>0</v>
      </c>
      <c r="AG134" s="78">
        <f t="shared" ref="AG134:AG197" si="65">COUNTIF($K134,"&gt;0")</f>
        <v>0</v>
      </c>
      <c r="AH134" s="78">
        <f t="shared" ref="AH134:AH197" si="66">COUNTIF($L134,"&gt;0")</f>
        <v>0</v>
      </c>
      <c r="AI134" s="78">
        <f t="shared" ref="AI134:AI197" si="67">COUNTIF($M134,"&gt;0")</f>
        <v>0</v>
      </c>
      <c r="AJ134" s="78">
        <f t="shared" ref="AJ134:AJ197" si="68">COUNTIF($N134,"&gt;0")</f>
        <v>0</v>
      </c>
      <c r="AK134" s="84">
        <f t="shared" si="58"/>
        <v>0</v>
      </c>
      <c r="AO134" s="84">
        <v>0</v>
      </c>
    </row>
    <row r="135" spans="1:41" ht="28.5">
      <c r="A135" s="80" t="s">
        <v>6006</v>
      </c>
      <c r="B135" s="81" t="s">
        <v>6007</v>
      </c>
      <c r="C135" s="86" t="s">
        <v>6234</v>
      </c>
      <c r="O135" s="78">
        <f t="shared" si="46"/>
        <v>0</v>
      </c>
      <c r="P135" s="78">
        <f t="shared" si="47"/>
        <v>0</v>
      </c>
      <c r="Q135" s="78">
        <f t="shared" si="48"/>
        <v>0</v>
      </c>
      <c r="R135" s="78">
        <f t="shared" si="49"/>
        <v>0</v>
      </c>
      <c r="S135" s="78">
        <f t="shared" si="50"/>
        <v>0</v>
      </c>
      <c r="T135" s="78">
        <f t="shared" si="51"/>
        <v>0</v>
      </c>
      <c r="U135" s="78">
        <f t="shared" si="52"/>
        <v>0</v>
      </c>
      <c r="V135" s="78">
        <f t="shared" si="53"/>
        <v>0</v>
      </c>
      <c r="W135" s="78">
        <f t="shared" si="54"/>
        <v>0</v>
      </c>
      <c r="X135" s="78">
        <f t="shared" si="55"/>
        <v>0</v>
      </c>
      <c r="Y135" s="78">
        <f t="shared" si="56"/>
        <v>0</v>
      </c>
      <c r="Z135" s="84">
        <f t="shared" si="57"/>
        <v>0</v>
      </c>
      <c r="AA135" s="78">
        <f t="shared" si="59"/>
        <v>0</v>
      </c>
      <c r="AB135" s="78">
        <f t="shared" si="60"/>
        <v>0</v>
      </c>
      <c r="AC135" s="78">
        <f t="shared" si="61"/>
        <v>0</v>
      </c>
      <c r="AD135" s="78">
        <f t="shared" si="62"/>
        <v>0</v>
      </c>
      <c r="AE135" s="78">
        <f t="shared" si="63"/>
        <v>0</v>
      </c>
      <c r="AF135" s="78">
        <f t="shared" si="64"/>
        <v>0</v>
      </c>
      <c r="AG135" s="78">
        <f t="shared" si="65"/>
        <v>0</v>
      </c>
      <c r="AH135" s="78">
        <f t="shared" si="66"/>
        <v>0</v>
      </c>
      <c r="AI135" s="78">
        <f t="shared" si="67"/>
        <v>0</v>
      </c>
      <c r="AJ135" s="78">
        <f t="shared" si="68"/>
        <v>0</v>
      </c>
      <c r="AK135" s="84">
        <f t="shared" si="58"/>
        <v>0</v>
      </c>
      <c r="AO135" s="84">
        <v>0</v>
      </c>
    </row>
    <row r="136" spans="1:41">
      <c r="A136" s="80" t="s">
        <v>6008</v>
      </c>
      <c r="B136" s="81" t="s">
        <v>6009</v>
      </c>
      <c r="C136" s="86" t="s">
        <v>6234</v>
      </c>
      <c r="O136" s="78">
        <f t="shared" si="46"/>
        <v>0</v>
      </c>
      <c r="P136" s="78">
        <f t="shared" si="47"/>
        <v>0</v>
      </c>
      <c r="Q136" s="78">
        <f t="shared" si="48"/>
        <v>0</v>
      </c>
      <c r="R136" s="78">
        <f t="shared" si="49"/>
        <v>0</v>
      </c>
      <c r="S136" s="78">
        <f t="shared" si="50"/>
        <v>0</v>
      </c>
      <c r="T136" s="78">
        <f t="shared" si="51"/>
        <v>0</v>
      </c>
      <c r="U136" s="78">
        <f t="shared" si="52"/>
        <v>0</v>
      </c>
      <c r="V136" s="78">
        <f t="shared" si="53"/>
        <v>0</v>
      </c>
      <c r="W136" s="78">
        <f t="shared" si="54"/>
        <v>0</v>
      </c>
      <c r="X136" s="78">
        <f t="shared" si="55"/>
        <v>0</v>
      </c>
      <c r="Y136" s="78">
        <f t="shared" si="56"/>
        <v>0</v>
      </c>
      <c r="Z136" s="84">
        <f t="shared" si="57"/>
        <v>0</v>
      </c>
      <c r="AA136" s="78">
        <f t="shared" si="59"/>
        <v>0</v>
      </c>
      <c r="AB136" s="78">
        <f t="shared" si="60"/>
        <v>0</v>
      </c>
      <c r="AC136" s="78">
        <f t="shared" si="61"/>
        <v>0</v>
      </c>
      <c r="AD136" s="78">
        <f t="shared" si="62"/>
        <v>0</v>
      </c>
      <c r="AE136" s="78">
        <f t="shared" si="63"/>
        <v>0</v>
      </c>
      <c r="AF136" s="78">
        <f t="shared" si="64"/>
        <v>0</v>
      </c>
      <c r="AG136" s="78">
        <f t="shared" si="65"/>
        <v>0</v>
      </c>
      <c r="AH136" s="78">
        <f t="shared" si="66"/>
        <v>0</v>
      </c>
      <c r="AI136" s="78">
        <f t="shared" si="67"/>
        <v>0</v>
      </c>
      <c r="AJ136" s="78">
        <f t="shared" si="68"/>
        <v>0</v>
      </c>
      <c r="AK136" s="84">
        <f t="shared" si="58"/>
        <v>0</v>
      </c>
      <c r="AO136" s="84">
        <v>0</v>
      </c>
    </row>
    <row r="137" spans="1:41">
      <c r="A137" s="80" t="s">
        <v>6010</v>
      </c>
      <c r="B137" s="81" t="s">
        <v>6011</v>
      </c>
      <c r="C137" s="86" t="s">
        <v>6234</v>
      </c>
      <c r="O137" s="78">
        <f t="shared" si="46"/>
        <v>0</v>
      </c>
      <c r="P137" s="78">
        <f t="shared" si="47"/>
        <v>0</v>
      </c>
      <c r="Q137" s="78">
        <f t="shared" si="48"/>
        <v>0</v>
      </c>
      <c r="R137" s="78">
        <f t="shared" si="49"/>
        <v>0</v>
      </c>
      <c r="S137" s="78">
        <f t="shared" si="50"/>
        <v>0</v>
      </c>
      <c r="T137" s="78">
        <f t="shared" si="51"/>
        <v>0</v>
      </c>
      <c r="U137" s="78">
        <f t="shared" si="52"/>
        <v>0</v>
      </c>
      <c r="V137" s="78">
        <f t="shared" si="53"/>
        <v>0</v>
      </c>
      <c r="W137" s="78">
        <f t="shared" si="54"/>
        <v>0</v>
      </c>
      <c r="X137" s="78">
        <f t="shared" si="55"/>
        <v>0</v>
      </c>
      <c r="Y137" s="78">
        <f t="shared" si="56"/>
        <v>0</v>
      </c>
      <c r="Z137" s="84">
        <f t="shared" si="57"/>
        <v>0</v>
      </c>
      <c r="AA137" s="78">
        <f t="shared" si="59"/>
        <v>0</v>
      </c>
      <c r="AB137" s="78">
        <f t="shared" si="60"/>
        <v>0</v>
      </c>
      <c r="AC137" s="78">
        <f t="shared" si="61"/>
        <v>0</v>
      </c>
      <c r="AD137" s="78">
        <f t="shared" si="62"/>
        <v>0</v>
      </c>
      <c r="AE137" s="78">
        <f t="shared" si="63"/>
        <v>0</v>
      </c>
      <c r="AF137" s="78">
        <f t="shared" si="64"/>
        <v>0</v>
      </c>
      <c r="AG137" s="78">
        <f t="shared" si="65"/>
        <v>0</v>
      </c>
      <c r="AH137" s="78">
        <f t="shared" si="66"/>
        <v>0</v>
      </c>
      <c r="AI137" s="78">
        <f t="shared" si="67"/>
        <v>0</v>
      </c>
      <c r="AJ137" s="78">
        <f t="shared" si="68"/>
        <v>0</v>
      </c>
      <c r="AK137" s="84">
        <f t="shared" si="58"/>
        <v>0</v>
      </c>
      <c r="AO137" s="84">
        <v>0</v>
      </c>
    </row>
    <row r="138" spans="1:41">
      <c r="A138" s="80" t="s">
        <v>4587</v>
      </c>
      <c r="B138" s="81" t="s">
        <v>6012</v>
      </c>
      <c r="E138" s="270">
        <v>0</v>
      </c>
      <c r="F138" s="270">
        <v>0</v>
      </c>
      <c r="G138" s="270">
        <v>0</v>
      </c>
      <c r="H138" s="270">
        <v>0</v>
      </c>
      <c r="I138" s="270">
        <v>0</v>
      </c>
      <c r="J138" s="270">
        <v>1</v>
      </c>
      <c r="K138" s="270">
        <v>0</v>
      </c>
      <c r="L138" s="270">
        <v>0</v>
      </c>
      <c r="M138" s="270">
        <v>0</v>
      </c>
      <c r="N138" s="270">
        <v>0</v>
      </c>
      <c r="O138" s="78">
        <f t="shared" si="46"/>
        <v>0</v>
      </c>
      <c r="P138" s="78">
        <f t="shared" si="47"/>
        <v>0</v>
      </c>
      <c r="Q138" s="78">
        <f t="shared" si="48"/>
        <v>0</v>
      </c>
      <c r="R138" s="78">
        <f t="shared" si="49"/>
        <v>0</v>
      </c>
      <c r="S138" s="78">
        <f t="shared" si="50"/>
        <v>0</v>
      </c>
      <c r="T138" s="78">
        <f t="shared" si="51"/>
        <v>1</v>
      </c>
      <c r="U138" s="78">
        <f t="shared" si="52"/>
        <v>0</v>
      </c>
      <c r="V138" s="78">
        <f t="shared" si="53"/>
        <v>0</v>
      </c>
      <c r="W138" s="78">
        <f t="shared" si="54"/>
        <v>0</v>
      </c>
      <c r="X138" s="78">
        <f t="shared" si="55"/>
        <v>0</v>
      </c>
      <c r="Y138" s="78">
        <f t="shared" si="56"/>
        <v>1</v>
      </c>
      <c r="Z138" s="84">
        <f t="shared" si="57"/>
        <v>3.0000000000000001E-3</v>
      </c>
      <c r="AA138" s="78">
        <f t="shared" si="59"/>
        <v>0</v>
      </c>
      <c r="AB138" s="78">
        <f t="shared" si="60"/>
        <v>0</v>
      </c>
      <c r="AC138" s="78">
        <f t="shared" si="61"/>
        <v>0</v>
      </c>
      <c r="AD138" s="78">
        <f t="shared" si="62"/>
        <v>0</v>
      </c>
      <c r="AE138" s="78">
        <f t="shared" si="63"/>
        <v>0</v>
      </c>
      <c r="AF138" s="78">
        <f t="shared" si="64"/>
        <v>1</v>
      </c>
      <c r="AG138" s="78">
        <f t="shared" si="65"/>
        <v>0</v>
      </c>
      <c r="AH138" s="78">
        <f t="shared" si="66"/>
        <v>0</v>
      </c>
      <c r="AI138" s="78">
        <f t="shared" si="67"/>
        <v>0</v>
      </c>
      <c r="AJ138" s="78">
        <f t="shared" si="68"/>
        <v>0</v>
      </c>
      <c r="AK138" s="84">
        <f t="shared" si="58"/>
        <v>5.5555555555555552E-2</v>
      </c>
      <c r="AO138" s="84">
        <v>2.9277777777777778E-2</v>
      </c>
    </row>
    <row r="139" spans="1:41">
      <c r="A139" s="80" t="s">
        <v>6013</v>
      </c>
      <c r="B139" s="81" t="s">
        <v>6014</v>
      </c>
      <c r="C139" s="86" t="s">
        <v>6234</v>
      </c>
      <c r="O139" s="78">
        <f t="shared" si="46"/>
        <v>0</v>
      </c>
      <c r="P139" s="78">
        <f t="shared" si="47"/>
        <v>0</v>
      </c>
      <c r="Q139" s="78">
        <f t="shared" si="48"/>
        <v>0</v>
      </c>
      <c r="R139" s="78">
        <f t="shared" si="49"/>
        <v>0</v>
      </c>
      <c r="S139" s="78">
        <f t="shared" si="50"/>
        <v>0</v>
      </c>
      <c r="T139" s="78">
        <f t="shared" si="51"/>
        <v>0</v>
      </c>
      <c r="U139" s="78">
        <f t="shared" si="52"/>
        <v>0</v>
      </c>
      <c r="V139" s="78">
        <f t="shared" si="53"/>
        <v>0</v>
      </c>
      <c r="W139" s="78">
        <f t="shared" si="54"/>
        <v>0</v>
      </c>
      <c r="X139" s="78">
        <f t="shared" si="55"/>
        <v>0</v>
      </c>
      <c r="Y139" s="78">
        <f t="shared" si="56"/>
        <v>0</v>
      </c>
      <c r="Z139" s="84">
        <f t="shared" si="57"/>
        <v>0</v>
      </c>
      <c r="AA139" s="78">
        <f t="shared" si="59"/>
        <v>0</v>
      </c>
      <c r="AB139" s="78">
        <f t="shared" si="60"/>
        <v>0</v>
      </c>
      <c r="AC139" s="78">
        <f t="shared" si="61"/>
        <v>0</v>
      </c>
      <c r="AD139" s="78">
        <f t="shared" si="62"/>
        <v>0</v>
      </c>
      <c r="AE139" s="78">
        <f t="shared" si="63"/>
        <v>0</v>
      </c>
      <c r="AF139" s="78">
        <f t="shared" si="64"/>
        <v>0</v>
      </c>
      <c r="AG139" s="78">
        <f t="shared" si="65"/>
        <v>0</v>
      </c>
      <c r="AH139" s="78">
        <f t="shared" si="66"/>
        <v>0</v>
      </c>
      <c r="AI139" s="78">
        <f t="shared" si="67"/>
        <v>0</v>
      </c>
      <c r="AJ139" s="78">
        <f t="shared" si="68"/>
        <v>0</v>
      </c>
      <c r="AK139" s="84">
        <f t="shared" si="58"/>
        <v>0</v>
      </c>
      <c r="AO139" s="84">
        <v>0</v>
      </c>
    </row>
    <row r="140" spans="1:41">
      <c r="A140" s="80" t="s">
        <v>6015</v>
      </c>
      <c r="B140" s="81" t="s">
        <v>6016</v>
      </c>
      <c r="C140" s="86" t="s">
        <v>6234</v>
      </c>
      <c r="O140" s="78">
        <f t="shared" si="46"/>
        <v>0</v>
      </c>
      <c r="P140" s="78">
        <f t="shared" si="47"/>
        <v>0</v>
      </c>
      <c r="Q140" s="78">
        <f t="shared" si="48"/>
        <v>0</v>
      </c>
      <c r="R140" s="78">
        <f t="shared" si="49"/>
        <v>0</v>
      </c>
      <c r="S140" s="78">
        <f t="shared" si="50"/>
        <v>0</v>
      </c>
      <c r="T140" s="78">
        <f t="shared" si="51"/>
        <v>0</v>
      </c>
      <c r="U140" s="78">
        <f t="shared" si="52"/>
        <v>0</v>
      </c>
      <c r="V140" s="78">
        <f t="shared" si="53"/>
        <v>0</v>
      </c>
      <c r="W140" s="78">
        <f t="shared" si="54"/>
        <v>0</v>
      </c>
      <c r="X140" s="78">
        <f t="shared" si="55"/>
        <v>0</v>
      </c>
      <c r="Y140" s="78">
        <f t="shared" si="56"/>
        <v>0</v>
      </c>
      <c r="Z140" s="84">
        <f t="shared" si="57"/>
        <v>0</v>
      </c>
      <c r="AA140" s="78">
        <f t="shared" si="59"/>
        <v>0</v>
      </c>
      <c r="AB140" s="78">
        <f t="shared" si="60"/>
        <v>0</v>
      </c>
      <c r="AC140" s="78">
        <f t="shared" si="61"/>
        <v>0</v>
      </c>
      <c r="AD140" s="78">
        <f t="shared" si="62"/>
        <v>0</v>
      </c>
      <c r="AE140" s="78">
        <f t="shared" si="63"/>
        <v>0</v>
      </c>
      <c r="AF140" s="78">
        <f t="shared" si="64"/>
        <v>0</v>
      </c>
      <c r="AG140" s="78">
        <f t="shared" si="65"/>
        <v>0</v>
      </c>
      <c r="AH140" s="78">
        <f t="shared" si="66"/>
        <v>0</v>
      </c>
      <c r="AI140" s="78">
        <f t="shared" si="67"/>
        <v>0</v>
      </c>
      <c r="AJ140" s="78">
        <f t="shared" si="68"/>
        <v>0</v>
      </c>
      <c r="AK140" s="84">
        <f t="shared" si="58"/>
        <v>0</v>
      </c>
      <c r="AO140" s="84">
        <v>0</v>
      </c>
    </row>
    <row r="141" spans="1:41">
      <c r="A141" s="80" t="s">
        <v>6017</v>
      </c>
      <c r="B141" s="81" t="s">
        <v>6018</v>
      </c>
      <c r="C141" s="86" t="s">
        <v>6234</v>
      </c>
      <c r="O141" s="78">
        <f t="shared" si="46"/>
        <v>0</v>
      </c>
      <c r="P141" s="78">
        <f t="shared" si="47"/>
        <v>0</v>
      </c>
      <c r="Q141" s="78">
        <f t="shared" si="48"/>
        <v>0</v>
      </c>
      <c r="R141" s="78">
        <f t="shared" si="49"/>
        <v>0</v>
      </c>
      <c r="S141" s="78">
        <f t="shared" si="50"/>
        <v>0</v>
      </c>
      <c r="T141" s="78">
        <f t="shared" si="51"/>
        <v>0</v>
      </c>
      <c r="U141" s="78">
        <f t="shared" si="52"/>
        <v>0</v>
      </c>
      <c r="V141" s="78">
        <f t="shared" si="53"/>
        <v>0</v>
      </c>
      <c r="W141" s="78">
        <f t="shared" si="54"/>
        <v>0</v>
      </c>
      <c r="X141" s="78">
        <f t="shared" si="55"/>
        <v>0</v>
      </c>
      <c r="Y141" s="78">
        <f t="shared" si="56"/>
        <v>0</v>
      </c>
      <c r="Z141" s="84">
        <f t="shared" si="57"/>
        <v>0</v>
      </c>
      <c r="AA141" s="78">
        <f t="shared" si="59"/>
        <v>0</v>
      </c>
      <c r="AB141" s="78">
        <f t="shared" si="60"/>
        <v>0</v>
      </c>
      <c r="AC141" s="78">
        <f t="shared" si="61"/>
        <v>0</v>
      </c>
      <c r="AD141" s="78">
        <f t="shared" si="62"/>
        <v>0</v>
      </c>
      <c r="AE141" s="78">
        <f t="shared" si="63"/>
        <v>0</v>
      </c>
      <c r="AF141" s="78">
        <f t="shared" si="64"/>
        <v>0</v>
      </c>
      <c r="AG141" s="78">
        <f t="shared" si="65"/>
        <v>0</v>
      </c>
      <c r="AH141" s="78">
        <f t="shared" si="66"/>
        <v>0</v>
      </c>
      <c r="AI141" s="78">
        <f t="shared" si="67"/>
        <v>0</v>
      </c>
      <c r="AJ141" s="78">
        <f t="shared" si="68"/>
        <v>0</v>
      </c>
      <c r="AK141" s="84">
        <f t="shared" si="58"/>
        <v>0</v>
      </c>
      <c r="AO141" s="84">
        <v>0</v>
      </c>
    </row>
    <row r="142" spans="1:41">
      <c r="A142" s="80" t="s">
        <v>6019</v>
      </c>
      <c r="B142" s="81" t="s">
        <v>6020</v>
      </c>
      <c r="C142" s="86" t="s">
        <v>6234</v>
      </c>
      <c r="O142" s="78">
        <f t="shared" si="46"/>
        <v>0</v>
      </c>
      <c r="P142" s="78">
        <f t="shared" si="47"/>
        <v>0</v>
      </c>
      <c r="Q142" s="78">
        <f t="shared" si="48"/>
        <v>0</v>
      </c>
      <c r="R142" s="78">
        <f t="shared" si="49"/>
        <v>0</v>
      </c>
      <c r="S142" s="78">
        <f t="shared" si="50"/>
        <v>0</v>
      </c>
      <c r="T142" s="78">
        <f t="shared" si="51"/>
        <v>0</v>
      </c>
      <c r="U142" s="78">
        <f t="shared" si="52"/>
        <v>0</v>
      </c>
      <c r="V142" s="78">
        <f t="shared" si="53"/>
        <v>0</v>
      </c>
      <c r="W142" s="78">
        <f t="shared" si="54"/>
        <v>0</v>
      </c>
      <c r="X142" s="78">
        <f t="shared" si="55"/>
        <v>0</v>
      </c>
      <c r="Y142" s="78">
        <f t="shared" si="56"/>
        <v>0</v>
      </c>
      <c r="Z142" s="84">
        <f t="shared" si="57"/>
        <v>0</v>
      </c>
      <c r="AA142" s="78">
        <f t="shared" si="59"/>
        <v>0</v>
      </c>
      <c r="AB142" s="78">
        <f t="shared" si="60"/>
        <v>0</v>
      </c>
      <c r="AC142" s="78">
        <f t="shared" si="61"/>
        <v>0</v>
      </c>
      <c r="AD142" s="78">
        <f t="shared" si="62"/>
        <v>0</v>
      </c>
      <c r="AE142" s="78">
        <f t="shared" si="63"/>
        <v>0</v>
      </c>
      <c r="AF142" s="78">
        <f t="shared" si="64"/>
        <v>0</v>
      </c>
      <c r="AG142" s="78">
        <f t="shared" si="65"/>
        <v>0</v>
      </c>
      <c r="AH142" s="78">
        <f t="shared" si="66"/>
        <v>0</v>
      </c>
      <c r="AI142" s="78">
        <f t="shared" si="67"/>
        <v>0</v>
      </c>
      <c r="AJ142" s="78">
        <f t="shared" si="68"/>
        <v>0</v>
      </c>
      <c r="AK142" s="84">
        <f t="shared" si="58"/>
        <v>0</v>
      </c>
      <c r="AO142" s="84">
        <v>0</v>
      </c>
    </row>
    <row r="143" spans="1:41">
      <c r="A143" s="80" t="s">
        <v>6021</v>
      </c>
      <c r="B143" s="81" t="s">
        <v>6022</v>
      </c>
      <c r="C143" s="86" t="s">
        <v>6234</v>
      </c>
      <c r="O143" s="78">
        <f t="shared" si="46"/>
        <v>0</v>
      </c>
      <c r="P143" s="78">
        <f t="shared" si="47"/>
        <v>0</v>
      </c>
      <c r="Q143" s="78">
        <f t="shared" si="48"/>
        <v>0</v>
      </c>
      <c r="R143" s="78">
        <f t="shared" si="49"/>
        <v>0</v>
      </c>
      <c r="S143" s="78">
        <f t="shared" si="50"/>
        <v>0</v>
      </c>
      <c r="T143" s="78">
        <f t="shared" si="51"/>
        <v>0</v>
      </c>
      <c r="U143" s="78">
        <f t="shared" si="52"/>
        <v>0</v>
      </c>
      <c r="V143" s="78">
        <f t="shared" si="53"/>
        <v>0</v>
      </c>
      <c r="W143" s="78">
        <f t="shared" si="54"/>
        <v>0</v>
      </c>
      <c r="X143" s="78">
        <f t="shared" si="55"/>
        <v>0</v>
      </c>
      <c r="Y143" s="78">
        <f t="shared" si="56"/>
        <v>0</v>
      </c>
      <c r="Z143" s="84">
        <f t="shared" si="57"/>
        <v>0</v>
      </c>
      <c r="AA143" s="78">
        <f t="shared" si="59"/>
        <v>0</v>
      </c>
      <c r="AB143" s="78">
        <f t="shared" si="60"/>
        <v>0</v>
      </c>
      <c r="AC143" s="78">
        <f t="shared" si="61"/>
        <v>0</v>
      </c>
      <c r="AD143" s="78">
        <f t="shared" si="62"/>
        <v>0</v>
      </c>
      <c r="AE143" s="78">
        <f t="shared" si="63"/>
        <v>0</v>
      </c>
      <c r="AF143" s="78">
        <f t="shared" si="64"/>
        <v>0</v>
      </c>
      <c r="AG143" s="78">
        <f t="shared" si="65"/>
        <v>0</v>
      </c>
      <c r="AH143" s="78">
        <f t="shared" si="66"/>
        <v>0</v>
      </c>
      <c r="AI143" s="78">
        <f t="shared" si="67"/>
        <v>0</v>
      </c>
      <c r="AJ143" s="78">
        <f t="shared" si="68"/>
        <v>0</v>
      </c>
      <c r="AK143" s="84">
        <f t="shared" si="58"/>
        <v>0</v>
      </c>
      <c r="AO143" s="84">
        <v>0</v>
      </c>
    </row>
    <row r="144" spans="1:41">
      <c r="A144" s="80" t="s">
        <v>6023</v>
      </c>
      <c r="B144" s="81" t="s">
        <v>6024</v>
      </c>
      <c r="C144" s="86" t="s">
        <v>6234</v>
      </c>
      <c r="O144" s="78">
        <f t="shared" si="46"/>
        <v>0</v>
      </c>
      <c r="P144" s="78">
        <f t="shared" si="47"/>
        <v>0</v>
      </c>
      <c r="Q144" s="78">
        <f t="shared" si="48"/>
        <v>0</v>
      </c>
      <c r="R144" s="78">
        <f t="shared" si="49"/>
        <v>0</v>
      </c>
      <c r="S144" s="78">
        <f t="shared" si="50"/>
        <v>0</v>
      </c>
      <c r="T144" s="78">
        <f t="shared" si="51"/>
        <v>0</v>
      </c>
      <c r="U144" s="78">
        <f t="shared" si="52"/>
        <v>0</v>
      </c>
      <c r="V144" s="78">
        <f t="shared" si="53"/>
        <v>0</v>
      </c>
      <c r="W144" s="78">
        <f t="shared" si="54"/>
        <v>0</v>
      </c>
      <c r="X144" s="78">
        <f t="shared" si="55"/>
        <v>0</v>
      </c>
      <c r="Y144" s="78">
        <f t="shared" si="56"/>
        <v>0</v>
      </c>
      <c r="Z144" s="84">
        <f t="shared" si="57"/>
        <v>0</v>
      </c>
      <c r="AA144" s="78">
        <f t="shared" si="59"/>
        <v>0</v>
      </c>
      <c r="AB144" s="78">
        <f t="shared" si="60"/>
        <v>0</v>
      </c>
      <c r="AC144" s="78">
        <f t="shared" si="61"/>
        <v>0</v>
      </c>
      <c r="AD144" s="78">
        <f t="shared" si="62"/>
        <v>0</v>
      </c>
      <c r="AE144" s="78">
        <f t="shared" si="63"/>
        <v>0</v>
      </c>
      <c r="AF144" s="78">
        <f t="shared" si="64"/>
        <v>0</v>
      </c>
      <c r="AG144" s="78">
        <f t="shared" si="65"/>
        <v>0</v>
      </c>
      <c r="AH144" s="78">
        <f t="shared" si="66"/>
        <v>0</v>
      </c>
      <c r="AI144" s="78">
        <f t="shared" si="67"/>
        <v>0</v>
      </c>
      <c r="AJ144" s="78">
        <f t="shared" si="68"/>
        <v>0</v>
      </c>
      <c r="AK144" s="84">
        <f t="shared" si="58"/>
        <v>0</v>
      </c>
      <c r="AO144" s="84">
        <v>0</v>
      </c>
    </row>
    <row r="145" spans="1:41">
      <c r="A145" s="80" t="s">
        <v>6025</v>
      </c>
      <c r="B145" s="81" t="s">
        <v>6026</v>
      </c>
      <c r="C145" s="86" t="s">
        <v>6234</v>
      </c>
      <c r="O145" s="78">
        <f t="shared" si="46"/>
        <v>0</v>
      </c>
      <c r="P145" s="78">
        <f t="shared" si="47"/>
        <v>0</v>
      </c>
      <c r="Q145" s="78">
        <f t="shared" si="48"/>
        <v>0</v>
      </c>
      <c r="R145" s="78">
        <f t="shared" si="49"/>
        <v>0</v>
      </c>
      <c r="S145" s="78">
        <f t="shared" si="50"/>
        <v>0</v>
      </c>
      <c r="T145" s="78">
        <f t="shared" si="51"/>
        <v>0</v>
      </c>
      <c r="U145" s="78">
        <f t="shared" si="52"/>
        <v>0</v>
      </c>
      <c r="V145" s="78">
        <f t="shared" si="53"/>
        <v>0</v>
      </c>
      <c r="W145" s="78">
        <f t="shared" si="54"/>
        <v>0</v>
      </c>
      <c r="X145" s="78">
        <f t="shared" si="55"/>
        <v>0</v>
      </c>
      <c r="Y145" s="78">
        <f t="shared" si="56"/>
        <v>0</v>
      </c>
      <c r="Z145" s="84">
        <f t="shared" si="57"/>
        <v>0</v>
      </c>
      <c r="AA145" s="78">
        <f t="shared" si="59"/>
        <v>0</v>
      </c>
      <c r="AB145" s="78">
        <f t="shared" si="60"/>
        <v>0</v>
      </c>
      <c r="AC145" s="78">
        <f t="shared" si="61"/>
        <v>0</v>
      </c>
      <c r="AD145" s="78">
        <f t="shared" si="62"/>
        <v>0</v>
      </c>
      <c r="AE145" s="78">
        <f t="shared" si="63"/>
        <v>0</v>
      </c>
      <c r="AF145" s="78">
        <f t="shared" si="64"/>
        <v>0</v>
      </c>
      <c r="AG145" s="78">
        <f t="shared" si="65"/>
        <v>0</v>
      </c>
      <c r="AH145" s="78">
        <f t="shared" si="66"/>
        <v>0</v>
      </c>
      <c r="AI145" s="78">
        <f t="shared" si="67"/>
        <v>0</v>
      </c>
      <c r="AJ145" s="78">
        <f t="shared" si="68"/>
        <v>0</v>
      </c>
      <c r="AK145" s="84">
        <f t="shared" si="58"/>
        <v>0</v>
      </c>
      <c r="AO145" s="84">
        <v>0</v>
      </c>
    </row>
    <row r="146" spans="1:41">
      <c r="A146" s="80" t="s">
        <v>6027</v>
      </c>
      <c r="B146" s="81" t="s">
        <v>6028</v>
      </c>
      <c r="C146" s="86" t="s">
        <v>6234</v>
      </c>
      <c r="O146" s="78">
        <f t="shared" si="46"/>
        <v>0</v>
      </c>
      <c r="P146" s="78">
        <f t="shared" si="47"/>
        <v>0</v>
      </c>
      <c r="Q146" s="78">
        <f t="shared" si="48"/>
        <v>0</v>
      </c>
      <c r="R146" s="78">
        <f t="shared" si="49"/>
        <v>0</v>
      </c>
      <c r="S146" s="78">
        <f t="shared" si="50"/>
        <v>0</v>
      </c>
      <c r="T146" s="78">
        <f t="shared" si="51"/>
        <v>0</v>
      </c>
      <c r="U146" s="78">
        <f t="shared" si="52"/>
        <v>0</v>
      </c>
      <c r="V146" s="78">
        <f t="shared" si="53"/>
        <v>0</v>
      </c>
      <c r="W146" s="78">
        <f t="shared" si="54"/>
        <v>0</v>
      </c>
      <c r="X146" s="78">
        <f t="shared" si="55"/>
        <v>0</v>
      </c>
      <c r="Y146" s="78">
        <f t="shared" si="56"/>
        <v>0</v>
      </c>
      <c r="Z146" s="84">
        <f t="shared" si="57"/>
        <v>0</v>
      </c>
      <c r="AA146" s="78">
        <f t="shared" si="59"/>
        <v>0</v>
      </c>
      <c r="AB146" s="78">
        <f t="shared" si="60"/>
        <v>0</v>
      </c>
      <c r="AC146" s="78">
        <f t="shared" si="61"/>
        <v>0</v>
      </c>
      <c r="AD146" s="78">
        <f t="shared" si="62"/>
        <v>0</v>
      </c>
      <c r="AE146" s="78">
        <f t="shared" si="63"/>
        <v>0</v>
      </c>
      <c r="AF146" s="78">
        <f t="shared" si="64"/>
        <v>0</v>
      </c>
      <c r="AG146" s="78">
        <f t="shared" si="65"/>
        <v>0</v>
      </c>
      <c r="AH146" s="78">
        <f t="shared" si="66"/>
        <v>0</v>
      </c>
      <c r="AI146" s="78">
        <f t="shared" si="67"/>
        <v>0</v>
      </c>
      <c r="AJ146" s="78">
        <f t="shared" si="68"/>
        <v>0</v>
      </c>
      <c r="AK146" s="84">
        <f t="shared" si="58"/>
        <v>0</v>
      </c>
      <c r="AO146" s="84">
        <v>0</v>
      </c>
    </row>
    <row r="147" spans="1:41">
      <c r="A147" s="80" t="s">
        <v>3409</v>
      </c>
      <c r="B147" s="81" t="s">
        <v>6029</v>
      </c>
      <c r="E147" s="270">
        <v>0</v>
      </c>
      <c r="F147" s="270">
        <v>0</v>
      </c>
      <c r="G147" s="270">
        <v>0</v>
      </c>
      <c r="H147" s="270">
        <v>0</v>
      </c>
      <c r="I147" s="270">
        <v>0</v>
      </c>
      <c r="J147" s="270">
        <v>0</v>
      </c>
      <c r="K147" s="270">
        <v>0</v>
      </c>
      <c r="L147" s="270">
        <v>0</v>
      </c>
      <c r="M147" s="270">
        <v>0</v>
      </c>
      <c r="N147" s="270">
        <v>0</v>
      </c>
      <c r="O147" s="78">
        <f t="shared" si="46"/>
        <v>0</v>
      </c>
      <c r="P147" s="78">
        <f t="shared" si="47"/>
        <v>0</v>
      </c>
      <c r="Q147" s="78">
        <f t="shared" si="48"/>
        <v>0</v>
      </c>
      <c r="R147" s="78">
        <f t="shared" si="49"/>
        <v>0</v>
      </c>
      <c r="S147" s="78">
        <f t="shared" si="50"/>
        <v>0</v>
      </c>
      <c r="T147" s="78">
        <f t="shared" si="51"/>
        <v>0</v>
      </c>
      <c r="U147" s="78">
        <f t="shared" si="52"/>
        <v>0</v>
      </c>
      <c r="V147" s="78">
        <f t="shared" si="53"/>
        <v>0</v>
      </c>
      <c r="W147" s="78">
        <f t="shared" si="54"/>
        <v>0</v>
      </c>
      <c r="X147" s="78">
        <f t="shared" si="55"/>
        <v>0</v>
      </c>
      <c r="Y147" s="78">
        <f t="shared" si="56"/>
        <v>0</v>
      </c>
      <c r="Z147" s="84">
        <f t="shared" si="57"/>
        <v>0</v>
      </c>
      <c r="AA147" s="78">
        <f t="shared" si="59"/>
        <v>0</v>
      </c>
      <c r="AB147" s="78">
        <f t="shared" si="60"/>
        <v>0</v>
      </c>
      <c r="AC147" s="78">
        <f t="shared" si="61"/>
        <v>0</v>
      </c>
      <c r="AD147" s="78">
        <f t="shared" si="62"/>
        <v>0</v>
      </c>
      <c r="AE147" s="78">
        <f t="shared" si="63"/>
        <v>0</v>
      </c>
      <c r="AF147" s="78">
        <f t="shared" si="64"/>
        <v>0</v>
      </c>
      <c r="AG147" s="78">
        <f t="shared" si="65"/>
        <v>0</v>
      </c>
      <c r="AH147" s="78">
        <f t="shared" si="66"/>
        <v>0</v>
      </c>
      <c r="AI147" s="78">
        <f t="shared" si="67"/>
        <v>0</v>
      </c>
      <c r="AJ147" s="78">
        <f t="shared" si="68"/>
        <v>0</v>
      </c>
      <c r="AK147" s="84">
        <f t="shared" si="58"/>
        <v>0</v>
      </c>
      <c r="AO147" s="84">
        <v>0</v>
      </c>
    </row>
    <row r="148" spans="1:41" ht="28.5">
      <c r="A148" s="80" t="s">
        <v>6030</v>
      </c>
      <c r="B148" s="81" t="s">
        <v>6031</v>
      </c>
      <c r="C148" s="86" t="s">
        <v>6234</v>
      </c>
      <c r="O148" s="78">
        <f t="shared" si="46"/>
        <v>0</v>
      </c>
      <c r="P148" s="78">
        <f t="shared" si="47"/>
        <v>0</v>
      </c>
      <c r="Q148" s="78">
        <f t="shared" si="48"/>
        <v>0</v>
      </c>
      <c r="R148" s="78">
        <f t="shared" si="49"/>
        <v>0</v>
      </c>
      <c r="S148" s="78">
        <f t="shared" si="50"/>
        <v>0</v>
      </c>
      <c r="T148" s="78">
        <f t="shared" si="51"/>
        <v>0</v>
      </c>
      <c r="U148" s="78">
        <f t="shared" si="52"/>
        <v>0</v>
      </c>
      <c r="V148" s="78">
        <f t="shared" si="53"/>
        <v>0</v>
      </c>
      <c r="W148" s="78">
        <f t="shared" si="54"/>
        <v>0</v>
      </c>
      <c r="X148" s="78">
        <f t="shared" si="55"/>
        <v>0</v>
      </c>
      <c r="Y148" s="78">
        <f t="shared" si="56"/>
        <v>0</v>
      </c>
      <c r="Z148" s="84">
        <f t="shared" si="57"/>
        <v>0</v>
      </c>
      <c r="AA148" s="78">
        <f t="shared" si="59"/>
        <v>0</v>
      </c>
      <c r="AB148" s="78">
        <f t="shared" si="60"/>
        <v>0</v>
      </c>
      <c r="AC148" s="78">
        <f t="shared" si="61"/>
        <v>0</v>
      </c>
      <c r="AD148" s="78">
        <f t="shared" si="62"/>
        <v>0</v>
      </c>
      <c r="AE148" s="78">
        <f t="shared" si="63"/>
        <v>0</v>
      </c>
      <c r="AF148" s="78">
        <f t="shared" si="64"/>
        <v>0</v>
      </c>
      <c r="AG148" s="78">
        <f t="shared" si="65"/>
        <v>0</v>
      </c>
      <c r="AH148" s="78">
        <f t="shared" si="66"/>
        <v>0</v>
      </c>
      <c r="AI148" s="78">
        <f t="shared" si="67"/>
        <v>0</v>
      </c>
      <c r="AJ148" s="78">
        <f t="shared" si="68"/>
        <v>0</v>
      </c>
      <c r="AK148" s="84">
        <f t="shared" si="58"/>
        <v>0</v>
      </c>
      <c r="AO148" s="84">
        <v>0</v>
      </c>
    </row>
    <row r="149" spans="1:41">
      <c r="A149" s="80" t="s">
        <v>6032</v>
      </c>
      <c r="B149" s="81" t="s">
        <v>6033</v>
      </c>
      <c r="C149" s="86" t="s">
        <v>6234</v>
      </c>
      <c r="O149" s="78">
        <f t="shared" si="46"/>
        <v>0</v>
      </c>
      <c r="P149" s="78">
        <f t="shared" si="47"/>
        <v>0</v>
      </c>
      <c r="Q149" s="78">
        <f t="shared" si="48"/>
        <v>0</v>
      </c>
      <c r="R149" s="78">
        <f t="shared" si="49"/>
        <v>0</v>
      </c>
      <c r="S149" s="78">
        <f t="shared" si="50"/>
        <v>0</v>
      </c>
      <c r="T149" s="78">
        <f t="shared" si="51"/>
        <v>0</v>
      </c>
      <c r="U149" s="78">
        <f t="shared" si="52"/>
        <v>0</v>
      </c>
      <c r="V149" s="78">
        <f t="shared" si="53"/>
        <v>0</v>
      </c>
      <c r="W149" s="78">
        <f t="shared" si="54"/>
        <v>0</v>
      </c>
      <c r="X149" s="78">
        <f t="shared" si="55"/>
        <v>0</v>
      </c>
      <c r="Y149" s="78">
        <f t="shared" si="56"/>
        <v>0</v>
      </c>
      <c r="Z149" s="84">
        <f t="shared" si="57"/>
        <v>0</v>
      </c>
      <c r="AA149" s="78">
        <f t="shared" si="59"/>
        <v>0</v>
      </c>
      <c r="AB149" s="78">
        <f t="shared" si="60"/>
        <v>0</v>
      </c>
      <c r="AC149" s="78">
        <f t="shared" si="61"/>
        <v>0</v>
      </c>
      <c r="AD149" s="78">
        <f t="shared" si="62"/>
        <v>0</v>
      </c>
      <c r="AE149" s="78">
        <f t="shared" si="63"/>
        <v>0</v>
      </c>
      <c r="AF149" s="78">
        <f t="shared" si="64"/>
        <v>0</v>
      </c>
      <c r="AG149" s="78">
        <f t="shared" si="65"/>
        <v>0</v>
      </c>
      <c r="AH149" s="78">
        <f t="shared" si="66"/>
        <v>0</v>
      </c>
      <c r="AI149" s="78">
        <f t="shared" si="67"/>
        <v>0</v>
      </c>
      <c r="AJ149" s="78">
        <f t="shared" si="68"/>
        <v>0</v>
      </c>
      <c r="AK149" s="84">
        <f t="shared" si="58"/>
        <v>0</v>
      </c>
      <c r="AO149" s="84">
        <v>0</v>
      </c>
    </row>
    <row r="150" spans="1:41">
      <c r="A150" s="80" t="s">
        <v>6034</v>
      </c>
      <c r="B150" s="81" t="s">
        <v>6035</v>
      </c>
      <c r="C150" s="86" t="s">
        <v>6234</v>
      </c>
      <c r="O150" s="78">
        <f t="shared" si="46"/>
        <v>0</v>
      </c>
      <c r="P150" s="78">
        <f t="shared" si="47"/>
        <v>0</v>
      </c>
      <c r="Q150" s="78">
        <f t="shared" si="48"/>
        <v>0</v>
      </c>
      <c r="R150" s="78">
        <f t="shared" si="49"/>
        <v>0</v>
      </c>
      <c r="S150" s="78">
        <f t="shared" si="50"/>
        <v>0</v>
      </c>
      <c r="T150" s="78">
        <f t="shared" si="51"/>
        <v>0</v>
      </c>
      <c r="U150" s="78">
        <f t="shared" si="52"/>
        <v>0</v>
      </c>
      <c r="V150" s="78">
        <f t="shared" si="53"/>
        <v>0</v>
      </c>
      <c r="W150" s="78">
        <f t="shared" si="54"/>
        <v>0</v>
      </c>
      <c r="X150" s="78">
        <f t="shared" si="55"/>
        <v>0</v>
      </c>
      <c r="Y150" s="78">
        <f t="shared" si="56"/>
        <v>0</v>
      </c>
      <c r="Z150" s="84">
        <f t="shared" si="57"/>
        <v>0</v>
      </c>
      <c r="AA150" s="78">
        <f t="shared" si="59"/>
        <v>0</v>
      </c>
      <c r="AB150" s="78">
        <f t="shared" si="60"/>
        <v>0</v>
      </c>
      <c r="AC150" s="78">
        <f t="shared" si="61"/>
        <v>0</v>
      </c>
      <c r="AD150" s="78">
        <f t="shared" si="62"/>
        <v>0</v>
      </c>
      <c r="AE150" s="78">
        <f t="shared" si="63"/>
        <v>0</v>
      </c>
      <c r="AF150" s="78">
        <f t="shared" si="64"/>
        <v>0</v>
      </c>
      <c r="AG150" s="78">
        <f t="shared" si="65"/>
        <v>0</v>
      </c>
      <c r="AH150" s="78">
        <f t="shared" si="66"/>
        <v>0</v>
      </c>
      <c r="AI150" s="78">
        <f t="shared" si="67"/>
        <v>0</v>
      </c>
      <c r="AJ150" s="78">
        <f t="shared" si="68"/>
        <v>0</v>
      </c>
      <c r="AK150" s="84">
        <f t="shared" si="58"/>
        <v>0</v>
      </c>
      <c r="AO150" s="84">
        <v>0</v>
      </c>
    </row>
    <row r="151" spans="1:41">
      <c r="A151" s="80" t="s">
        <v>6036</v>
      </c>
      <c r="B151" s="81" t="s">
        <v>6037</v>
      </c>
      <c r="C151" s="86" t="s">
        <v>6234</v>
      </c>
      <c r="O151" s="78">
        <f t="shared" si="46"/>
        <v>0</v>
      </c>
      <c r="P151" s="78">
        <f t="shared" si="47"/>
        <v>0</v>
      </c>
      <c r="Q151" s="78">
        <f t="shared" si="48"/>
        <v>0</v>
      </c>
      <c r="R151" s="78">
        <f t="shared" si="49"/>
        <v>0</v>
      </c>
      <c r="S151" s="78">
        <f t="shared" si="50"/>
        <v>0</v>
      </c>
      <c r="T151" s="78">
        <f t="shared" si="51"/>
        <v>0</v>
      </c>
      <c r="U151" s="78">
        <f t="shared" si="52"/>
        <v>0</v>
      </c>
      <c r="V151" s="78">
        <f t="shared" si="53"/>
        <v>0</v>
      </c>
      <c r="W151" s="78">
        <f t="shared" si="54"/>
        <v>0</v>
      </c>
      <c r="X151" s="78">
        <f t="shared" si="55"/>
        <v>0</v>
      </c>
      <c r="Y151" s="78">
        <f t="shared" si="56"/>
        <v>0</v>
      </c>
      <c r="Z151" s="84">
        <f t="shared" si="57"/>
        <v>0</v>
      </c>
      <c r="AA151" s="78">
        <f t="shared" si="59"/>
        <v>0</v>
      </c>
      <c r="AB151" s="78">
        <f t="shared" si="60"/>
        <v>0</v>
      </c>
      <c r="AC151" s="78">
        <f t="shared" si="61"/>
        <v>0</v>
      </c>
      <c r="AD151" s="78">
        <f t="shared" si="62"/>
        <v>0</v>
      </c>
      <c r="AE151" s="78">
        <f t="shared" si="63"/>
        <v>0</v>
      </c>
      <c r="AF151" s="78">
        <f t="shared" si="64"/>
        <v>0</v>
      </c>
      <c r="AG151" s="78">
        <f t="shared" si="65"/>
        <v>0</v>
      </c>
      <c r="AH151" s="78">
        <f t="shared" si="66"/>
        <v>0</v>
      </c>
      <c r="AI151" s="78">
        <f t="shared" si="67"/>
        <v>0</v>
      </c>
      <c r="AJ151" s="78">
        <f t="shared" si="68"/>
        <v>0</v>
      </c>
      <c r="AK151" s="84">
        <f t="shared" si="58"/>
        <v>0</v>
      </c>
      <c r="AO151" s="84">
        <v>0</v>
      </c>
    </row>
    <row r="152" spans="1:41">
      <c r="A152" s="80" t="s">
        <v>6038</v>
      </c>
      <c r="B152" s="81" t="s">
        <v>6039</v>
      </c>
      <c r="C152" s="86" t="s">
        <v>6234</v>
      </c>
      <c r="O152" s="78">
        <f t="shared" si="46"/>
        <v>0</v>
      </c>
      <c r="P152" s="78">
        <f t="shared" si="47"/>
        <v>0</v>
      </c>
      <c r="Q152" s="78">
        <f t="shared" si="48"/>
        <v>0</v>
      </c>
      <c r="R152" s="78">
        <f t="shared" si="49"/>
        <v>0</v>
      </c>
      <c r="S152" s="78">
        <f t="shared" si="50"/>
        <v>0</v>
      </c>
      <c r="T152" s="78">
        <f t="shared" si="51"/>
        <v>0</v>
      </c>
      <c r="U152" s="78">
        <f t="shared" si="52"/>
        <v>0</v>
      </c>
      <c r="V152" s="78">
        <f t="shared" si="53"/>
        <v>0</v>
      </c>
      <c r="W152" s="78">
        <f t="shared" si="54"/>
        <v>0</v>
      </c>
      <c r="X152" s="78">
        <f t="shared" si="55"/>
        <v>0</v>
      </c>
      <c r="Y152" s="78">
        <f t="shared" si="56"/>
        <v>0</v>
      </c>
      <c r="Z152" s="84">
        <f t="shared" si="57"/>
        <v>0</v>
      </c>
      <c r="AA152" s="78">
        <f t="shared" si="59"/>
        <v>0</v>
      </c>
      <c r="AB152" s="78">
        <f t="shared" si="60"/>
        <v>0</v>
      </c>
      <c r="AC152" s="78">
        <f t="shared" si="61"/>
        <v>0</v>
      </c>
      <c r="AD152" s="78">
        <f t="shared" si="62"/>
        <v>0</v>
      </c>
      <c r="AE152" s="78">
        <f t="shared" si="63"/>
        <v>0</v>
      </c>
      <c r="AF152" s="78">
        <f t="shared" si="64"/>
        <v>0</v>
      </c>
      <c r="AG152" s="78">
        <f t="shared" si="65"/>
        <v>0</v>
      </c>
      <c r="AH152" s="78">
        <f t="shared" si="66"/>
        <v>0</v>
      </c>
      <c r="AI152" s="78">
        <f t="shared" si="67"/>
        <v>0</v>
      </c>
      <c r="AJ152" s="78">
        <f t="shared" si="68"/>
        <v>0</v>
      </c>
      <c r="AK152" s="84">
        <f t="shared" si="58"/>
        <v>0</v>
      </c>
      <c r="AO152" s="84">
        <v>0</v>
      </c>
    </row>
    <row r="153" spans="1:41">
      <c r="A153" s="80" t="s">
        <v>6040</v>
      </c>
      <c r="B153" s="81" t="s">
        <v>6041</v>
      </c>
      <c r="C153" s="86" t="s">
        <v>6234</v>
      </c>
      <c r="O153" s="78">
        <f t="shared" si="46"/>
        <v>0</v>
      </c>
      <c r="P153" s="78">
        <f t="shared" si="47"/>
        <v>0</v>
      </c>
      <c r="Q153" s="78">
        <f t="shared" si="48"/>
        <v>0</v>
      </c>
      <c r="R153" s="78">
        <f t="shared" si="49"/>
        <v>0</v>
      </c>
      <c r="S153" s="78">
        <f t="shared" si="50"/>
        <v>0</v>
      </c>
      <c r="T153" s="78">
        <f t="shared" si="51"/>
        <v>0</v>
      </c>
      <c r="U153" s="78">
        <f t="shared" si="52"/>
        <v>0</v>
      </c>
      <c r="V153" s="78">
        <f t="shared" si="53"/>
        <v>0</v>
      </c>
      <c r="W153" s="78">
        <f t="shared" si="54"/>
        <v>0</v>
      </c>
      <c r="X153" s="78">
        <f t="shared" si="55"/>
        <v>0</v>
      </c>
      <c r="Y153" s="78">
        <f t="shared" si="56"/>
        <v>0</v>
      </c>
      <c r="Z153" s="84">
        <f t="shared" si="57"/>
        <v>0</v>
      </c>
      <c r="AA153" s="78">
        <f t="shared" si="59"/>
        <v>0</v>
      </c>
      <c r="AB153" s="78">
        <f t="shared" si="60"/>
        <v>0</v>
      </c>
      <c r="AC153" s="78">
        <f t="shared" si="61"/>
        <v>0</v>
      </c>
      <c r="AD153" s="78">
        <f t="shared" si="62"/>
        <v>0</v>
      </c>
      <c r="AE153" s="78">
        <f t="shared" si="63"/>
        <v>0</v>
      </c>
      <c r="AF153" s="78">
        <f t="shared" si="64"/>
        <v>0</v>
      </c>
      <c r="AG153" s="78">
        <f t="shared" si="65"/>
        <v>0</v>
      </c>
      <c r="AH153" s="78">
        <f t="shared" si="66"/>
        <v>0</v>
      </c>
      <c r="AI153" s="78">
        <f t="shared" si="67"/>
        <v>0</v>
      </c>
      <c r="AJ153" s="78">
        <f t="shared" si="68"/>
        <v>0</v>
      </c>
      <c r="AK153" s="84">
        <f t="shared" si="58"/>
        <v>0</v>
      </c>
      <c r="AO153" s="84">
        <v>0</v>
      </c>
    </row>
    <row r="154" spans="1:41">
      <c r="A154" s="80" t="s">
        <v>6042</v>
      </c>
      <c r="B154" s="81" t="s">
        <v>6043</v>
      </c>
      <c r="C154" s="86"/>
      <c r="N154" s="270">
        <v>0.5</v>
      </c>
      <c r="O154" s="78">
        <f t="shared" si="46"/>
        <v>0</v>
      </c>
      <c r="P154" s="78">
        <f t="shared" si="47"/>
        <v>0</v>
      </c>
      <c r="Q154" s="78">
        <f t="shared" si="48"/>
        <v>0</v>
      </c>
      <c r="R154" s="78">
        <f t="shared" si="49"/>
        <v>0</v>
      </c>
      <c r="S154" s="78">
        <f t="shared" si="50"/>
        <v>0</v>
      </c>
      <c r="T154" s="78">
        <f t="shared" si="51"/>
        <v>0</v>
      </c>
      <c r="U154" s="78">
        <f t="shared" si="52"/>
        <v>0</v>
      </c>
      <c r="V154" s="78">
        <f t="shared" si="53"/>
        <v>0</v>
      </c>
      <c r="W154" s="78">
        <f t="shared" si="54"/>
        <v>0</v>
      </c>
      <c r="X154" s="78">
        <f t="shared" si="55"/>
        <v>0.5</v>
      </c>
      <c r="Y154" s="78">
        <f t="shared" si="56"/>
        <v>0.5</v>
      </c>
      <c r="Z154" s="84">
        <f t="shared" si="57"/>
        <v>1.5E-3</v>
      </c>
      <c r="AA154" s="78">
        <f t="shared" si="59"/>
        <v>0</v>
      </c>
      <c r="AB154" s="78">
        <f t="shared" si="60"/>
        <v>0</v>
      </c>
      <c r="AC154" s="78">
        <f t="shared" si="61"/>
        <v>0</v>
      </c>
      <c r="AD154" s="78">
        <f t="shared" si="62"/>
        <v>0</v>
      </c>
      <c r="AE154" s="78">
        <f t="shared" si="63"/>
        <v>0</v>
      </c>
      <c r="AF154" s="78">
        <f t="shared" si="64"/>
        <v>0</v>
      </c>
      <c r="AG154" s="78">
        <f t="shared" si="65"/>
        <v>0</v>
      </c>
      <c r="AH154" s="78">
        <f t="shared" si="66"/>
        <v>0</v>
      </c>
      <c r="AI154" s="78">
        <f t="shared" si="67"/>
        <v>0</v>
      </c>
      <c r="AJ154" s="78">
        <f t="shared" si="68"/>
        <v>1</v>
      </c>
      <c r="AK154" s="84">
        <f t="shared" si="58"/>
        <v>5.5555555555555552E-2</v>
      </c>
      <c r="AO154" s="84">
        <v>2.8527777777777777E-2</v>
      </c>
    </row>
    <row r="155" spans="1:41">
      <c r="A155" s="80" t="s">
        <v>6044</v>
      </c>
      <c r="B155" s="81" t="s">
        <v>6045</v>
      </c>
      <c r="C155" s="86" t="s">
        <v>6234</v>
      </c>
      <c r="O155" s="78">
        <f t="shared" si="46"/>
        <v>0</v>
      </c>
      <c r="P155" s="78">
        <f t="shared" si="47"/>
        <v>0</v>
      </c>
      <c r="Q155" s="78">
        <f t="shared" si="48"/>
        <v>0</v>
      </c>
      <c r="R155" s="78">
        <f t="shared" si="49"/>
        <v>0</v>
      </c>
      <c r="S155" s="78">
        <f t="shared" si="50"/>
        <v>0</v>
      </c>
      <c r="T155" s="78">
        <f t="shared" si="51"/>
        <v>0</v>
      </c>
      <c r="U155" s="78">
        <f t="shared" si="52"/>
        <v>0</v>
      </c>
      <c r="V155" s="78">
        <f t="shared" si="53"/>
        <v>0</v>
      </c>
      <c r="W155" s="78">
        <f t="shared" si="54"/>
        <v>0</v>
      </c>
      <c r="X155" s="78">
        <f t="shared" si="55"/>
        <v>0</v>
      </c>
      <c r="Y155" s="78">
        <f t="shared" si="56"/>
        <v>0</v>
      </c>
      <c r="Z155" s="84">
        <f t="shared" si="57"/>
        <v>0</v>
      </c>
      <c r="AA155" s="78">
        <f t="shared" si="59"/>
        <v>0</v>
      </c>
      <c r="AB155" s="78">
        <f t="shared" si="60"/>
        <v>0</v>
      </c>
      <c r="AC155" s="78">
        <f t="shared" si="61"/>
        <v>0</v>
      </c>
      <c r="AD155" s="78">
        <f t="shared" si="62"/>
        <v>0</v>
      </c>
      <c r="AE155" s="78">
        <f t="shared" si="63"/>
        <v>0</v>
      </c>
      <c r="AF155" s="78">
        <f t="shared" si="64"/>
        <v>0</v>
      </c>
      <c r="AG155" s="78">
        <f t="shared" si="65"/>
        <v>0</v>
      </c>
      <c r="AH155" s="78">
        <f t="shared" si="66"/>
        <v>0</v>
      </c>
      <c r="AI155" s="78">
        <f t="shared" si="67"/>
        <v>0</v>
      </c>
      <c r="AJ155" s="78">
        <f t="shared" si="68"/>
        <v>0</v>
      </c>
      <c r="AK155" s="84">
        <f t="shared" si="58"/>
        <v>0</v>
      </c>
      <c r="AO155" s="84">
        <v>0</v>
      </c>
    </row>
    <row r="156" spans="1:41">
      <c r="A156" s="80" t="s">
        <v>6046</v>
      </c>
      <c r="B156" s="81" t="s">
        <v>6047</v>
      </c>
      <c r="C156" s="86" t="s">
        <v>6234</v>
      </c>
      <c r="O156" s="78">
        <f t="shared" si="46"/>
        <v>0</v>
      </c>
      <c r="P156" s="78">
        <f t="shared" si="47"/>
        <v>0</v>
      </c>
      <c r="Q156" s="78">
        <f t="shared" si="48"/>
        <v>0</v>
      </c>
      <c r="R156" s="78">
        <f t="shared" si="49"/>
        <v>0</v>
      </c>
      <c r="S156" s="78">
        <f t="shared" si="50"/>
        <v>0</v>
      </c>
      <c r="T156" s="78">
        <f t="shared" si="51"/>
        <v>0</v>
      </c>
      <c r="U156" s="78">
        <f t="shared" si="52"/>
        <v>0</v>
      </c>
      <c r="V156" s="78">
        <f t="shared" si="53"/>
        <v>0</v>
      </c>
      <c r="W156" s="78">
        <f t="shared" si="54"/>
        <v>0</v>
      </c>
      <c r="X156" s="78">
        <f t="shared" si="55"/>
        <v>0</v>
      </c>
      <c r="Y156" s="78">
        <f t="shared" si="56"/>
        <v>0</v>
      </c>
      <c r="Z156" s="84">
        <f t="shared" si="57"/>
        <v>0</v>
      </c>
      <c r="AA156" s="78">
        <f t="shared" si="59"/>
        <v>0</v>
      </c>
      <c r="AB156" s="78">
        <f t="shared" si="60"/>
        <v>0</v>
      </c>
      <c r="AC156" s="78">
        <f t="shared" si="61"/>
        <v>0</v>
      </c>
      <c r="AD156" s="78">
        <f t="shared" si="62"/>
        <v>0</v>
      </c>
      <c r="AE156" s="78">
        <f t="shared" si="63"/>
        <v>0</v>
      </c>
      <c r="AF156" s="78">
        <f t="shared" si="64"/>
        <v>0</v>
      </c>
      <c r="AG156" s="78">
        <f t="shared" si="65"/>
        <v>0</v>
      </c>
      <c r="AH156" s="78">
        <f t="shared" si="66"/>
        <v>0</v>
      </c>
      <c r="AI156" s="78">
        <f t="shared" si="67"/>
        <v>0</v>
      </c>
      <c r="AJ156" s="78">
        <f t="shared" si="68"/>
        <v>0</v>
      </c>
      <c r="AK156" s="84">
        <f t="shared" si="58"/>
        <v>0</v>
      </c>
      <c r="AO156" s="84">
        <v>0</v>
      </c>
    </row>
    <row r="157" spans="1:41">
      <c r="A157" s="80" t="s">
        <v>6048</v>
      </c>
      <c r="B157" s="81" t="s">
        <v>6049</v>
      </c>
      <c r="C157" s="86" t="s">
        <v>6234</v>
      </c>
      <c r="O157" s="78">
        <f t="shared" si="46"/>
        <v>0</v>
      </c>
      <c r="P157" s="78">
        <f t="shared" si="47"/>
        <v>0</v>
      </c>
      <c r="Q157" s="78">
        <f t="shared" si="48"/>
        <v>0</v>
      </c>
      <c r="R157" s="78">
        <f t="shared" si="49"/>
        <v>0</v>
      </c>
      <c r="S157" s="78">
        <f t="shared" si="50"/>
        <v>0</v>
      </c>
      <c r="T157" s="78">
        <f t="shared" si="51"/>
        <v>0</v>
      </c>
      <c r="U157" s="78">
        <f t="shared" si="52"/>
        <v>0</v>
      </c>
      <c r="V157" s="78">
        <f t="shared" si="53"/>
        <v>0</v>
      </c>
      <c r="W157" s="78">
        <f t="shared" si="54"/>
        <v>0</v>
      </c>
      <c r="X157" s="78">
        <f t="shared" si="55"/>
        <v>0</v>
      </c>
      <c r="Y157" s="78">
        <f t="shared" si="56"/>
        <v>0</v>
      </c>
      <c r="Z157" s="84">
        <f t="shared" si="57"/>
        <v>0</v>
      </c>
      <c r="AA157" s="78">
        <f t="shared" si="59"/>
        <v>0</v>
      </c>
      <c r="AB157" s="78">
        <f t="shared" si="60"/>
        <v>0</v>
      </c>
      <c r="AC157" s="78">
        <f t="shared" si="61"/>
        <v>0</v>
      </c>
      <c r="AD157" s="78">
        <f t="shared" si="62"/>
        <v>0</v>
      </c>
      <c r="AE157" s="78">
        <f t="shared" si="63"/>
        <v>0</v>
      </c>
      <c r="AF157" s="78">
        <f t="shared" si="64"/>
        <v>0</v>
      </c>
      <c r="AG157" s="78">
        <f t="shared" si="65"/>
        <v>0</v>
      </c>
      <c r="AH157" s="78">
        <f t="shared" si="66"/>
        <v>0</v>
      </c>
      <c r="AI157" s="78">
        <f t="shared" si="67"/>
        <v>0</v>
      </c>
      <c r="AJ157" s="78">
        <f t="shared" si="68"/>
        <v>0</v>
      </c>
      <c r="AK157" s="84">
        <f t="shared" si="58"/>
        <v>0</v>
      </c>
      <c r="AO157" s="84">
        <v>0</v>
      </c>
    </row>
    <row r="158" spans="1:41">
      <c r="A158" s="80" t="s">
        <v>6050</v>
      </c>
      <c r="B158" s="81" t="s">
        <v>6051</v>
      </c>
      <c r="C158" s="86" t="s">
        <v>6234</v>
      </c>
      <c r="O158" s="78">
        <f t="shared" si="46"/>
        <v>0</v>
      </c>
      <c r="P158" s="78">
        <f t="shared" si="47"/>
        <v>0</v>
      </c>
      <c r="Q158" s="78">
        <f t="shared" si="48"/>
        <v>0</v>
      </c>
      <c r="R158" s="78">
        <f t="shared" si="49"/>
        <v>0</v>
      </c>
      <c r="S158" s="78">
        <f t="shared" si="50"/>
        <v>0</v>
      </c>
      <c r="T158" s="78">
        <f t="shared" si="51"/>
        <v>0</v>
      </c>
      <c r="U158" s="78">
        <f t="shared" si="52"/>
        <v>0</v>
      </c>
      <c r="V158" s="78">
        <f t="shared" si="53"/>
        <v>0</v>
      </c>
      <c r="W158" s="78">
        <f t="shared" si="54"/>
        <v>0</v>
      </c>
      <c r="X158" s="78">
        <f t="shared" si="55"/>
        <v>0</v>
      </c>
      <c r="Y158" s="78">
        <f t="shared" si="56"/>
        <v>0</v>
      </c>
      <c r="Z158" s="84">
        <f t="shared" si="57"/>
        <v>0</v>
      </c>
      <c r="AA158" s="78">
        <f t="shared" si="59"/>
        <v>0</v>
      </c>
      <c r="AB158" s="78">
        <f t="shared" si="60"/>
        <v>0</v>
      </c>
      <c r="AC158" s="78">
        <f t="shared" si="61"/>
        <v>0</v>
      </c>
      <c r="AD158" s="78">
        <f t="shared" si="62"/>
        <v>0</v>
      </c>
      <c r="AE158" s="78">
        <f t="shared" si="63"/>
        <v>0</v>
      </c>
      <c r="AF158" s="78">
        <f t="shared" si="64"/>
        <v>0</v>
      </c>
      <c r="AG158" s="78">
        <f t="shared" si="65"/>
        <v>0</v>
      </c>
      <c r="AH158" s="78">
        <f t="shared" si="66"/>
        <v>0</v>
      </c>
      <c r="AI158" s="78">
        <f t="shared" si="67"/>
        <v>0</v>
      </c>
      <c r="AJ158" s="78">
        <f t="shared" si="68"/>
        <v>0</v>
      </c>
      <c r="AK158" s="84">
        <f t="shared" si="58"/>
        <v>0</v>
      </c>
      <c r="AO158" s="84">
        <v>0</v>
      </c>
    </row>
    <row r="159" spans="1:41">
      <c r="A159" s="80" t="s">
        <v>6052</v>
      </c>
      <c r="B159" s="81" t="s">
        <v>6053</v>
      </c>
      <c r="C159" s="86" t="s">
        <v>6234</v>
      </c>
      <c r="O159" s="78">
        <f t="shared" si="46"/>
        <v>0</v>
      </c>
      <c r="P159" s="78">
        <f t="shared" si="47"/>
        <v>0</v>
      </c>
      <c r="Q159" s="78">
        <f t="shared" si="48"/>
        <v>0</v>
      </c>
      <c r="R159" s="78">
        <f t="shared" si="49"/>
        <v>0</v>
      </c>
      <c r="S159" s="78">
        <f t="shared" si="50"/>
        <v>0</v>
      </c>
      <c r="T159" s="78">
        <f t="shared" si="51"/>
        <v>0</v>
      </c>
      <c r="U159" s="78">
        <f t="shared" si="52"/>
        <v>0</v>
      </c>
      <c r="V159" s="78">
        <f t="shared" si="53"/>
        <v>0</v>
      </c>
      <c r="W159" s="78">
        <f t="shared" si="54"/>
        <v>0</v>
      </c>
      <c r="X159" s="78">
        <f t="shared" si="55"/>
        <v>0</v>
      </c>
      <c r="Y159" s="78">
        <f t="shared" si="56"/>
        <v>0</v>
      </c>
      <c r="Z159" s="84">
        <f t="shared" si="57"/>
        <v>0</v>
      </c>
      <c r="AA159" s="78">
        <f t="shared" si="59"/>
        <v>0</v>
      </c>
      <c r="AB159" s="78">
        <f t="shared" si="60"/>
        <v>0</v>
      </c>
      <c r="AC159" s="78">
        <f t="shared" si="61"/>
        <v>0</v>
      </c>
      <c r="AD159" s="78">
        <f t="shared" si="62"/>
        <v>0</v>
      </c>
      <c r="AE159" s="78">
        <f t="shared" si="63"/>
        <v>0</v>
      </c>
      <c r="AF159" s="78">
        <f t="shared" si="64"/>
        <v>0</v>
      </c>
      <c r="AG159" s="78">
        <f t="shared" si="65"/>
        <v>0</v>
      </c>
      <c r="AH159" s="78">
        <f t="shared" si="66"/>
        <v>0</v>
      </c>
      <c r="AI159" s="78">
        <f t="shared" si="67"/>
        <v>0</v>
      </c>
      <c r="AJ159" s="78">
        <f t="shared" si="68"/>
        <v>0</v>
      </c>
      <c r="AK159" s="84">
        <f t="shared" si="58"/>
        <v>0</v>
      </c>
      <c r="AO159" s="84">
        <v>0</v>
      </c>
    </row>
    <row r="160" spans="1:41">
      <c r="A160" s="80" t="s">
        <v>6054</v>
      </c>
      <c r="B160" s="81" t="s">
        <v>6055</v>
      </c>
      <c r="E160" s="270">
        <v>0</v>
      </c>
      <c r="F160" s="270">
        <v>0</v>
      </c>
      <c r="G160" s="270">
        <v>0</v>
      </c>
      <c r="H160" s="270">
        <v>0</v>
      </c>
      <c r="I160" s="270">
        <v>0</v>
      </c>
      <c r="J160" s="270">
        <v>0</v>
      </c>
      <c r="K160" s="270">
        <v>0</v>
      </c>
      <c r="L160" s="270">
        <v>0</v>
      </c>
      <c r="M160" s="270">
        <v>0</v>
      </c>
      <c r="N160" s="270">
        <v>0</v>
      </c>
      <c r="O160" s="78">
        <f t="shared" si="46"/>
        <v>0</v>
      </c>
      <c r="P160" s="78">
        <f t="shared" si="47"/>
        <v>0</v>
      </c>
      <c r="Q160" s="78">
        <f t="shared" si="48"/>
        <v>0</v>
      </c>
      <c r="R160" s="78">
        <f t="shared" si="49"/>
        <v>0</v>
      </c>
      <c r="S160" s="78">
        <f t="shared" si="50"/>
        <v>0</v>
      </c>
      <c r="T160" s="78">
        <f t="shared" si="51"/>
        <v>0</v>
      </c>
      <c r="U160" s="78">
        <f t="shared" si="52"/>
        <v>0</v>
      </c>
      <c r="V160" s="78">
        <f t="shared" si="53"/>
        <v>0</v>
      </c>
      <c r="W160" s="78">
        <f t="shared" si="54"/>
        <v>0</v>
      </c>
      <c r="X160" s="78">
        <f t="shared" si="55"/>
        <v>0</v>
      </c>
      <c r="Y160" s="78">
        <f t="shared" si="56"/>
        <v>0</v>
      </c>
      <c r="Z160" s="84">
        <f t="shared" si="57"/>
        <v>0</v>
      </c>
      <c r="AA160" s="78">
        <f t="shared" si="59"/>
        <v>0</v>
      </c>
      <c r="AB160" s="78">
        <f t="shared" si="60"/>
        <v>0</v>
      </c>
      <c r="AC160" s="78">
        <f t="shared" si="61"/>
        <v>0</v>
      </c>
      <c r="AD160" s="78">
        <f t="shared" si="62"/>
        <v>0</v>
      </c>
      <c r="AE160" s="78">
        <f t="shared" si="63"/>
        <v>0</v>
      </c>
      <c r="AF160" s="78">
        <f t="shared" si="64"/>
        <v>0</v>
      </c>
      <c r="AG160" s="78">
        <f t="shared" si="65"/>
        <v>0</v>
      </c>
      <c r="AH160" s="78">
        <f t="shared" si="66"/>
        <v>0</v>
      </c>
      <c r="AI160" s="78">
        <f t="shared" si="67"/>
        <v>0</v>
      </c>
      <c r="AJ160" s="78">
        <f t="shared" si="68"/>
        <v>0</v>
      </c>
      <c r="AK160" s="84">
        <f t="shared" si="58"/>
        <v>0</v>
      </c>
      <c r="AO160" s="84">
        <v>0</v>
      </c>
    </row>
    <row r="161" spans="1:41">
      <c r="A161" s="80" t="s">
        <v>6056</v>
      </c>
      <c r="B161" s="81" t="s">
        <v>6057</v>
      </c>
      <c r="C161" s="86" t="s">
        <v>6234</v>
      </c>
      <c r="O161" s="78">
        <f t="shared" si="46"/>
        <v>0</v>
      </c>
      <c r="P161" s="78">
        <f t="shared" si="47"/>
        <v>0</v>
      </c>
      <c r="Q161" s="78">
        <f t="shared" si="48"/>
        <v>0</v>
      </c>
      <c r="R161" s="78">
        <f t="shared" si="49"/>
        <v>0</v>
      </c>
      <c r="S161" s="78">
        <f t="shared" si="50"/>
        <v>0</v>
      </c>
      <c r="T161" s="78">
        <f t="shared" si="51"/>
        <v>0</v>
      </c>
      <c r="U161" s="78">
        <f t="shared" si="52"/>
        <v>0</v>
      </c>
      <c r="V161" s="78">
        <f t="shared" si="53"/>
        <v>0</v>
      </c>
      <c r="W161" s="78">
        <f t="shared" si="54"/>
        <v>0</v>
      </c>
      <c r="X161" s="78">
        <f t="shared" si="55"/>
        <v>0</v>
      </c>
      <c r="Y161" s="78">
        <f t="shared" si="56"/>
        <v>0</v>
      </c>
      <c r="Z161" s="84">
        <f t="shared" si="57"/>
        <v>0</v>
      </c>
      <c r="AA161" s="78">
        <f t="shared" si="59"/>
        <v>0</v>
      </c>
      <c r="AB161" s="78">
        <f t="shared" si="60"/>
        <v>0</v>
      </c>
      <c r="AC161" s="78">
        <f t="shared" si="61"/>
        <v>0</v>
      </c>
      <c r="AD161" s="78">
        <f t="shared" si="62"/>
        <v>0</v>
      </c>
      <c r="AE161" s="78">
        <f t="shared" si="63"/>
        <v>0</v>
      </c>
      <c r="AF161" s="78">
        <f t="shared" si="64"/>
        <v>0</v>
      </c>
      <c r="AG161" s="78">
        <f t="shared" si="65"/>
        <v>0</v>
      </c>
      <c r="AH161" s="78">
        <f t="shared" si="66"/>
        <v>0</v>
      </c>
      <c r="AI161" s="78">
        <f t="shared" si="67"/>
        <v>0</v>
      </c>
      <c r="AJ161" s="78">
        <f t="shared" si="68"/>
        <v>0</v>
      </c>
      <c r="AK161" s="84">
        <f t="shared" si="58"/>
        <v>0</v>
      </c>
      <c r="AO161" s="84">
        <v>0</v>
      </c>
    </row>
    <row r="162" spans="1:41">
      <c r="A162" s="80" t="s">
        <v>6058</v>
      </c>
      <c r="B162" s="81" t="s">
        <v>6059</v>
      </c>
      <c r="C162" s="86" t="s">
        <v>6234</v>
      </c>
      <c r="O162" s="78">
        <f t="shared" si="46"/>
        <v>0</v>
      </c>
      <c r="P162" s="78">
        <f t="shared" si="47"/>
        <v>0</v>
      </c>
      <c r="Q162" s="78">
        <f t="shared" si="48"/>
        <v>0</v>
      </c>
      <c r="R162" s="78">
        <f t="shared" si="49"/>
        <v>0</v>
      </c>
      <c r="S162" s="78">
        <f t="shared" si="50"/>
        <v>0</v>
      </c>
      <c r="T162" s="78">
        <f t="shared" si="51"/>
        <v>0</v>
      </c>
      <c r="U162" s="78">
        <f t="shared" si="52"/>
        <v>0</v>
      </c>
      <c r="V162" s="78">
        <f t="shared" si="53"/>
        <v>0</v>
      </c>
      <c r="W162" s="78">
        <f t="shared" si="54"/>
        <v>0</v>
      </c>
      <c r="X162" s="78">
        <f t="shared" si="55"/>
        <v>0</v>
      </c>
      <c r="Y162" s="78">
        <f t="shared" si="56"/>
        <v>0</v>
      </c>
      <c r="Z162" s="84">
        <f t="shared" si="57"/>
        <v>0</v>
      </c>
      <c r="AA162" s="78">
        <f t="shared" si="59"/>
        <v>0</v>
      </c>
      <c r="AB162" s="78">
        <f t="shared" si="60"/>
        <v>0</v>
      </c>
      <c r="AC162" s="78">
        <f t="shared" si="61"/>
        <v>0</v>
      </c>
      <c r="AD162" s="78">
        <f t="shared" si="62"/>
        <v>0</v>
      </c>
      <c r="AE162" s="78">
        <f t="shared" si="63"/>
        <v>0</v>
      </c>
      <c r="AF162" s="78">
        <f t="shared" si="64"/>
        <v>0</v>
      </c>
      <c r="AG162" s="78">
        <f t="shared" si="65"/>
        <v>0</v>
      </c>
      <c r="AH162" s="78">
        <f t="shared" si="66"/>
        <v>0</v>
      </c>
      <c r="AI162" s="78">
        <f t="shared" si="67"/>
        <v>0</v>
      </c>
      <c r="AJ162" s="78">
        <f t="shared" si="68"/>
        <v>0</v>
      </c>
      <c r="AK162" s="84">
        <f t="shared" si="58"/>
        <v>0</v>
      </c>
      <c r="AO162" s="84">
        <v>0</v>
      </c>
    </row>
    <row r="163" spans="1:41">
      <c r="A163" s="80" t="s">
        <v>6060</v>
      </c>
      <c r="B163" s="81" t="s">
        <v>6061</v>
      </c>
      <c r="C163" s="86" t="s">
        <v>6234</v>
      </c>
      <c r="O163" s="78">
        <f t="shared" si="46"/>
        <v>0</v>
      </c>
      <c r="P163" s="78">
        <f t="shared" si="47"/>
        <v>0</v>
      </c>
      <c r="Q163" s="78">
        <f t="shared" si="48"/>
        <v>0</v>
      </c>
      <c r="R163" s="78">
        <f t="shared" si="49"/>
        <v>0</v>
      </c>
      <c r="S163" s="78">
        <f t="shared" si="50"/>
        <v>0</v>
      </c>
      <c r="T163" s="78">
        <f t="shared" si="51"/>
        <v>0</v>
      </c>
      <c r="U163" s="78">
        <f t="shared" si="52"/>
        <v>0</v>
      </c>
      <c r="V163" s="78">
        <f t="shared" si="53"/>
        <v>0</v>
      </c>
      <c r="W163" s="78">
        <f t="shared" si="54"/>
        <v>0</v>
      </c>
      <c r="X163" s="78">
        <f t="shared" si="55"/>
        <v>0</v>
      </c>
      <c r="Y163" s="78">
        <f t="shared" si="56"/>
        <v>0</v>
      </c>
      <c r="Z163" s="84">
        <f t="shared" si="57"/>
        <v>0</v>
      </c>
      <c r="AA163" s="78">
        <f t="shared" si="59"/>
        <v>0</v>
      </c>
      <c r="AB163" s="78">
        <f t="shared" si="60"/>
        <v>0</v>
      </c>
      <c r="AC163" s="78">
        <f t="shared" si="61"/>
        <v>0</v>
      </c>
      <c r="AD163" s="78">
        <f t="shared" si="62"/>
        <v>0</v>
      </c>
      <c r="AE163" s="78">
        <f t="shared" si="63"/>
        <v>0</v>
      </c>
      <c r="AF163" s="78">
        <f t="shared" si="64"/>
        <v>0</v>
      </c>
      <c r="AG163" s="78">
        <f t="shared" si="65"/>
        <v>0</v>
      </c>
      <c r="AH163" s="78">
        <f t="shared" si="66"/>
        <v>0</v>
      </c>
      <c r="AI163" s="78">
        <f t="shared" si="67"/>
        <v>0</v>
      </c>
      <c r="AJ163" s="78">
        <f t="shared" si="68"/>
        <v>0</v>
      </c>
      <c r="AK163" s="84">
        <f t="shared" si="58"/>
        <v>0</v>
      </c>
      <c r="AO163" s="84">
        <v>0</v>
      </c>
    </row>
    <row r="164" spans="1:41">
      <c r="A164" s="80" t="s">
        <v>6062</v>
      </c>
      <c r="B164" s="81" t="s">
        <v>6063</v>
      </c>
      <c r="C164" s="86" t="s">
        <v>6234</v>
      </c>
      <c r="O164" s="78">
        <f t="shared" si="46"/>
        <v>0</v>
      </c>
      <c r="P164" s="78">
        <f t="shared" si="47"/>
        <v>0</v>
      </c>
      <c r="Q164" s="78">
        <f t="shared" si="48"/>
        <v>0</v>
      </c>
      <c r="R164" s="78">
        <f t="shared" si="49"/>
        <v>0</v>
      </c>
      <c r="S164" s="78">
        <f t="shared" si="50"/>
        <v>0</v>
      </c>
      <c r="T164" s="78">
        <f t="shared" si="51"/>
        <v>0</v>
      </c>
      <c r="U164" s="78">
        <f t="shared" si="52"/>
        <v>0</v>
      </c>
      <c r="V164" s="78">
        <f t="shared" si="53"/>
        <v>0</v>
      </c>
      <c r="W164" s="78">
        <f t="shared" si="54"/>
        <v>0</v>
      </c>
      <c r="X164" s="78">
        <f t="shared" si="55"/>
        <v>0</v>
      </c>
      <c r="Y164" s="78">
        <f t="shared" si="56"/>
        <v>0</v>
      </c>
      <c r="Z164" s="84">
        <f t="shared" si="57"/>
        <v>0</v>
      </c>
      <c r="AA164" s="78">
        <f t="shared" si="59"/>
        <v>0</v>
      </c>
      <c r="AB164" s="78">
        <f t="shared" si="60"/>
        <v>0</v>
      </c>
      <c r="AC164" s="78">
        <f t="shared" si="61"/>
        <v>0</v>
      </c>
      <c r="AD164" s="78">
        <f t="shared" si="62"/>
        <v>0</v>
      </c>
      <c r="AE164" s="78">
        <f t="shared" si="63"/>
        <v>0</v>
      </c>
      <c r="AF164" s="78">
        <f t="shared" si="64"/>
        <v>0</v>
      </c>
      <c r="AG164" s="78">
        <f t="shared" si="65"/>
        <v>0</v>
      </c>
      <c r="AH164" s="78">
        <f t="shared" si="66"/>
        <v>0</v>
      </c>
      <c r="AI164" s="78">
        <f t="shared" si="67"/>
        <v>0</v>
      </c>
      <c r="AJ164" s="78">
        <f t="shared" si="68"/>
        <v>0</v>
      </c>
      <c r="AK164" s="84">
        <f t="shared" si="58"/>
        <v>0</v>
      </c>
      <c r="AO164" s="84">
        <v>0</v>
      </c>
    </row>
    <row r="165" spans="1:41">
      <c r="A165" s="80" t="s">
        <v>476</v>
      </c>
      <c r="B165" s="81" t="s">
        <v>6064</v>
      </c>
      <c r="E165" s="270">
        <v>0</v>
      </c>
      <c r="F165" s="270">
        <v>0</v>
      </c>
      <c r="G165" s="270">
        <v>0</v>
      </c>
      <c r="H165" s="270">
        <v>0</v>
      </c>
      <c r="I165" s="270">
        <v>0</v>
      </c>
      <c r="J165" s="270">
        <v>1</v>
      </c>
      <c r="K165" s="270">
        <v>0</v>
      </c>
      <c r="L165" s="270">
        <v>0</v>
      </c>
      <c r="M165" s="270">
        <v>0</v>
      </c>
      <c r="N165" s="270">
        <v>0</v>
      </c>
      <c r="O165" s="78">
        <f t="shared" si="46"/>
        <v>0</v>
      </c>
      <c r="P165" s="78">
        <f t="shared" si="47"/>
        <v>0</v>
      </c>
      <c r="Q165" s="78">
        <f t="shared" si="48"/>
        <v>0</v>
      </c>
      <c r="R165" s="78">
        <f t="shared" si="49"/>
        <v>0</v>
      </c>
      <c r="S165" s="78">
        <f t="shared" si="50"/>
        <v>0</v>
      </c>
      <c r="T165" s="78">
        <f t="shared" si="51"/>
        <v>1</v>
      </c>
      <c r="U165" s="78">
        <f t="shared" si="52"/>
        <v>0</v>
      </c>
      <c r="V165" s="78">
        <f t="shared" si="53"/>
        <v>0</v>
      </c>
      <c r="W165" s="78">
        <f t="shared" si="54"/>
        <v>0</v>
      </c>
      <c r="X165" s="78">
        <f t="shared" si="55"/>
        <v>0</v>
      </c>
      <c r="Y165" s="78">
        <f t="shared" si="56"/>
        <v>1</v>
      </c>
      <c r="Z165" s="84">
        <f t="shared" si="57"/>
        <v>3.0000000000000001E-3</v>
      </c>
      <c r="AA165" s="78">
        <f t="shared" si="59"/>
        <v>0</v>
      </c>
      <c r="AB165" s="78">
        <f t="shared" si="60"/>
        <v>0</v>
      </c>
      <c r="AC165" s="78">
        <f t="shared" si="61"/>
        <v>0</v>
      </c>
      <c r="AD165" s="78">
        <f t="shared" si="62"/>
        <v>0</v>
      </c>
      <c r="AE165" s="78">
        <f t="shared" si="63"/>
        <v>0</v>
      </c>
      <c r="AF165" s="78">
        <f t="shared" si="64"/>
        <v>1</v>
      </c>
      <c r="AG165" s="78">
        <f t="shared" si="65"/>
        <v>0</v>
      </c>
      <c r="AH165" s="78">
        <f t="shared" si="66"/>
        <v>0</v>
      </c>
      <c r="AI165" s="78">
        <f t="shared" si="67"/>
        <v>0</v>
      </c>
      <c r="AJ165" s="78">
        <f t="shared" si="68"/>
        <v>0</v>
      </c>
      <c r="AK165" s="84">
        <f t="shared" si="58"/>
        <v>5.5555555555555552E-2</v>
      </c>
      <c r="AO165" s="84">
        <v>2.9277777777777778E-2</v>
      </c>
    </row>
    <row r="166" spans="1:41">
      <c r="A166" s="80" t="s">
        <v>6065</v>
      </c>
      <c r="B166" s="81" t="s">
        <v>6066</v>
      </c>
      <c r="C166" s="86" t="s">
        <v>6234</v>
      </c>
      <c r="O166" s="78">
        <f t="shared" si="46"/>
        <v>0</v>
      </c>
      <c r="P166" s="78">
        <f t="shared" si="47"/>
        <v>0</v>
      </c>
      <c r="Q166" s="78">
        <f t="shared" si="48"/>
        <v>0</v>
      </c>
      <c r="R166" s="78">
        <f t="shared" si="49"/>
        <v>0</v>
      </c>
      <c r="S166" s="78">
        <f t="shared" si="50"/>
        <v>0</v>
      </c>
      <c r="T166" s="78">
        <f t="shared" si="51"/>
        <v>0</v>
      </c>
      <c r="U166" s="78">
        <f t="shared" si="52"/>
        <v>0</v>
      </c>
      <c r="V166" s="78">
        <f t="shared" si="53"/>
        <v>0</v>
      </c>
      <c r="W166" s="78">
        <f t="shared" si="54"/>
        <v>0</v>
      </c>
      <c r="X166" s="78">
        <f t="shared" si="55"/>
        <v>0</v>
      </c>
      <c r="Y166" s="78">
        <f t="shared" si="56"/>
        <v>0</v>
      </c>
      <c r="Z166" s="84">
        <f t="shared" si="57"/>
        <v>0</v>
      </c>
      <c r="AA166" s="78">
        <f t="shared" si="59"/>
        <v>0</v>
      </c>
      <c r="AB166" s="78">
        <f t="shared" si="60"/>
        <v>0</v>
      </c>
      <c r="AC166" s="78">
        <f t="shared" si="61"/>
        <v>0</v>
      </c>
      <c r="AD166" s="78">
        <f t="shared" si="62"/>
        <v>0</v>
      </c>
      <c r="AE166" s="78">
        <f t="shared" si="63"/>
        <v>0</v>
      </c>
      <c r="AF166" s="78">
        <f t="shared" si="64"/>
        <v>0</v>
      </c>
      <c r="AG166" s="78">
        <f t="shared" si="65"/>
        <v>0</v>
      </c>
      <c r="AH166" s="78">
        <f t="shared" si="66"/>
        <v>0</v>
      </c>
      <c r="AI166" s="78">
        <f t="shared" si="67"/>
        <v>0</v>
      </c>
      <c r="AJ166" s="78">
        <f t="shared" si="68"/>
        <v>0</v>
      </c>
      <c r="AK166" s="84">
        <f t="shared" si="58"/>
        <v>0</v>
      </c>
      <c r="AO166" s="84">
        <v>0</v>
      </c>
    </row>
    <row r="167" spans="1:41">
      <c r="A167" s="80" t="s">
        <v>6067</v>
      </c>
      <c r="B167" s="81" t="s">
        <v>6068</v>
      </c>
      <c r="C167" s="86" t="s">
        <v>6234</v>
      </c>
      <c r="O167" s="78">
        <f t="shared" si="46"/>
        <v>0</v>
      </c>
      <c r="P167" s="78">
        <f t="shared" si="47"/>
        <v>0</v>
      </c>
      <c r="Q167" s="78">
        <f t="shared" si="48"/>
        <v>0</v>
      </c>
      <c r="R167" s="78">
        <f t="shared" si="49"/>
        <v>0</v>
      </c>
      <c r="S167" s="78">
        <f t="shared" si="50"/>
        <v>0</v>
      </c>
      <c r="T167" s="78">
        <f t="shared" si="51"/>
        <v>0</v>
      </c>
      <c r="U167" s="78">
        <f t="shared" si="52"/>
        <v>0</v>
      </c>
      <c r="V167" s="78">
        <f t="shared" si="53"/>
        <v>0</v>
      </c>
      <c r="W167" s="78">
        <f t="shared" si="54"/>
        <v>0</v>
      </c>
      <c r="X167" s="78">
        <f t="shared" si="55"/>
        <v>0</v>
      </c>
      <c r="Y167" s="78">
        <f t="shared" si="56"/>
        <v>0</v>
      </c>
      <c r="Z167" s="84">
        <f t="shared" si="57"/>
        <v>0</v>
      </c>
      <c r="AA167" s="78">
        <f t="shared" si="59"/>
        <v>0</v>
      </c>
      <c r="AB167" s="78">
        <f t="shared" si="60"/>
        <v>0</v>
      </c>
      <c r="AC167" s="78">
        <f t="shared" si="61"/>
        <v>0</v>
      </c>
      <c r="AD167" s="78">
        <f t="shared" si="62"/>
        <v>0</v>
      </c>
      <c r="AE167" s="78">
        <f t="shared" si="63"/>
        <v>0</v>
      </c>
      <c r="AF167" s="78">
        <f t="shared" si="64"/>
        <v>0</v>
      </c>
      <c r="AG167" s="78">
        <f t="shared" si="65"/>
        <v>0</v>
      </c>
      <c r="AH167" s="78">
        <f t="shared" si="66"/>
        <v>0</v>
      </c>
      <c r="AI167" s="78">
        <f t="shared" si="67"/>
        <v>0</v>
      </c>
      <c r="AJ167" s="78">
        <f t="shared" si="68"/>
        <v>0</v>
      </c>
      <c r="AK167" s="84">
        <f t="shared" si="58"/>
        <v>0</v>
      </c>
      <c r="AO167" s="84">
        <v>0</v>
      </c>
    </row>
    <row r="168" spans="1:41" ht="28.5">
      <c r="A168" s="80" t="s">
        <v>6069</v>
      </c>
      <c r="B168" s="81" t="s">
        <v>6070</v>
      </c>
      <c r="C168" s="86" t="s">
        <v>6234</v>
      </c>
      <c r="O168" s="78">
        <f t="shared" si="46"/>
        <v>0</v>
      </c>
      <c r="P168" s="78">
        <f t="shared" si="47"/>
        <v>0</v>
      </c>
      <c r="Q168" s="78">
        <f t="shared" si="48"/>
        <v>0</v>
      </c>
      <c r="R168" s="78">
        <f t="shared" si="49"/>
        <v>0</v>
      </c>
      <c r="S168" s="78">
        <f t="shared" si="50"/>
        <v>0</v>
      </c>
      <c r="T168" s="78">
        <f t="shared" si="51"/>
        <v>0</v>
      </c>
      <c r="U168" s="78">
        <f t="shared" si="52"/>
        <v>0</v>
      </c>
      <c r="V168" s="78">
        <f t="shared" si="53"/>
        <v>0</v>
      </c>
      <c r="W168" s="78">
        <f t="shared" si="54"/>
        <v>0</v>
      </c>
      <c r="X168" s="78">
        <f t="shared" si="55"/>
        <v>0</v>
      </c>
      <c r="Y168" s="78">
        <f t="shared" si="56"/>
        <v>0</v>
      </c>
      <c r="Z168" s="84">
        <f t="shared" si="57"/>
        <v>0</v>
      </c>
      <c r="AA168" s="78">
        <f t="shared" si="59"/>
        <v>0</v>
      </c>
      <c r="AB168" s="78">
        <f t="shared" si="60"/>
        <v>0</v>
      </c>
      <c r="AC168" s="78">
        <f t="shared" si="61"/>
        <v>0</v>
      </c>
      <c r="AD168" s="78">
        <f t="shared" si="62"/>
        <v>0</v>
      </c>
      <c r="AE168" s="78">
        <f t="shared" si="63"/>
        <v>0</v>
      </c>
      <c r="AF168" s="78">
        <f t="shared" si="64"/>
        <v>0</v>
      </c>
      <c r="AG168" s="78">
        <f t="shared" si="65"/>
        <v>0</v>
      </c>
      <c r="AH168" s="78">
        <f t="shared" si="66"/>
        <v>0</v>
      </c>
      <c r="AI168" s="78">
        <f t="shared" si="67"/>
        <v>0</v>
      </c>
      <c r="AJ168" s="78">
        <f t="shared" si="68"/>
        <v>0</v>
      </c>
      <c r="AK168" s="84">
        <f t="shared" si="58"/>
        <v>0</v>
      </c>
      <c r="AO168" s="84">
        <v>0</v>
      </c>
    </row>
    <row r="169" spans="1:41">
      <c r="A169" s="80" t="s">
        <v>2923</v>
      </c>
      <c r="B169" s="81" t="s">
        <v>6071</v>
      </c>
      <c r="E169" s="270">
        <v>0</v>
      </c>
      <c r="F169" s="270">
        <v>0</v>
      </c>
      <c r="G169" s="270">
        <v>0</v>
      </c>
      <c r="H169" s="270">
        <v>0</v>
      </c>
      <c r="I169" s="270">
        <v>0</v>
      </c>
      <c r="J169" s="270">
        <v>0</v>
      </c>
      <c r="K169" s="270">
        <v>0</v>
      </c>
      <c r="L169" s="270">
        <v>0</v>
      </c>
      <c r="M169" s="270">
        <v>0</v>
      </c>
      <c r="N169" s="270">
        <v>0</v>
      </c>
      <c r="O169" s="78">
        <f t="shared" si="46"/>
        <v>0</v>
      </c>
      <c r="P169" s="78">
        <f t="shared" si="47"/>
        <v>0</v>
      </c>
      <c r="Q169" s="78">
        <f t="shared" si="48"/>
        <v>0</v>
      </c>
      <c r="R169" s="78">
        <f t="shared" si="49"/>
        <v>0</v>
      </c>
      <c r="S169" s="78">
        <f t="shared" si="50"/>
        <v>0</v>
      </c>
      <c r="T169" s="78">
        <f t="shared" si="51"/>
        <v>0</v>
      </c>
      <c r="U169" s="78">
        <f t="shared" si="52"/>
        <v>0</v>
      </c>
      <c r="V169" s="78">
        <f t="shared" si="53"/>
        <v>0</v>
      </c>
      <c r="W169" s="78">
        <f t="shared" si="54"/>
        <v>0</v>
      </c>
      <c r="X169" s="78">
        <f t="shared" si="55"/>
        <v>0</v>
      </c>
      <c r="Y169" s="78">
        <f t="shared" si="56"/>
        <v>0</v>
      </c>
      <c r="Z169" s="84">
        <f t="shared" si="57"/>
        <v>0</v>
      </c>
      <c r="AA169" s="78">
        <f t="shared" si="59"/>
        <v>0</v>
      </c>
      <c r="AB169" s="78">
        <f t="shared" si="60"/>
        <v>0</v>
      </c>
      <c r="AC169" s="78">
        <f t="shared" si="61"/>
        <v>0</v>
      </c>
      <c r="AD169" s="78">
        <f t="shared" si="62"/>
        <v>0</v>
      </c>
      <c r="AE169" s="78">
        <f t="shared" si="63"/>
        <v>0</v>
      </c>
      <c r="AF169" s="78">
        <f t="shared" si="64"/>
        <v>0</v>
      </c>
      <c r="AG169" s="78">
        <f t="shared" si="65"/>
        <v>0</v>
      </c>
      <c r="AH169" s="78">
        <f t="shared" si="66"/>
        <v>0</v>
      </c>
      <c r="AI169" s="78">
        <f t="shared" si="67"/>
        <v>0</v>
      </c>
      <c r="AJ169" s="78">
        <f t="shared" si="68"/>
        <v>0</v>
      </c>
      <c r="AK169" s="84">
        <f t="shared" si="58"/>
        <v>0</v>
      </c>
      <c r="AO169" s="84">
        <v>0</v>
      </c>
    </row>
    <row r="170" spans="1:41">
      <c r="A170" s="80" t="s">
        <v>6072</v>
      </c>
      <c r="B170" s="81" t="s">
        <v>6073</v>
      </c>
      <c r="C170" s="86" t="s">
        <v>6234</v>
      </c>
      <c r="O170" s="78">
        <f t="shared" si="46"/>
        <v>0</v>
      </c>
      <c r="P170" s="78">
        <f t="shared" si="47"/>
        <v>0</v>
      </c>
      <c r="Q170" s="78">
        <f t="shared" si="48"/>
        <v>0</v>
      </c>
      <c r="R170" s="78">
        <f t="shared" si="49"/>
        <v>0</v>
      </c>
      <c r="S170" s="78">
        <f t="shared" si="50"/>
        <v>0</v>
      </c>
      <c r="T170" s="78">
        <f t="shared" si="51"/>
        <v>0</v>
      </c>
      <c r="U170" s="78">
        <f t="shared" si="52"/>
        <v>0</v>
      </c>
      <c r="V170" s="78">
        <f t="shared" si="53"/>
        <v>0</v>
      </c>
      <c r="W170" s="78">
        <f t="shared" si="54"/>
        <v>0</v>
      </c>
      <c r="X170" s="78">
        <f t="shared" si="55"/>
        <v>0</v>
      </c>
      <c r="Y170" s="78">
        <f t="shared" si="56"/>
        <v>0</v>
      </c>
      <c r="Z170" s="84">
        <f t="shared" si="57"/>
        <v>0</v>
      </c>
      <c r="AA170" s="78">
        <f t="shared" si="59"/>
        <v>0</v>
      </c>
      <c r="AB170" s="78">
        <f t="shared" si="60"/>
        <v>0</v>
      </c>
      <c r="AC170" s="78">
        <f t="shared" si="61"/>
        <v>0</v>
      </c>
      <c r="AD170" s="78">
        <f t="shared" si="62"/>
        <v>0</v>
      </c>
      <c r="AE170" s="78">
        <f t="shared" si="63"/>
        <v>0</v>
      </c>
      <c r="AF170" s="78">
        <f t="shared" si="64"/>
        <v>0</v>
      </c>
      <c r="AG170" s="78">
        <f t="shared" si="65"/>
        <v>0</v>
      </c>
      <c r="AH170" s="78">
        <f t="shared" si="66"/>
        <v>0</v>
      </c>
      <c r="AI170" s="78">
        <f t="shared" si="67"/>
        <v>0</v>
      </c>
      <c r="AJ170" s="78">
        <f t="shared" si="68"/>
        <v>0</v>
      </c>
      <c r="AK170" s="84">
        <f t="shared" si="58"/>
        <v>0</v>
      </c>
      <c r="AO170" s="84">
        <v>0</v>
      </c>
    </row>
    <row r="171" spans="1:41">
      <c r="A171" s="80" t="s">
        <v>1306</v>
      </c>
      <c r="B171" s="81" t="s">
        <v>6074</v>
      </c>
      <c r="E171" s="270">
        <v>0</v>
      </c>
      <c r="F171" s="270">
        <v>1</v>
      </c>
      <c r="G171" s="270">
        <v>0</v>
      </c>
      <c r="H171" s="270">
        <v>0</v>
      </c>
      <c r="I171" s="270">
        <v>0</v>
      </c>
      <c r="J171" s="270">
        <v>0</v>
      </c>
      <c r="K171" s="270">
        <v>0</v>
      </c>
      <c r="L171" s="270">
        <v>0</v>
      </c>
      <c r="M171" s="270">
        <v>1</v>
      </c>
      <c r="N171" s="270">
        <v>0</v>
      </c>
      <c r="O171" s="78">
        <f t="shared" si="46"/>
        <v>0</v>
      </c>
      <c r="P171" s="78">
        <f t="shared" si="47"/>
        <v>1</v>
      </c>
      <c r="Q171" s="78">
        <f t="shared" si="48"/>
        <v>0</v>
      </c>
      <c r="R171" s="78">
        <f t="shared" si="49"/>
        <v>0</v>
      </c>
      <c r="S171" s="78">
        <f t="shared" si="50"/>
        <v>0</v>
      </c>
      <c r="T171" s="78">
        <f t="shared" si="51"/>
        <v>0</v>
      </c>
      <c r="U171" s="78">
        <f t="shared" si="52"/>
        <v>0</v>
      </c>
      <c r="V171" s="78">
        <f t="shared" si="53"/>
        <v>0</v>
      </c>
      <c r="W171" s="78">
        <f t="shared" si="54"/>
        <v>2</v>
      </c>
      <c r="X171" s="78">
        <f t="shared" si="55"/>
        <v>0</v>
      </c>
      <c r="Y171" s="78">
        <f t="shared" si="56"/>
        <v>3</v>
      </c>
      <c r="Z171" s="84">
        <f t="shared" si="57"/>
        <v>9.0000000000000011E-3</v>
      </c>
      <c r="AA171" s="78">
        <f t="shared" si="59"/>
        <v>0</v>
      </c>
      <c r="AB171" s="78">
        <f t="shared" si="60"/>
        <v>1</v>
      </c>
      <c r="AC171" s="78">
        <f t="shared" si="61"/>
        <v>0</v>
      </c>
      <c r="AD171" s="78">
        <f t="shared" si="62"/>
        <v>0</v>
      </c>
      <c r="AE171" s="78">
        <f t="shared" si="63"/>
        <v>0</v>
      </c>
      <c r="AF171" s="78">
        <f t="shared" si="64"/>
        <v>0</v>
      </c>
      <c r="AG171" s="78">
        <f t="shared" si="65"/>
        <v>0</v>
      </c>
      <c r="AH171" s="78">
        <f t="shared" si="66"/>
        <v>0</v>
      </c>
      <c r="AI171" s="78">
        <f t="shared" si="67"/>
        <v>1</v>
      </c>
      <c r="AJ171" s="78">
        <f t="shared" si="68"/>
        <v>0</v>
      </c>
      <c r="AK171" s="84">
        <f t="shared" si="58"/>
        <v>0.22222222222222221</v>
      </c>
      <c r="AO171" s="84">
        <v>0.11561111111111111</v>
      </c>
    </row>
    <row r="172" spans="1:41">
      <c r="A172" s="80" t="s">
        <v>6075</v>
      </c>
      <c r="B172" s="81" t="s">
        <v>6076</v>
      </c>
      <c r="C172" s="86" t="s">
        <v>6234</v>
      </c>
      <c r="O172" s="78">
        <f t="shared" si="46"/>
        <v>0</v>
      </c>
      <c r="P172" s="78">
        <f t="shared" si="47"/>
        <v>0</v>
      </c>
      <c r="Q172" s="78">
        <f t="shared" si="48"/>
        <v>0</v>
      </c>
      <c r="R172" s="78">
        <f t="shared" si="49"/>
        <v>0</v>
      </c>
      <c r="S172" s="78">
        <f t="shared" si="50"/>
        <v>0</v>
      </c>
      <c r="T172" s="78">
        <f t="shared" si="51"/>
        <v>0</v>
      </c>
      <c r="U172" s="78">
        <f t="shared" si="52"/>
        <v>0</v>
      </c>
      <c r="V172" s="78">
        <f t="shared" si="53"/>
        <v>0</v>
      </c>
      <c r="W172" s="78">
        <f t="shared" si="54"/>
        <v>0</v>
      </c>
      <c r="X172" s="78">
        <f t="shared" si="55"/>
        <v>0</v>
      </c>
      <c r="Y172" s="78">
        <f t="shared" si="56"/>
        <v>0</v>
      </c>
      <c r="Z172" s="84">
        <f t="shared" si="57"/>
        <v>0</v>
      </c>
      <c r="AA172" s="78">
        <f t="shared" si="59"/>
        <v>0</v>
      </c>
      <c r="AB172" s="78">
        <f t="shared" si="60"/>
        <v>0</v>
      </c>
      <c r="AC172" s="78">
        <f t="shared" si="61"/>
        <v>0</v>
      </c>
      <c r="AD172" s="78">
        <f t="shared" si="62"/>
        <v>0</v>
      </c>
      <c r="AE172" s="78">
        <f t="shared" si="63"/>
        <v>0</v>
      </c>
      <c r="AF172" s="78">
        <f t="shared" si="64"/>
        <v>0</v>
      </c>
      <c r="AG172" s="78">
        <f t="shared" si="65"/>
        <v>0</v>
      </c>
      <c r="AH172" s="78">
        <f t="shared" si="66"/>
        <v>0</v>
      </c>
      <c r="AI172" s="78">
        <f t="shared" si="67"/>
        <v>0</v>
      </c>
      <c r="AJ172" s="78">
        <f t="shared" si="68"/>
        <v>0</v>
      </c>
      <c r="AK172" s="84">
        <f t="shared" si="58"/>
        <v>0</v>
      </c>
      <c r="AO172" s="84">
        <v>0</v>
      </c>
    </row>
    <row r="173" spans="1:41">
      <c r="A173" s="80" t="s">
        <v>6077</v>
      </c>
      <c r="B173" s="81" t="s">
        <v>6078</v>
      </c>
      <c r="C173" s="86" t="s">
        <v>6234</v>
      </c>
      <c r="O173" s="78">
        <f t="shared" si="46"/>
        <v>0</v>
      </c>
      <c r="P173" s="78">
        <f t="shared" si="47"/>
        <v>0</v>
      </c>
      <c r="Q173" s="78">
        <f t="shared" si="48"/>
        <v>0</v>
      </c>
      <c r="R173" s="78">
        <f t="shared" si="49"/>
        <v>0</v>
      </c>
      <c r="S173" s="78">
        <f t="shared" si="50"/>
        <v>0</v>
      </c>
      <c r="T173" s="78">
        <f t="shared" si="51"/>
        <v>0</v>
      </c>
      <c r="U173" s="78">
        <f t="shared" si="52"/>
        <v>0</v>
      </c>
      <c r="V173" s="78">
        <f t="shared" si="53"/>
        <v>0</v>
      </c>
      <c r="W173" s="78">
        <f t="shared" si="54"/>
        <v>0</v>
      </c>
      <c r="X173" s="78">
        <f t="shared" si="55"/>
        <v>0</v>
      </c>
      <c r="Y173" s="78">
        <f t="shared" si="56"/>
        <v>0</v>
      </c>
      <c r="Z173" s="84">
        <f t="shared" si="57"/>
        <v>0</v>
      </c>
      <c r="AA173" s="78">
        <f t="shared" si="59"/>
        <v>0</v>
      </c>
      <c r="AB173" s="78">
        <f t="shared" si="60"/>
        <v>0</v>
      </c>
      <c r="AC173" s="78">
        <f t="shared" si="61"/>
        <v>0</v>
      </c>
      <c r="AD173" s="78">
        <f t="shared" si="62"/>
        <v>0</v>
      </c>
      <c r="AE173" s="78">
        <f t="shared" si="63"/>
        <v>0</v>
      </c>
      <c r="AF173" s="78">
        <f t="shared" si="64"/>
        <v>0</v>
      </c>
      <c r="AG173" s="78">
        <f t="shared" si="65"/>
        <v>0</v>
      </c>
      <c r="AH173" s="78">
        <f t="shared" si="66"/>
        <v>0</v>
      </c>
      <c r="AI173" s="78">
        <f t="shared" si="67"/>
        <v>0</v>
      </c>
      <c r="AJ173" s="78">
        <f t="shared" si="68"/>
        <v>0</v>
      </c>
      <c r="AK173" s="84">
        <f t="shared" si="58"/>
        <v>0</v>
      </c>
      <c r="AO173" s="84">
        <v>0</v>
      </c>
    </row>
    <row r="174" spans="1:41">
      <c r="A174" s="80" t="s">
        <v>6079</v>
      </c>
      <c r="B174" s="81" t="s">
        <v>6080</v>
      </c>
      <c r="C174" s="86" t="s">
        <v>6234</v>
      </c>
      <c r="O174" s="78">
        <f t="shared" si="46"/>
        <v>0</v>
      </c>
      <c r="P174" s="78">
        <f t="shared" si="47"/>
        <v>0</v>
      </c>
      <c r="Q174" s="78">
        <f t="shared" si="48"/>
        <v>0</v>
      </c>
      <c r="R174" s="78">
        <f t="shared" si="49"/>
        <v>0</v>
      </c>
      <c r="S174" s="78">
        <f t="shared" si="50"/>
        <v>0</v>
      </c>
      <c r="T174" s="78">
        <f t="shared" si="51"/>
        <v>0</v>
      </c>
      <c r="U174" s="78">
        <f t="shared" si="52"/>
        <v>0</v>
      </c>
      <c r="V174" s="78">
        <f t="shared" si="53"/>
        <v>0</v>
      </c>
      <c r="W174" s="78">
        <f t="shared" si="54"/>
        <v>0</v>
      </c>
      <c r="X174" s="78">
        <f t="shared" si="55"/>
        <v>0</v>
      </c>
      <c r="Y174" s="78">
        <f t="shared" si="56"/>
        <v>0</v>
      </c>
      <c r="Z174" s="84">
        <f t="shared" si="57"/>
        <v>0</v>
      </c>
      <c r="AA174" s="78">
        <f t="shared" si="59"/>
        <v>0</v>
      </c>
      <c r="AB174" s="78">
        <f t="shared" si="60"/>
        <v>0</v>
      </c>
      <c r="AC174" s="78">
        <f t="shared" si="61"/>
        <v>0</v>
      </c>
      <c r="AD174" s="78">
        <f t="shared" si="62"/>
        <v>0</v>
      </c>
      <c r="AE174" s="78">
        <f t="shared" si="63"/>
        <v>0</v>
      </c>
      <c r="AF174" s="78">
        <f t="shared" si="64"/>
        <v>0</v>
      </c>
      <c r="AG174" s="78">
        <f t="shared" si="65"/>
        <v>0</v>
      </c>
      <c r="AH174" s="78">
        <f t="shared" si="66"/>
        <v>0</v>
      </c>
      <c r="AI174" s="78">
        <f t="shared" si="67"/>
        <v>0</v>
      </c>
      <c r="AJ174" s="78">
        <f t="shared" si="68"/>
        <v>0</v>
      </c>
      <c r="AK174" s="84">
        <f t="shared" si="58"/>
        <v>0</v>
      </c>
      <c r="AO174" s="84">
        <v>0</v>
      </c>
    </row>
    <row r="175" spans="1:41">
      <c r="A175" s="80" t="s">
        <v>6081</v>
      </c>
      <c r="B175" s="81" t="s">
        <v>6082</v>
      </c>
      <c r="C175" s="86" t="s">
        <v>6234</v>
      </c>
      <c r="O175" s="78">
        <f t="shared" si="46"/>
        <v>0</v>
      </c>
      <c r="P175" s="78">
        <f t="shared" si="47"/>
        <v>0</v>
      </c>
      <c r="Q175" s="78">
        <f t="shared" si="48"/>
        <v>0</v>
      </c>
      <c r="R175" s="78">
        <f t="shared" si="49"/>
        <v>0</v>
      </c>
      <c r="S175" s="78">
        <f t="shared" si="50"/>
        <v>0</v>
      </c>
      <c r="T175" s="78">
        <f t="shared" si="51"/>
        <v>0</v>
      </c>
      <c r="U175" s="78">
        <f t="shared" si="52"/>
        <v>0</v>
      </c>
      <c r="V175" s="78">
        <f t="shared" si="53"/>
        <v>0</v>
      </c>
      <c r="W175" s="78">
        <f t="shared" si="54"/>
        <v>0</v>
      </c>
      <c r="X175" s="78">
        <f t="shared" si="55"/>
        <v>0</v>
      </c>
      <c r="Y175" s="78">
        <f t="shared" si="56"/>
        <v>0</v>
      </c>
      <c r="Z175" s="84">
        <f t="shared" si="57"/>
        <v>0</v>
      </c>
      <c r="AA175" s="78">
        <f t="shared" si="59"/>
        <v>0</v>
      </c>
      <c r="AB175" s="78">
        <f t="shared" si="60"/>
        <v>0</v>
      </c>
      <c r="AC175" s="78">
        <f t="shared" si="61"/>
        <v>0</v>
      </c>
      <c r="AD175" s="78">
        <f t="shared" si="62"/>
        <v>0</v>
      </c>
      <c r="AE175" s="78">
        <f t="shared" si="63"/>
        <v>0</v>
      </c>
      <c r="AF175" s="78">
        <f t="shared" si="64"/>
        <v>0</v>
      </c>
      <c r="AG175" s="78">
        <f t="shared" si="65"/>
        <v>0</v>
      </c>
      <c r="AH175" s="78">
        <f t="shared" si="66"/>
        <v>0</v>
      </c>
      <c r="AI175" s="78">
        <f t="shared" si="67"/>
        <v>0</v>
      </c>
      <c r="AJ175" s="78">
        <f t="shared" si="68"/>
        <v>0</v>
      </c>
      <c r="AK175" s="84">
        <f t="shared" si="58"/>
        <v>0</v>
      </c>
      <c r="AO175" s="84">
        <v>0</v>
      </c>
    </row>
    <row r="176" spans="1:41">
      <c r="A176" s="80" t="s">
        <v>6083</v>
      </c>
      <c r="B176" s="81" t="s">
        <v>6084</v>
      </c>
      <c r="C176" s="86" t="s">
        <v>6234</v>
      </c>
      <c r="O176" s="78">
        <f t="shared" si="46"/>
        <v>0</v>
      </c>
      <c r="P176" s="78">
        <f t="shared" si="47"/>
        <v>0</v>
      </c>
      <c r="Q176" s="78">
        <f t="shared" si="48"/>
        <v>0</v>
      </c>
      <c r="R176" s="78">
        <f t="shared" si="49"/>
        <v>0</v>
      </c>
      <c r="S176" s="78">
        <f t="shared" si="50"/>
        <v>0</v>
      </c>
      <c r="T176" s="78">
        <f t="shared" si="51"/>
        <v>0</v>
      </c>
      <c r="U176" s="78">
        <f t="shared" si="52"/>
        <v>0</v>
      </c>
      <c r="V176" s="78">
        <f t="shared" si="53"/>
        <v>0</v>
      </c>
      <c r="W176" s="78">
        <f t="shared" si="54"/>
        <v>0</v>
      </c>
      <c r="X176" s="78">
        <f t="shared" si="55"/>
        <v>0</v>
      </c>
      <c r="Y176" s="78">
        <f t="shared" si="56"/>
        <v>0</v>
      </c>
      <c r="Z176" s="84">
        <f t="shared" si="57"/>
        <v>0</v>
      </c>
      <c r="AA176" s="78">
        <f t="shared" si="59"/>
        <v>0</v>
      </c>
      <c r="AB176" s="78">
        <f t="shared" si="60"/>
        <v>0</v>
      </c>
      <c r="AC176" s="78">
        <f t="shared" si="61"/>
        <v>0</v>
      </c>
      <c r="AD176" s="78">
        <f t="shared" si="62"/>
        <v>0</v>
      </c>
      <c r="AE176" s="78">
        <f t="shared" si="63"/>
        <v>0</v>
      </c>
      <c r="AF176" s="78">
        <f t="shared" si="64"/>
        <v>0</v>
      </c>
      <c r="AG176" s="78">
        <f t="shared" si="65"/>
        <v>0</v>
      </c>
      <c r="AH176" s="78">
        <f t="shared" si="66"/>
        <v>0</v>
      </c>
      <c r="AI176" s="78">
        <f t="shared" si="67"/>
        <v>0</v>
      </c>
      <c r="AJ176" s="78">
        <f t="shared" si="68"/>
        <v>0</v>
      </c>
      <c r="AK176" s="84">
        <f t="shared" si="58"/>
        <v>0</v>
      </c>
      <c r="AO176" s="84">
        <v>0</v>
      </c>
    </row>
    <row r="177" spans="1:41">
      <c r="A177" s="80" t="s">
        <v>6085</v>
      </c>
      <c r="B177" s="81" t="s">
        <v>6086</v>
      </c>
      <c r="C177" s="86" t="s">
        <v>6234</v>
      </c>
      <c r="O177" s="78">
        <f t="shared" si="46"/>
        <v>0</v>
      </c>
      <c r="P177" s="78">
        <f t="shared" si="47"/>
        <v>0</v>
      </c>
      <c r="Q177" s="78">
        <f t="shared" si="48"/>
        <v>0</v>
      </c>
      <c r="R177" s="78">
        <f t="shared" si="49"/>
        <v>0</v>
      </c>
      <c r="S177" s="78">
        <f t="shared" si="50"/>
        <v>0</v>
      </c>
      <c r="T177" s="78">
        <f t="shared" si="51"/>
        <v>0</v>
      </c>
      <c r="U177" s="78">
        <f t="shared" si="52"/>
        <v>0</v>
      </c>
      <c r="V177" s="78">
        <f t="shared" si="53"/>
        <v>0</v>
      </c>
      <c r="W177" s="78">
        <f t="shared" si="54"/>
        <v>0</v>
      </c>
      <c r="X177" s="78">
        <f t="shared" si="55"/>
        <v>0</v>
      </c>
      <c r="Y177" s="78">
        <f t="shared" si="56"/>
        <v>0</v>
      </c>
      <c r="Z177" s="84">
        <f t="shared" si="57"/>
        <v>0</v>
      </c>
      <c r="AA177" s="78">
        <f t="shared" si="59"/>
        <v>0</v>
      </c>
      <c r="AB177" s="78">
        <f t="shared" si="60"/>
        <v>0</v>
      </c>
      <c r="AC177" s="78">
        <f t="shared" si="61"/>
        <v>0</v>
      </c>
      <c r="AD177" s="78">
        <f t="shared" si="62"/>
        <v>0</v>
      </c>
      <c r="AE177" s="78">
        <f t="shared" si="63"/>
        <v>0</v>
      </c>
      <c r="AF177" s="78">
        <f t="shared" si="64"/>
        <v>0</v>
      </c>
      <c r="AG177" s="78">
        <f t="shared" si="65"/>
        <v>0</v>
      </c>
      <c r="AH177" s="78">
        <f t="shared" si="66"/>
        <v>0</v>
      </c>
      <c r="AI177" s="78">
        <f t="shared" si="67"/>
        <v>0</v>
      </c>
      <c r="AJ177" s="78">
        <f t="shared" si="68"/>
        <v>0</v>
      </c>
      <c r="AK177" s="84">
        <f t="shared" si="58"/>
        <v>0</v>
      </c>
      <c r="AO177" s="84">
        <v>0</v>
      </c>
    </row>
    <row r="178" spans="1:41">
      <c r="A178" s="80" t="s">
        <v>6087</v>
      </c>
      <c r="B178" s="81" t="s">
        <v>6088</v>
      </c>
      <c r="C178" s="86" t="s">
        <v>6234</v>
      </c>
      <c r="O178" s="78">
        <f t="shared" si="46"/>
        <v>0</v>
      </c>
      <c r="P178" s="78">
        <f t="shared" si="47"/>
        <v>0</v>
      </c>
      <c r="Q178" s="78">
        <f t="shared" si="48"/>
        <v>0</v>
      </c>
      <c r="R178" s="78">
        <f t="shared" si="49"/>
        <v>0</v>
      </c>
      <c r="S178" s="78">
        <f t="shared" si="50"/>
        <v>0</v>
      </c>
      <c r="T178" s="78">
        <f t="shared" si="51"/>
        <v>0</v>
      </c>
      <c r="U178" s="78">
        <f t="shared" si="52"/>
        <v>0</v>
      </c>
      <c r="V178" s="78">
        <f t="shared" si="53"/>
        <v>0</v>
      </c>
      <c r="W178" s="78">
        <f t="shared" si="54"/>
        <v>0</v>
      </c>
      <c r="X178" s="78">
        <f t="shared" si="55"/>
        <v>0</v>
      </c>
      <c r="Y178" s="78">
        <f t="shared" si="56"/>
        <v>0</v>
      </c>
      <c r="Z178" s="84">
        <f t="shared" si="57"/>
        <v>0</v>
      </c>
      <c r="AA178" s="78">
        <f t="shared" si="59"/>
        <v>0</v>
      </c>
      <c r="AB178" s="78">
        <f t="shared" si="60"/>
        <v>0</v>
      </c>
      <c r="AC178" s="78">
        <f t="shared" si="61"/>
        <v>0</v>
      </c>
      <c r="AD178" s="78">
        <f t="shared" si="62"/>
        <v>0</v>
      </c>
      <c r="AE178" s="78">
        <f t="shared" si="63"/>
        <v>0</v>
      </c>
      <c r="AF178" s="78">
        <f t="shared" si="64"/>
        <v>0</v>
      </c>
      <c r="AG178" s="78">
        <f t="shared" si="65"/>
        <v>0</v>
      </c>
      <c r="AH178" s="78">
        <f t="shared" si="66"/>
        <v>0</v>
      </c>
      <c r="AI178" s="78">
        <f t="shared" si="67"/>
        <v>0</v>
      </c>
      <c r="AJ178" s="78">
        <f t="shared" si="68"/>
        <v>0</v>
      </c>
      <c r="AK178" s="84">
        <f t="shared" si="58"/>
        <v>0</v>
      </c>
      <c r="AO178" s="84">
        <v>0</v>
      </c>
    </row>
    <row r="179" spans="1:41">
      <c r="A179" s="80" t="s">
        <v>6089</v>
      </c>
      <c r="B179" s="81" t="s">
        <v>6090</v>
      </c>
      <c r="C179" s="86" t="s">
        <v>6234</v>
      </c>
      <c r="O179" s="78">
        <f t="shared" si="46"/>
        <v>0</v>
      </c>
      <c r="P179" s="78">
        <f t="shared" si="47"/>
        <v>0</v>
      </c>
      <c r="Q179" s="78">
        <f t="shared" si="48"/>
        <v>0</v>
      </c>
      <c r="R179" s="78">
        <f t="shared" si="49"/>
        <v>0</v>
      </c>
      <c r="S179" s="78">
        <f t="shared" si="50"/>
        <v>0</v>
      </c>
      <c r="T179" s="78">
        <f t="shared" si="51"/>
        <v>0</v>
      </c>
      <c r="U179" s="78">
        <f t="shared" si="52"/>
        <v>0</v>
      </c>
      <c r="V179" s="78">
        <f t="shared" si="53"/>
        <v>0</v>
      </c>
      <c r="W179" s="78">
        <f t="shared" si="54"/>
        <v>0</v>
      </c>
      <c r="X179" s="78">
        <f t="shared" si="55"/>
        <v>0</v>
      </c>
      <c r="Y179" s="78">
        <f t="shared" si="56"/>
        <v>0</v>
      </c>
      <c r="Z179" s="84">
        <f t="shared" si="57"/>
        <v>0</v>
      </c>
      <c r="AA179" s="78">
        <f t="shared" si="59"/>
        <v>0</v>
      </c>
      <c r="AB179" s="78">
        <f t="shared" si="60"/>
        <v>0</v>
      </c>
      <c r="AC179" s="78">
        <f t="shared" si="61"/>
        <v>0</v>
      </c>
      <c r="AD179" s="78">
        <f t="shared" si="62"/>
        <v>0</v>
      </c>
      <c r="AE179" s="78">
        <f t="shared" si="63"/>
        <v>0</v>
      </c>
      <c r="AF179" s="78">
        <f t="shared" si="64"/>
        <v>0</v>
      </c>
      <c r="AG179" s="78">
        <f t="shared" si="65"/>
        <v>0</v>
      </c>
      <c r="AH179" s="78">
        <f t="shared" si="66"/>
        <v>0</v>
      </c>
      <c r="AI179" s="78">
        <f t="shared" si="67"/>
        <v>0</v>
      </c>
      <c r="AJ179" s="78">
        <f t="shared" si="68"/>
        <v>0</v>
      </c>
      <c r="AK179" s="84">
        <f t="shared" si="58"/>
        <v>0</v>
      </c>
      <c r="AO179" s="84">
        <v>0</v>
      </c>
    </row>
    <row r="180" spans="1:41">
      <c r="A180" s="80" t="s">
        <v>6091</v>
      </c>
      <c r="B180" s="81" t="s">
        <v>6092</v>
      </c>
      <c r="C180" s="86" t="s">
        <v>6234</v>
      </c>
      <c r="O180" s="78">
        <f t="shared" si="46"/>
        <v>0</v>
      </c>
      <c r="P180" s="78">
        <f t="shared" si="47"/>
        <v>0</v>
      </c>
      <c r="Q180" s="78">
        <f t="shared" si="48"/>
        <v>0</v>
      </c>
      <c r="R180" s="78">
        <f t="shared" si="49"/>
        <v>0</v>
      </c>
      <c r="S180" s="78">
        <f t="shared" si="50"/>
        <v>0</v>
      </c>
      <c r="T180" s="78">
        <f t="shared" si="51"/>
        <v>0</v>
      </c>
      <c r="U180" s="78">
        <f t="shared" si="52"/>
        <v>0</v>
      </c>
      <c r="V180" s="78">
        <f t="shared" si="53"/>
        <v>0</v>
      </c>
      <c r="W180" s="78">
        <f t="shared" si="54"/>
        <v>0</v>
      </c>
      <c r="X180" s="78">
        <f t="shared" si="55"/>
        <v>0</v>
      </c>
      <c r="Y180" s="78">
        <f t="shared" si="56"/>
        <v>0</v>
      </c>
      <c r="Z180" s="84">
        <f t="shared" si="57"/>
        <v>0</v>
      </c>
      <c r="AA180" s="78">
        <f t="shared" si="59"/>
        <v>0</v>
      </c>
      <c r="AB180" s="78">
        <f t="shared" si="60"/>
        <v>0</v>
      </c>
      <c r="AC180" s="78">
        <f t="shared" si="61"/>
        <v>0</v>
      </c>
      <c r="AD180" s="78">
        <f t="shared" si="62"/>
        <v>0</v>
      </c>
      <c r="AE180" s="78">
        <f t="shared" si="63"/>
        <v>0</v>
      </c>
      <c r="AF180" s="78">
        <f t="shared" si="64"/>
        <v>0</v>
      </c>
      <c r="AG180" s="78">
        <f t="shared" si="65"/>
        <v>0</v>
      </c>
      <c r="AH180" s="78">
        <f t="shared" si="66"/>
        <v>0</v>
      </c>
      <c r="AI180" s="78">
        <f t="shared" si="67"/>
        <v>0</v>
      </c>
      <c r="AJ180" s="78">
        <f t="shared" si="68"/>
        <v>0</v>
      </c>
      <c r="AK180" s="84">
        <f t="shared" si="58"/>
        <v>0</v>
      </c>
      <c r="AO180" s="84">
        <v>0</v>
      </c>
    </row>
    <row r="181" spans="1:41">
      <c r="A181" s="80" t="s">
        <v>6093</v>
      </c>
      <c r="B181" s="81" t="s">
        <v>6094</v>
      </c>
      <c r="C181" s="86" t="s">
        <v>6234</v>
      </c>
      <c r="O181" s="78">
        <f t="shared" si="46"/>
        <v>0</v>
      </c>
      <c r="P181" s="78">
        <f t="shared" si="47"/>
        <v>0</v>
      </c>
      <c r="Q181" s="78">
        <f t="shared" si="48"/>
        <v>0</v>
      </c>
      <c r="R181" s="78">
        <f t="shared" si="49"/>
        <v>0</v>
      </c>
      <c r="S181" s="78">
        <f t="shared" si="50"/>
        <v>0</v>
      </c>
      <c r="T181" s="78">
        <f t="shared" si="51"/>
        <v>0</v>
      </c>
      <c r="U181" s="78">
        <f t="shared" si="52"/>
        <v>0</v>
      </c>
      <c r="V181" s="78">
        <f t="shared" si="53"/>
        <v>0</v>
      </c>
      <c r="W181" s="78">
        <f t="shared" si="54"/>
        <v>0</v>
      </c>
      <c r="X181" s="78">
        <f t="shared" si="55"/>
        <v>0</v>
      </c>
      <c r="Y181" s="78">
        <f t="shared" si="56"/>
        <v>0</v>
      </c>
      <c r="Z181" s="84">
        <f t="shared" si="57"/>
        <v>0</v>
      </c>
      <c r="AA181" s="78">
        <f t="shared" si="59"/>
        <v>0</v>
      </c>
      <c r="AB181" s="78">
        <f t="shared" si="60"/>
        <v>0</v>
      </c>
      <c r="AC181" s="78">
        <f t="shared" si="61"/>
        <v>0</v>
      </c>
      <c r="AD181" s="78">
        <f t="shared" si="62"/>
        <v>0</v>
      </c>
      <c r="AE181" s="78">
        <f t="shared" si="63"/>
        <v>0</v>
      </c>
      <c r="AF181" s="78">
        <f t="shared" si="64"/>
        <v>0</v>
      </c>
      <c r="AG181" s="78">
        <f t="shared" si="65"/>
        <v>0</v>
      </c>
      <c r="AH181" s="78">
        <f t="shared" si="66"/>
        <v>0</v>
      </c>
      <c r="AI181" s="78">
        <f t="shared" si="67"/>
        <v>0</v>
      </c>
      <c r="AJ181" s="78">
        <f t="shared" si="68"/>
        <v>0</v>
      </c>
      <c r="AK181" s="84">
        <f t="shared" si="58"/>
        <v>0</v>
      </c>
      <c r="AO181" s="84">
        <v>0</v>
      </c>
    </row>
    <row r="182" spans="1:41">
      <c r="A182" s="80" t="s">
        <v>6095</v>
      </c>
      <c r="B182" s="81" t="s">
        <v>6096</v>
      </c>
      <c r="C182" s="86" t="s">
        <v>6234</v>
      </c>
      <c r="O182" s="78">
        <f t="shared" si="46"/>
        <v>0</v>
      </c>
      <c r="P182" s="78">
        <f t="shared" si="47"/>
        <v>0</v>
      </c>
      <c r="Q182" s="78">
        <f t="shared" si="48"/>
        <v>0</v>
      </c>
      <c r="R182" s="78">
        <f t="shared" si="49"/>
        <v>0</v>
      </c>
      <c r="S182" s="78">
        <f t="shared" si="50"/>
        <v>0</v>
      </c>
      <c r="T182" s="78">
        <f t="shared" si="51"/>
        <v>0</v>
      </c>
      <c r="U182" s="78">
        <f t="shared" si="52"/>
        <v>0</v>
      </c>
      <c r="V182" s="78">
        <f t="shared" si="53"/>
        <v>0</v>
      </c>
      <c r="W182" s="78">
        <f t="shared" si="54"/>
        <v>0</v>
      </c>
      <c r="X182" s="78">
        <f t="shared" si="55"/>
        <v>0</v>
      </c>
      <c r="Y182" s="78">
        <f t="shared" si="56"/>
        <v>0</v>
      </c>
      <c r="Z182" s="84">
        <f t="shared" si="57"/>
        <v>0</v>
      </c>
      <c r="AA182" s="78">
        <f t="shared" si="59"/>
        <v>0</v>
      </c>
      <c r="AB182" s="78">
        <f t="shared" si="60"/>
        <v>0</v>
      </c>
      <c r="AC182" s="78">
        <f t="shared" si="61"/>
        <v>0</v>
      </c>
      <c r="AD182" s="78">
        <f t="shared" si="62"/>
        <v>0</v>
      </c>
      <c r="AE182" s="78">
        <f t="shared" si="63"/>
        <v>0</v>
      </c>
      <c r="AF182" s="78">
        <f t="shared" si="64"/>
        <v>0</v>
      </c>
      <c r="AG182" s="78">
        <f t="shared" si="65"/>
        <v>0</v>
      </c>
      <c r="AH182" s="78">
        <f t="shared" si="66"/>
        <v>0</v>
      </c>
      <c r="AI182" s="78">
        <f t="shared" si="67"/>
        <v>0</v>
      </c>
      <c r="AJ182" s="78">
        <f t="shared" si="68"/>
        <v>0</v>
      </c>
      <c r="AK182" s="84">
        <f t="shared" si="58"/>
        <v>0</v>
      </c>
      <c r="AO182" s="84">
        <v>0</v>
      </c>
    </row>
    <row r="183" spans="1:41">
      <c r="A183" s="80" t="s">
        <v>6097</v>
      </c>
      <c r="B183" s="81" t="s">
        <v>6098</v>
      </c>
      <c r="C183" s="86" t="s">
        <v>6234</v>
      </c>
      <c r="O183" s="78">
        <f t="shared" si="46"/>
        <v>0</v>
      </c>
      <c r="P183" s="78">
        <f t="shared" si="47"/>
        <v>0</v>
      </c>
      <c r="Q183" s="78">
        <f t="shared" si="48"/>
        <v>0</v>
      </c>
      <c r="R183" s="78">
        <f t="shared" si="49"/>
        <v>0</v>
      </c>
      <c r="S183" s="78">
        <f t="shared" si="50"/>
        <v>0</v>
      </c>
      <c r="T183" s="78">
        <f t="shared" si="51"/>
        <v>0</v>
      </c>
      <c r="U183" s="78">
        <f t="shared" si="52"/>
        <v>0</v>
      </c>
      <c r="V183" s="78">
        <f t="shared" si="53"/>
        <v>0</v>
      </c>
      <c r="W183" s="78">
        <f t="shared" si="54"/>
        <v>0</v>
      </c>
      <c r="X183" s="78">
        <f t="shared" si="55"/>
        <v>0</v>
      </c>
      <c r="Y183" s="78">
        <f t="shared" si="56"/>
        <v>0</v>
      </c>
      <c r="Z183" s="84">
        <f t="shared" si="57"/>
        <v>0</v>
      </c>
      <c r="AA183" s="78">
        <f t="shared" si="59"/>
        <v>0</v>
      </c>
      <c r="AB183" s="78">
        <f t="shared" si="60"/>
        <v>0</v>
      </c>
      <c r="AC183" s="78">
        <f t="shared" si="61"/>
        <v>0</v>
      </c>
      <c r="AD183" s="78">
        <f t="shared" si="62"/>
        <v>0</v>
      </c>
      <c r="AE183" s="78">
        <f t="shared" si="63"/>
        <v>0</v>
      </c>
      <c r="AF183" s="78">
        <f t="shared" si="64"/>
        <v>0</v>
      </c>
      <c r="AG183" s="78">
        <f t="shared" si="65"/>
        <v>0</v>
      </c>
      <c r="AH183" s="78">
        <f t="shared" si="66"/>
        <v>0</v>
      </c>
      <c r="AI183" s="78">
        <f t="shared" si="67"/>
        <v>0</v>
      </c>
      <c r="AJ183" s="78">
        <f t="shared" si="68"/>
        <v>0</v>
      </c>
      <c r="AK183" s="84">
        <f t="shared" si="58"/>
        <v>0</v>
      </c>
      <c r="AO183" s="84">
        <v>0</v>
      </c>
    </row>
    <row r="184" spans="1:41">
      <c r="A184" s="80" t="s">
        <v>6099</v>
      </c>
      <c r="B184" s="81" t="s">
        <v>6100</v>
      </c>
      <c r="C184" s="86" t="s">
        <v>6234</v>
      </c>
      <c r="O184" s="78">
        <f t="shared" si="46"/>
        <v>0</v>
      </c>
      <c r="P184" s="78">
        <f t="shared" si="47"/>
        <v>0</v>
      </c>
      <c r="Q184" s="78">
        <f t="shared" si="48"/>
        <v>0</v>
      </c>
      <c r="R184" s="78">
        <f t="shared" si="49"/>
        <v>0</v>
      </c>
      <c r="S184" s="78">
        <f t="shared" si="50"/>
        <v>0</v>
      </c>
      <c r="T184" s="78">
        <f t="shared" si="51"/>
        <v>0</v>
      </c>
      <c r="U184" s="78">
        <f t="shared" si="52"/>
        <v>0</v>
      </c>
      <c r="V184" s="78">
        <f t="shared" si="53"/>
        <v>0</v>
      </c>
      <c r="W184" s="78">
        <f t="shared" si="54"/>
        <v>0</v>
      </c>
      <c r="X184" s="78">
        <f t="shared" si="55"/>
        <v>0</v>
      </c>
      <c r="Y184" s="78">
        <f t="shared" si="56"/>
        <v>0</v>
      </c>
      <c r="Z184" s="84">
        <f t="shared" si="57"/>
        <v>0</v>
      </c>
      <c r="AA184" s="78">
        <f t="shared" si="59"/>
        <v>0</v>
      </c>
      <c r="AB184" s="78">
        <f t="shared" si="60"/>
        <v>0</v>
      </c>
      <c r="AC184" s="78">
        <f t="shared" si="61"/>
        <v>0</v>
      </c>
      <c r="AD184" s="78">
        <f t="shared" si="62"/>
        <v>0</v>
      </c>
      <c r="AE184" s="78">
        <f t="shared" si="63"/>
        <v>0</v>
      </c>
      <c r="AF184" s="78">
        <f t="shared" si="64"/>
        <v>0</v>
      </c>
      <c r="AG184" s="78">
        <f t="shared" si="65"/>
        <v>0</v>
      </c>
      <c r="AH184" s="78">
        <f t="shared" si="66"/>
        <v>0</v>
      </c>
      <c r="AI184" s="78">
        <f t="shared" si="67"/>
        <v>0</v>
      </c>
      <c r="AJ184" s="78">
        <f t="shared" si="68"/>
        <v>0</v>
      </c>
      <c r="AK184" s="84">
        <f t="shared" si="58"/>
        <v>0</v>
      </c>
      <c r="AO184" s="84">
        <v>0</v>
      </c>
    </row>
    <row r="185" spans="1:41">
      <c r="A185" s="80" t="s">
        <v>6101</v>
      </c>
      <c r="B185" s="81" t="s">
        <v>6102</v>
      </c>
      <c r="C185" s="86" t="s">
        <v>6234</v>
      </c>
      <c r="O185" s="78">
        <f t="shared" si="46"/>
        <v>0</v>
      </c>
      <c r="P185" s="78">
        <f t="shared" si="47"/>
        <v>0</v>
      </c>
      <c r="Q185" s="78">
        <f t="shared" si="48"/>
        <v>0</v>
      </c>
      <c r="R185" s="78">
        <f t="shared" si="49"/>
        <v>0</v>
      </c>
      <c r="S185" s="78">
        <f t="shared" si="50"/>
        <v>0</v>
      </c>
      <c r="T185" s="78">
        <f t="shared" si="51"/>
        <v>0</v>
      </c>
      <c r="U185" s="78">
        <f t="shared" si="52"/>
        <v>0</v>
      </c>
      <c r="V185" s="78">
        <f t="shared" si="53"/>
        <v>0</v>
      </c>
      <c r="W185" s="78">
        <f t="shared" si="54"/>
        <v>0</v>
      </c>
      <c r="X185" s="78">
        <f t="shared" si="55"/>
        <v>0</v>
      </c>
      <c r="Y185" s="78">
        <f t="shared" si="56"/>
        <v>0</v>
      </c>
      <c r="Z185" s="84">
        <f t="shared" si="57"/>
        <v>0</v>
      </c>
      <c r="AA185" s="78">
        <f t="shared" si="59"/>
        <v>0</v>
      </c>
      <c r="AB185" s="78">
        <f t="shared" si="60"/>
        <v>0</v>
      </c>
      <c r="AC185" s="78">
        <f t="shared" si="61"/>
        <v>0</v>
      </c>
      <c r="AD185" s="78">
        <f t="shared" si="62"/>
        <v>0</v>
      </c>
      <c r="AE185" s="78">
        <f t="shared" si="63"/>
        <v>0</v>
      </c>
      <c r="AF185" s="78">
        <f t="shared" si="64"/>
        <v>0</v>
      </c>
      <c r="AG185" s="78">
        <f t="shared" si="65"/>
        <v>0</v>
      </c>
      <c r="AH185" s="78">
        <f t="shared" si="66"/>
        <v>0</v>
      </c>
      <c r="AI185" s="78">
        <f t="shared" si="67"/>
        <v>0</v>
      </c>
      <c r="AJ185" s="78">
        <f t="shared" si="68"/>
        <v>0</v>
      </c>
      <c r="AK185" s="84">
        <f t="shared" si="58"/>
        <v>0</v>
      </c>
      <c r="AO185" s="84">
        <v>0</v>
      </c>
    </row>
    <row r="186" spans="1:41">
      <c r="A186" s="80" t="s">
        <v>6103</v>
      </c>
      <c r="B186" s="81" t="s">
        <v>6104</v>
      </c>
      <c r="E186" s="270">
        <v>23</v>
      </c>
      <c r="F186" s="270">
        <v>1</v>
      </c>
      <c r="G186" s="270">
        <v>30</v>
      </c>
      <c r="H186" s="270">
        <v>0</v>
      </c>
      <c r="I186" s="270">
        <v>7</v>
      </c>
      <c r="J186" s="270">
        <v>4</v>
      </c>
      <c r="K186" s="270">
        <v>0</v>
      </c>
      <c r="L186" s="270">
        <v>0</v>
      </c>
      <c r="M186" s="270">
        <v>0</v>
      </c>
      <c r="N186" s="270">
        <v>0</v>
      </c>
      <c r="O186" s="78">
        <f t="shared" si="46"/>
        <v>46</v>
      </c>
      <c r="P186" s="78">
        <f t="shared" si="47"/>
        <v>1</v>
      </c>
      <c r="Q186" s="78">
        <f t="shared" si="48"/>
        <v>60</v>
      </c>
      <c r="R186" s="78">
        <f t="shared" si="49"/>
        <v>0</v>
      </c>
      <c r="S186" s="78">
        <f t="shared" si="50"/>
        <v>14</v>
      </c>
      <c r="T186" s="78">
        <f t="shared" si="51"/>
        <v>4</v>
      </c>
      <c r="U186" s="78">
        <f t="shared" si="52"/>
        <v>0</v>
      </c>
      <c r="V186" s="78">
        <f t="shared" si="53"/>
        <v>0</v>
      </c>
      <c r="W186" s="78">
        <f t="shared" si="54"/>
        <v>0</v>
      </c>
      <c r="X186" s="78">
        <f t="shared" si="55"/>
        <v>0</v>
      </c>
      <c r="Y186" s="78">
        <f t="shared" si="56"/>
        <v>125</v>
      </c>
      <c r="Z186" s="84">
        <f t="shared" si="57"/>
        <v>0.375</v>
      </c>
      <c r="AA186" s="78">
        <f t="shared" si="59"/>
        <v>1</v>
      </c>
      <c r="AB186" s="78">
        <f t="shared" si="60"/>
        <v>1</v>
      </c>
      <c r="AC186" s="78">
        <f t="shared" si="61"/>
        <v>1</v>
      </c>
      <c r="AD186" s="78">
        <f t="shared" si="62"/>
        <v>0</v>
      </c>
      <c r="AE186" s="78">
        <f t="shared" si="63"/>
        <v>1</v>
      </c>
      <c r="AF186" s="78">
        <f t="shared" si="64"/>
        <v>1</v>
      </c>
      <c r="AG186" s="78">
        <f t="shared" si="65"/>
        <v>0</v>
      </c>
      <c r="AH186" s="78">
        <f t="shared" si="66"/>
        <v>0</v>
      </c>
      <c r="AI186" s="78">
        <f t="shared" si="67"/>
        <v>0</v>
      </c>
      <c r="AJ186" s="78">
        <f t="shared" si="68"/>
        <v>0</v>
      </c>
      <c r="AK186" s="84">
        <f t="shared" si="58"/>
        <v>0.61111111111111116</v>
      </c>
      <c r="AO186" s="84">
        <v>0.49305555555555558</v>
      </c>
    </row>
    <row r="187" spans="1:41">
      <c r="A187" s="80" t="s">
        <v>6105</v>
      </c>
      <c r="B187" s="81" t="s">
        <v>6106</v>
      </c>
      <c r="C187" s="86" t="s">
        <v>6234</v>
      </c>
      <c r="O187" s="78">
        <f t="shared" si="46"/>
        <v>0</v>
      </c>
      <c r="P187" s="78">
        <f t="shared" si="47"/>
        <v>0</v>
      </c>
      <c r="Q187" s="78">
        <f t="shared" si="48"/>
        <v>0</v>
      </c>
      <c r="R187" s="78">
        <f t="shared" si="49"/>
        <v>0</v>
      </c>
      <c r="S187" s="78">
        <f t="shared" si="50"/>
        <v>0</v>
      </c>
      <c r="T187" s="78">
        <f t="shared" si="51"/>
        <v>0</v>
      </c>
      <c r="U187" s="78">
        <f t="shared" si="52"/>
        <v>0</v>
      </c>
      <c r="V187" s="78">
        <f t="shared" si="53"/>
        <v>0</v>
      </c>
      <c r="W187" s="78">
        <f t="shared" si="54"/>
        <v>0</v>
      </c>
      <c r="X187" s="78">
        <f t="shared" si="55"/>
        <v>0</v>
      </c>
      <c r="Y187" s="78">
        <f t="shared" si="56"/>
        <v>0</v>
      </c>
      <c r="Z187" s="84">
        <f t="shared" si="57"/>
        <v>0</v>
      </c>
      <c r="AA187" s="78">
        <f t="shared" si="59"/>
        <v>0</v>
      </c>
      <c r="AB187" s="78">
        <f t="shared" si="60"/>
        <v>0</v>
      </c>
      <c r="AC187" s="78">
        <f t="shared" si="61"/>
        <v>0</v>
      </c>
      <c r="AD187" s="78">
        <f t="shared" si="62"/>
        <v>0</v>
      </c>
      <c r="AE187" s="78">
        <f t="shared" si="63"/>
        <v>0</v>
      </c>
      <c r="AF187" s="78">
        <f t="shared" si="64"/>
        <v>0</v>
      </c>
      <c r="AG187" s="78">
        <f t="shared" si="65"/>
        <v>0</v>
      </c>
      <c r="AH187" s="78">
        <f t="shared" si="66"/>
        <v>0</v>
      </c>
      <c r="AI187" s="78">
        <f t="shared" si="67"/>
        <v>0</v>
      </c>
      <c r="AJ187" s="78">
        <f t="shared" si="68"/>
        <v>0</v>
      </c>
      <c r="AK187" s="84">
        <f t="shared" si="58"/>
        <v>0</v>
      </c>
      <c r="AO187" s="84">
        <v>0</v>
      </c>
    </row>
    <row r="188" spans="1:41">
      <c r="A188" s="80" t="s">
        <v>6107</v>
      </c>
      <c r="B188" s="81" t="s">
        <v>6108</v>
      </c>
      <c r="C188" s="86" t="s">
        <v>6234</v>
      </c>
      <c r="O188" s="78">
        <f t="shared" si="46"/>
        <v>0</v>
      </c>
      <c r="P188" s="78">
        <f t="shared" si="47"/>
        <v>0</v>
      </c>
      <c r="Q188" s="78">
        <f t="shared" si="48"/>
        <v>0</v>
      </c>
      <c r="R188" s="78">
        <f t="shared" si="49"/>
        <v>0</v>
      </c>
      <c r="S188" s="78">
        <f t="shared" si="50"/>
        <v>0</v>
      </c>
      <c r="T188" s="78">
        <f t="shared" si="51"/>
        <v>0</v>
      </c>
      <c r="U188" s="78">
        <f t="shared" si="52"/>
        <v>0</v>
      </c>
      <c r="V188" s="78">
        <f t="shared" si="53"/>
        <v>0</v>
      </c>
      <c r="W188" s="78">
        <f t="shared" si="54"/>
        <v>0</v>
      </c>
      <c r="X188" s="78">
        <f t="shared" si="55"/>
        <v>0</v>
      </c>
      <c r="Y188" s="78">
        <f t="shared" si="56"/>
        <v>0</v>
      </c>
      <c r="Z188" s="84">
        <f t="shared" si="57"/>
        <v>0</v>
      </c>
      <c r="AA188" s="78">
        <f t="shared" si="59"/>
        <v>0</v>
      </c>
      <c r="AB188" s="78">
        <f t="shared" si="60"/>
        <v>0</v>
      </c>
      <c r="AC188" s="78">
        <f t="shared" si="61"/>
        <v>0</v>
      </c>
      <c r="AD188" s="78">
        <f t="shared" si="62"/>
        <v>0</v>
      </c>
      <c r="AE188" s="78">
        <f t="shared" si="63"/>
        <v>0</v>
      </c>
      <c r="AF188" s="78">
        <f t="shared" si="64"/>
        <v>0</v>
      </c>
      <c r="AG188" s="78">
        <f t="shared" si="65"/>
        <v>0</v>
      </c>
      <c r="AH188" s="78">
        <f t="shared" si="66"/>
        <v>0</v>
      </c>
      <c r="AI188" s="78">
        <f t="shared" si="67"/>
        <v>0</v>
      </c>
      <c r="AJ188" s="78">
        <f t="shared" si="68"/>
        <v>0</v>
      </c>
      <c r="AK188" s="84">
        <f t="shared" si="58"/>
        <v>0</v>
      </c>
      <c r="AO188" s="84">
        <v>0</v>
      </c>
    </row>
    <row r="189" spans="1:41" ht="28.5">
      <c r="A189" s="80" t="s">
        <v>6109</v>
      </c>
      <c r="B189" s="81" t="s">
        <v>6110</v>
      </c>
      <c r="C189" s="86" t="s">
        <v>6234</v>
      </c>
      <c r="O189" s="78">
        <f t="shared" si="46"/>
        <v>0</v>
      </c>
      <c r="P189" s="78">
        <f t="shared" si="47"/>
        <v>0</v>
      </c>
      <c r="Q189" s="78">
        <f t="shared" si="48"/>
        <v>0</v>
      </c>
      <c r="R189" s="78">
        <f t="shared" si="49"/>
        <v>0</v>
      </c>
      <c r="S189" s="78">
        <f t="shared" si="50"/>
        <v>0</v>
      </c>
      <c r="T189" s="78">
        <f t="shared" si="51"/>
        <v>0</v>
      </c>
      <c r="U189" s="78">
        <f t="shared" si="52"/>
        <v>0</v>
      </c>
      <c r="V189" s="78">
        <f t="shared" si="53"/>
        <v>0</v>
      </c>
      <c r="W189" s="78">
        <f t="shared" si="54"/>
        <v>0</v>
      </c>
      <c r="X189" s="78">
        <f t="shared" si="55"/>
        <v>0</v>
      </c>
      <c r="Y189" s="78">
        <f t="shared" si="56"/>
        <v>0</v>
      </c>
      <c r="Z189" s="84">
        <f t="shared" si="57"/>
        <v>0</v>
      </c>
      <c r="AA189" s="78">
        <f t="shared" si="59"/>
        <v>0</v>
      </c>
      <c r="AB189" s="78">
        <f t="shared" si="60"/>
        <v>0</v>
      </c>
      <c r="AC189" s="78">
        <f t="shared" si="61"/>
        <v>0</v>
      </c>
      <c r="AD189" s="78">
        <f t="shared" si="62"/>
        <v>0</v>
      </c>
      <c r="AE189" s="78">
        <f t="shared" si="63"/>
        <v>0</v>
      </c>
      <c r="AF189" s="78">
        <f t="shared" si="64"/>
        <v>0</v>
      </c>
      <c r="AG189" s="78">
        <f t="shared" si="65"/>
        <v>0</v>
      </c>
      <c r="AH189" s="78">
        <f t="shared" si="66"/>
        <v>0</v>
      </c>
      <c r="AI189" s="78">
        <f t="shared" si="67"/>
        <v>0</v>
      </c>
      <c r="AJ189" s="78">
        <f t="shared" si="68"/>
        <v>0</v>
      </c>
      <c r="AK189" s="84">
        <f t="shared" si="58"/>
        <v>0</v>
      </c>
      <c r="AO189" s="84">
        <v>0</v>
      </c>
    </row>
    <row r="190" spans="1:41">
      <c r="A190" s="80" t="s">
        <v>6111</v>
      </c>
      <c r="B190" s="81" t="s">
        <v>6112</v>
      </c>
      <c r="C190" s="86" t="s">
        <v>6234</v>
      </c>
      <c r="O190" s="78">
        <f t="shared" si="46"/>
        <v>0</v>
      </c>
      <c r="P190" s="78">
        <f t="shared" si="47"/>
        <v>0</v>
      </c>
      <c r="Q190" s="78">
        <f t="shared" si="48"/>
        <v>0</v>
      </c>
      <c r="R190" s="78">
        <f t="shared" si="49"/>
        <v>0</v>
      </c>
      <c r="S190" s="78">
        <f t="shared" si="50"/>
        <v>0</v>
      </c>
      <c r="T190" s="78">
        <f t="shared" si="51"/>
        <v>0</v>
      </c>
      <c r="U190" s="78">
        <f t="shared" si="52"/>
        <v>0</v>
      </c>
      <c r="V190" s="78">
        <f t="shared" si="53"/>
        <v>0</v>
      </c>
      <c r="W190" s="78">
        <f t="shared" si="54"/>
        <v>0</v>
      </c>
      <c r="X190" s="78">
        <f t="shared" si="55"/>
        <v>0</v>
      </c>
      <c r="Y190" s="78">
        <f t="shared" si="56"/>
        <v>0</v>
      </c>
      <c r="Z190" s="84">
        <f t="shared" si="57"/>
        <v>0</v>
      </c>
      <c r="AA190" s="78">
        <f t="shared" si="59"/>
        <v>0</v>
      </c>
      <c r="AB190" s="78">
        <f t="shared" si="60"/>
        <v>0</v>
      </c>
      <c r="AC190" s="78">
        <f t="shared" si="61"/>
        <v>0</v>
      </c>
      <c r="AD190" s="78">
        <f t="shared" si="62"/>
        <v>0</v>
      </c>
      <c r="AE190" s="78">
        <f t="shared" si="63"/>
        <v>0</v>
      </c>
      <c r="AF190" s="78">
        <f t="shared" si="64"/>
        <v>0</v>
      </c>
      <c r="AG190" s="78">
        <f t="shared" si="65"/>
        <v>0</v>
      </c>
      <c r="AH190" s="78">
        <f t="shared" si="66"/>
        <v>0</v>
      </c>
      <c r="AI190" s="78">
        <f t="shared" si="67"/>
        <v>0</v>
      </c>
      <c r="AJ190" s="78">
        <f t="shared" si="68"/>
        <v>0</v>
      </c>
      <c r="AK190" s="84">
        <f t="shared" si="58"/>
        <v>0</v>
      </c>
      <c r="AO190" s="84">
        <v>0</v>
      </c>
    </row>
    <row r="191" spans="1:41">
      <c r="A191" s="80" t="s">
        <v>6113</v>
      </c>
      <c r="B191" s="81" t="s">
        <v>6114</v>
      </c>
      <c r="C191" s="86" t="s">
        <v>6234</v>
      </c>
      <c r="O191" s="78">
        <f t="shared" si="46"/>
        <v>0</v>
      </c>
      <c r="P191" s="78">
        <f t="shared" si="47"/>
        <v>0</v>
      </c>
      <c r="Q191" s="78">
        <f t="shared" si="48"/>
        <v>0</v>
      </c>
      <c r="R191" s="78">
        <f t="shared" si="49"/>
        <v>0</v>
      </c>
      <c r="S191" s="78">
        <f t="shared" si="50"/>
        <v>0</v>
      </c>
      <c r="T191" s="78">
        <f t="shared" si="51"/>
        <v>0</v>
      </c>
      <c r="U191" s="78">
        <f t="shared" si="52"/>
        <v>0</v>
      </c>
      <c r="V191" s="78">
        <f t="shared" si="53"/>
        <v>0</v>
      </c>
      <c r="W191" s="78">
        <f t="shared" si="54"/>
        <v>0</v>
      </c>
      <c r="X191" s="78">
        <f t="shared" si="55"/>
        <v>0</v>
      </c>
      <c r="Y191" s="78">
        <f t="shared" si="56"/>
        <v>0</v>
      </c>
      <c r="Z191" s="84">
        <f t="shared" si="57"/>
        <v>0</v>
      </c>
      <c r="AA191" s="78">
        <f t="shared" si="59"/>
        <v>0</v>
      </c>
      <c r="AB191" s="78">
        <f t="shared" si="60"/>
        <v>0</v>
      </c>
      <c r="AC191" s="78">
        <f t="shared" si="61"/>
        <v>0</v>
      </c>
      <c r="AD191" s="78">
        <f t="shared" si="62"/>
        <v>0</v>
      </c>
      <c r="AE191" s="78">
        <f t="shared" si="63"/>
        <v>0</v>
      </c>
      <c r="AF191" s="78">
        <f t="shared" si="64"/>
        <v>0</v>
      </c>
      <c r="AG191" s="78">
        <f t="shared" si="65"/>
        <v>0</v>
      </c>
      <c r="AH191" s="78">
        <f t="shared" si="66"/>
        <v>0</v>
      </c>
      <c r="AI191" s="78">
        <f t="shared" si="67"/>
        <v>0</v>
      </c>
      <c r="AJ191" s="78">
        <f t="shared" si="68"/>
        <v>0</v>
      </c>
      <c r="AK191" s="84">
        <f t="shared" si="58"/>
        <v>0</v>
      </c>
      <c r="AO191" s="84">
        <v>0</v>
      </c>
    </row>
    <row r="192" spans="1:41">
      <c r="A192" s="80" t="s">
        <v>6115</v>
      </c>
      <c r="B192" s="81" t="s">
        <v>6116</v>
      </c>
      <c r="C192" s="86" t="s">
        <v>6234</v>
      </c>
      <c r="O192" s="78">
        <f t="shared" si="46"/>
        <v>0</v>
      </c>
      <c r="P192" s="78">
        <f t="shared" si="47"/>
        <v>0</v>
      </c>
      <c r="Q192" s="78">
        <f t="shared" si="48"/>
        <v>0</v>
      </c>
      <c r="R192" s="78">
        <f t="shared" si="49"/>
        <v>0</v>
      </c>
      <c r="S192" s="78">
        <f t="shared" si="50"/>
        <v>0</v>
      </c>
      <c r="T192" s="78">
        <f t="shared" si="51"/>
        <v>0</v>
      </c>
      <c r="U192" s="78">
        <f t="shared" si="52"/>
        <v>0</v>
      </c>
      <c r="V192" s="78">
        <f t="shared" si="53"/>
        <v>0</v>
      </c>
      <c r="W192" s="78">
        <f t="shared" si="54"/>
        <v>0</v>
      </c>
      <c r="X192" s="78">
        <f t="shared" si="55"/>
        <v>0</v>
      </c>
      <c r="Y192" s="78">
        <f t="shared" si="56"/>
        <v>0</v>
      </c>
      <c r="Z192" s="84">
        <f t="shared" si="57"/>
        <v>0</v>
      </c>
      <c r="AA192" s="78">
        <f t="shared" si="59"/>
        <v>0</v>
      </c>
      <c r="AB192" s="78">
        <f t="shared" si="60"/>
        <v>0</v>
      </c>
      <c r="AC192" s="78">
        <f t="shared" si="61"/>
        <v>0</v>
      </c>
      <c r="AD192" s="78">
        <f t="shared" si="62"/>
        <v>0</v>
      </c>
      <c r="AE192" s="78">
        <f t="shared" si="63"/>
        <v>0</v>
      </c>
      <c r="AF192" s="78">
        <f t="shared" si="64"/>
        <v>0</v>
      </c>
      <c r="AG192" s="78">
        <f t="shared" si="65"/>
        <v>0</v>
      </c>
      <c r="AH192" s="78">
        <f t="shared" si="66"/>
        <v>0</v>
      </c>
      <c r="AI192" s="78">
        <f t="shared" si="67"/>
        <v>0</v>
      </c>
      <c r="AJ192" s="78">
        <f t="shared" si="68"/>
        <v>0</v>
      </c>
      <c r="AK192" s="84">
        <f t="shared" si="58"/>
        <v>0</v>
      </c>
      <c r="AO192" s="84">
        <v>0</v>
      </c>
    </row>
    <row r="193" spans="1:41">
      <c r="A193" s="80" t="s">
        <v>6117</v>
      </c>
      <c r="B193" s="81" t="s">
        <v>6118</v>
      </c>
      <c r="C193" s="86" t="s">
        <v>6234</v>
      </c>
      <c r="O193" s="78">
        <f t="shared" si="46"/>
        <v>0</v>
      </c>
      <c r="P193" s="78">
        <f t="shared" si="47"/>
        <v>0</v>
      </c>
      <c r="Q193" s="78">
        <f t="shared" si="48"/>
        <v>0</v>
      </c>
      <c r="R193" s="78">
        <f t="shared" si="49"/>
        <v>0</v>
      </c>
      <c r="S193" s="78">
        <f t="shared" si="50"/>
        <v>0</v>
      </c>
      <c r="T193" s="78">
        <f t="shared" si="51"/>
        <v>0</v>
      </c>
      <c r="U193" s="78">
        <f t="shared" si="52"/>
        <v>0</v>
      </c>
      <c r="V193" s="78">
        <f t="shared" si="53"/>
        <v>0</v>
      </c>
      <c r="W193" s="78">
        <f t="shared" si="54"/>
        <v>0</v>
      </c>
      <c r="X193" s="78">
        <f t="shared" si="55"/>
        <v>0</v>
      </c>
      <c r="Y193" s="78">
        <f t="shared" si="56"/>
        <v>0</v>
      </c>
      <c r="Z193" s="84">
        <f t="shared" si="57"/>
        <v>0</v>
      </c>
      <c r="AA193" s="78">
        <f t="shared" si="59"/>
        <v>0</v>
      </c>
      <c r="AB193" s="78">
        <f t="shared" si="60"/>
        <v>0</v>
      </c>
      <c r="AC193" s="78">
        <f t="shared" si="61"/>
        <v>0</v>
      </c>
      <c r="AD193" s="78">
        <f t="shared" si="62"/>
        <v>0</v>
      </c>
      <c r="AE193" s="78">
        <f t="shared" si="63"/>
        <v>0</v>
      </c>
      <c r="AF193" s="78">
        <f t="shared" si="64"/>
        <v>0</v>
      </c>
      <c r="AG193" s="78">
        <f t="shared" si="65"/>
        <v>0</v>
      </c>
      <c r="AH193" s="78">
        <f t="shared" si="66"/>
        <v>0</v>
      </c>
      <c r="AI193" s="78">
        <f t="shared" si="67"/>
        <v>0</v>
      </c>
      <c r="AJ193" s="78">
        <f t="shared" si="68"/>
        <v>0</v>
      </c>
      <c r="AK193" s="84">
        <f t="shared" si="58"/>
        <v>0</v>
      </c>
      <c r="AO193" s="84">
        <v>0</v>
      </c>
    </row>
    <row r="194" spans="1:41" ht="28.5">
      <c r="A194" s="80" t="s">
        <v>6119</v>
      </c>
      <c r="B194" s="81" t="s">
        <v>6120</v>
      </c>
      <c r="C194" s="86" t="s">
        <v>6234</v>
      </c>
      <c r="O194" s="78">
        <f t="shared" si="46"/>
        <v>0</v>
      </c>
      <c r="P194" s="78">
        <f t="shared" si="47"/>
        <v>0</v>
      </c>
      <c r="Q194" s="78">
        <f t="shared" si="48"/>
        <v>0</v>
      </c>
      <c r="R194" s="78">
        <f t="shared" si="49"/>
        <v>0</v>
      </c>
      <c r="S194" s="78">
        <f t="shared" si="50"/>
        <v>0</v>
      </c>
      <c r="T194" s="78">
        <f t="shared" si="51"/>
        <v>0</v>
      </c>
      <c r="U194" s="78">
        <f t="shared" si="52"/>
        <v>0</v>
      </c>
      <c r="V194" s="78">
        <f t="shared" si="53"/>
        <v>0</v>
      </c>
      <c r="W194" s="78">
        <f t="shared" si="54"/>
        <v>0</v>
      </c>
      <c r="X194" s="78">
        <f t="shared" si="55"/>
        <v>0</v>
      </c>
      <c r="Y194" s="78">
        <f t="shared" si="56"/>
        <v>0</v>
      </c>
      <c r="Z194" s="84">
        <f t="shared" si="57"/>
        <v>0</v>
      </c>
      <c r="AA194" s="78">
        <f t="shared" si="59"/>
        <v>0</v>
      </c>
      <c r="AB194" s="78">
        <f t="shared" si="60"/>
        <v>0</v>
      </c>
      <c r="AC194" s="78">
        <f t="shared" si="61"/>
        <v>0</v>
      </c>
      <c r="AD194" s="78">
        <f t="shared" si="62"/>
        <v>0</v>
      </c>
      <c r="AE194" s="78">
        <f t="shared" si="63"/>
        <v>0</v>
      </c>
      <c r="AF194" s="78">
        <f t="shared" si="64"/>
        <v>0</v>
      </c>
      <c r="AG194" s="78">
        <f t="shared" si="65"/>
        <v>0</v>
      </c>
      <c r="AH194" s="78">
        <f t="shared" si="66"/>
        <v>0</v>
      </c>
      <c r="AI194" s="78">
        <f t="shared" si="67"/>
        <v>0</v>
      </c>
      <c r="AJ194" s="78">
        <f t="shared" si="68"/>
        <v>0</v>
      </c>
      <c r="AK194" s="84">
        <f t="shared" si="58"/>
        <v>0</v>
      </c>
      <c r="AO194" s="84">
        <v>0</v>
      </c>
    </row>
    <row r="195" spans="1:41">
      <c r="A195" s="80" t="s">
        <v>6121</v>
      </c>
      <c r="B195" s="81" t="s">
        <v>6122</v>
      </c>
      <c r="C195" s="86" t="s">
        <v>6234</v>
      </c>
      <c r="O195" s="78">
        <f t="shared" si="46"/>
        <v>0</v>
      </c>
      <c r="P195" s="78">
        <f t="shared" si="47"/>
        <v>0</v>
      </c>
      <c r="Q195" s="78">
        <f t="shared" si="48"/>
        <v>0</v>
      </c>
      <c r="R195" s="78">
        <f t="shared" si="49"/>
        <v>0</v>
      </c>
      <c r="S195" s="78">
        <f t="shared" si="50"/>
        <v>0</v>
      </c>
      <c r="T195" s="78">
        <f t="shared" si="51"/>
        <v>0</v>
      </c>
      <c r="U195" s="78">
        <f t="shared" si="52"/>
        <v>0</v>
      </c>
      <c r="V195" s="78">
        <f t="shared" si="53"/>
        <v>0</v>
      </c>
      <c r="W195" s="78">
        <f t="shared" si="54"/>
        <v>0</v>
      </c>
      <c r="X195" s="78">
        <f t="shared" si="55"/>
        <v>0</v>
      </c>
      <c r="Y195" s="78">
        <f t="shared" si="56"/>
        <v>0</v>
      </c>
      <c r="Z195" s="84">
        <f t="shared" si="57"/>
        <v>0</v>
      </c>
      <c r="AA195" s="78">
        <f t="shared" si="59"/>
        <v>0</v>
      </c>
      <c r="AB195" s="78">
        <f t="shared" si="60"/>
        <v>0</v>
      </c>
      <c r="AC195" s="78">
        <f t="shared" si="61"/>
        <v>0</v>
      </c>
      <c r="AD195" s="78">
        <f t="shared" si="62"/>
        <v>0</v>
      </c>
      <c r="AE195" s="78">
        <f t="shared" si="63"/>
        <v>0</v>
      </c>
      <c r="AF195" s="78">
        <f t="shared" si="64"/>
        <v>0</v>
      </c>
      <c r="AG195" s="78">
        <f t="shared" si="65"/>
        <v>0</v>
      </c>
      <c r="AH195" s="78">
        <f t="shared" si="66"/>
        <v>0</v>
      </c>
      <c r="AI195" s="78">
        <f t="shared" si="67"/>
        <v>0</v>
      </c>
      <c r="AJ195" s="78">
        <f t="shared" si="68"/>
        <v>0</v>
      </c>
      <c r="AK195" s="84">
        <f t="shared" si="58"/>
        <v>0</v>
      </c>
      <c r="AO195" s="84">
        <v>0</v>
      </c>
    </row>
    <row r="196" spans="1:41">
      <c r="A196" s="80" t="s">
        <v>6123</v>
      </c>
      <c r="B196" s="81" t="s">
        <v>6124</v>
      </c>
      <c r="C196" s="86" t="s">
        <v>6234</v>
      </c>
      <c r="O196" s="78">
        <f t="shared" si="46"/>
        <v>0</v>
      </c>
      <c r="P196" s="78">
        <f t="shared" si="47"/>
        <v>0</v>
      </c>
      <c r="Q196" s="78">
        <f t="shared" si="48"/>
        <v>0</v>
      </c>
      <c r="R196" s="78">
        <f t="shared" si="49"/>
        <v>0</v>
      </c>
      <c r="S196" s="78">
        <f t="shared" si="50"/>
        <v>0</v>
      </c>
      <c r="T196" s="78">
        <f t="shared" si="51"/>
        <v>0</v>
      </c>
      <c r="U196" s="78">
        <f t="shared" si="52"/>
        <v>0</v>
      </c>
      <c r="V196" s="78">
        <f t="shared" si="53"/>
        <v>0</v>
      </c>
      <c r="W196" s="78">
        <f t="shared" si="54"/>
        <v>0</v>
      </c>
      <c r="X196" s="78">
        <f t="shared" si="55"/>
        <v>0</v>
      </c>
      <c r="Y196" s="78">
        <f t="shared" si="56"/>
        <v>0</v>
      </c>
      <c r="Z196" s="84">
        <f t="shared" si="57"/>
        <v>0</v>
      </c>
      <c r="AA196" s="78">
        <f t="shared" si="59"/>
        <v>0</v>
      </c>
      <c r="AB196" s="78">
        <f t="shared" si="60"/>
        <v>0</v>
      </c>
      <c r="AC196" s="78">
        <f t="shared" si="61"/>
        <v>0</v>
      </c>
      <c r="AD196" s="78">
        <f t="shared" si="62"/>
        <v>0</v>
      </c>
      <c r="AE196" s="78">
        <f t="shared" si="63"/>
        <v>0</v>
      </c>
      <c r="AF196" s="78">
        <f t="shared" si="64"/>
        <v>0</v>
      </c>
      <c r="AG196" s="78">
        <f t="shared" si="65"/>
        <v>0</v>
      </c>
      <c r="AH196" s="78">
        <f t="shared" si="66"/>
        <v>0</v>
      </c>
      <c r="AI196" s="78">
        <f t="shared" si="67"/>
        <v>0</v>
      </c>
      <c r="AJ196" s="78">
        <f t="shared" si="68"/>
        <v>0</v>
      </c>
      <c r="AK196" s="84">
        <f t="shared" si="58"/>
        <v>0</v>
      </c>
      <c r="AO196" s="84">
        <v>0</v>
      </c>
    </row>
    <row r="197" spans="1:41">
      <c r="A197" s="80" t="s">
        <v>6125</v>
      </c>
      <c r="B197" s="81" t="s">
        <v>6126</v>
      </c>
      <c r="C197" s="86" t="s">
        <v>6234</v>
      </c>
      <c r="O197" s="78">
        <f t="shared" ref="O197:O252" si="69">E197*2</f>
        <v>0</v>
      </c>
      <c r="P197" s="78">
        <f t="shared" ref="P197:P252" si="70">F197</f>
        <v>0</v>
      </c>
      <c r="Q197" s="78">
        <f t="shared" ref="Q197:Q252" si="71">G197*2</f>
        <v>0</v>
      </c>
      <c r="R197" s="78">
        <f t="shared" ref="R197:R252" si="72">H197</f>
        <v>0</v>
      </c>
      <c r="S197" s="78">
        <f t="shared" ref="S197:S252" si="73">I197*2</f>
        <v>0</v>
      </c>
      <c r="T197" s="78">
        <f t="shared" ref="T197:T252" si="74">J197</f>
        <v>0</v>
      </c>
      <c r="U197" s="78">
        <f t="shared" ref="U197:U252" si="75">K197*2</f>
        <v>0</v>
      </c>
      <c r="V197" s="78">
        <f t="shared" ref="V197:V252" si="76">L197</f>
        <v>0</v>
      </c>
      <c r="W197" s="78">
        <f t="shared" ref="W197:W252" si="77">M197*2</f>
        <v>0</v>
      </c>
      <c r="X197" s="78">
        <f t="shared" ref="X197:X252" si="78">N197</f>
        <v>0</v>
      </c>
      <c r="Y197" s="78">
        <f t="shared" ref="Y197:Y252" si="79">SUM(O197:X197)</f>
        <v>0</v>
      </c>
      <c r="Z197" s="84">
        <f t="shared" ref="Z197:Z252" si="80">Y197/$Y$257</f>
        <v>0</v>
      </c>
      <c r="AA197" s="78">
        <f t="shared" si="59"/>
        <v>0</v>
      </c>
      <c r="AB197" s="78">
        <f t="shared" si="60"/>
        <v>0</v>
      </c>
      <c r="AC197" s="78">
        <f t="shared" si="61"/>
        <v>0</v>
      </c>
      <c r="AD197" s="78">
        <f t="shared" si="62"/>
        <v>0</v>
      </c>
      <c r="AE197" s="78">
        <f t="shared" si="63"/>
        <v>0</v>
      </c>
      <c r="AF197" s="78">
        <f t="shared" si="64"/>
        <v>0</v>
      </c>
      <c r="AG197" s="78">
        <f t="shared" si="65"/>
        <v>0</v>
      </c>
      <c r="AH197" s="78">
        <f t="shared" si="66"/>
        <v>0</v>
      </c>
      <c r="AI197" s="78">
        <f t="shared" si="67"/>
        <v>0</v>
      </c>
      <c r="AJ197" s="78">
        <f t="shared" si="68"/>
        <v>0</v>
      </c>
      <c r="AK197" s="84">
        <f t="shared" ref="AK197:AK252" si="81">($AA197*4+$AB197*2+$AC197*2+$AD197*1+$AE197*2+$AF197*1+$AG197*2+$AH197*1+$AI197*2+$AJ197*1)/SUM($AN$4:$AN$13)</f>
        <v>0</v>
      </c>
      <c r="AO197" s="84">
        <v>0</v>
      </c>
    </row>
    <row r="198" spans="1:41">
      <c r="A198" s="80" t="s">
        <v>4465</v>
      </c>
      <c r="B198" s="81" t="s">
        <v>6127</v>
      </c>
      <c r="E198" s="270">
        <v>0</v>
      </c>
      <c r="F198" s="270">
        <v>0</v>
      </c>
      <c r="G198" s="270">
        <v>0</v>
      </c>
      <c r="H198" s="270">
        <v>0</v>
      </c>
      <c r="I198" s="270">
        <v>0</v>
      </c>
      <c r="J198" s="270">
        <v>3</v>
      </c>
      <c r="K198" s="270">
        <v>0</v>
      </c>
      <c r="L198" s="270">
        <v>0</v>
      </c>
      <c r="M198" s="270">
        <v>0</v>
      </c>
      <c r="N198" s="270">
        <v>0</v>
      </c>
      <c r="O198" s="78">
        <f t="shared" si="69"/>
        <v>0</v>
      </c>
      <c r="P198" s="78">
        <f t="shared" si="70"/>
        <v>0</v>
      </c>
      <c r="Q198" s="78">
        <f t="shared" si="71"/>
        <v>0</v>
      </c>
      <c r="R198" s="78">
        <f t="shared" si="72"/>
        <v>0</v>
      </c>
      <c r="S198" s="78">
        <f t="shared" si="73"/>
        <v>0</v>
      </c>
      <c r="T198" s="78">
        <f t="shared" si="74"/>
        <v>3</v>
      </c>
      <c r="U198" s="78">
        <f t="shared" si="75"/>
        <v>0</v>
      </c>
      <c r="V198" s="78">
        <f t="shared" si="76"/>
        <v>0</v>
      </c>
      <c r="W198" s="78">
        <f t="shared" si="77"/>
        <v>0</v>
      </c>
      <c r="X198" s="78">
        <f t="shared" si="78"/>
        <v>0</v>
      </c>
      <c r="Y198" s="78">
        <f t="shared" si="79"/>
        <v>3</v>
      </c>
      <c r="Z198" s="84">
        <f t="shared" si="80"/>
        <v>9.0000000000000011E-3</v>
      </c>
      <c r="AA198" s="78">
        <f t="shared" ref="AA198:AA252" si="82">COUNTIF($E198,"&gt;0")</f>
        <v>0</v>
      </c>
      <c r="AB198" s="78">
        <f t="shared" ref="AB198:AB252" si="83">COUNTIF($F198,"&gt;0")</f>
        <v>0</v>
      </c>
      <c r="AC198" s="78">
        <f t="shared" ref="AC198:AC252" si="84">COUNTIF($G198,"&gt;0")</f>
        <v>0</v>
      </c>
      <c r="AD198" s="78">
        <f t="shared" ref="AD198:AD252" si="85">COUNTIF($H198,"&gt;0")</f>
        <v>0</v>
      </c>
      <c r="AE198" s="78">
        <f t="shared" ref="AE198:AE252" si="86">COUNTIF($I198,"&gt;0")</f>
        <v>0</v>
      </c>
      <c r="AF198" s="78">
        <f t="shared" ref="AF198:AF252" si="87">COUNTIF($J198,"&gt;0")</f>
        <v>1</v>
      </c>
      <c r="AG198" s="78">
        <f t="shared" ref="AG198:AG252" si="88">COUNTIF($K198,"&gt;0")</f>
        <v>0</v>
      </c>
      <c r="AH198" s="78">
        <f t="shared" ref="AH198:AH252" si="89">COUNTIF($L198,"&gt;0")</f>
        <v>0</v>
      </c>
      <c r="AI198" s="78">
        <f t="shared" ref="AI198:AI252" si="90">COUNTIF($M198,"&gt;0")</f>
        <v>0</v>
      </c>
      <c r="AJ198" s="78">
        <f t="shared" ref="AJ198:AJ252" si="91">COUNTIF($N198,"&gt;0")</f>
        <v>0</v>
      </c>
      <c r="AK198" s="84">
        <f t="shared" si="81"/>
        <v>5.5555555555555552E-2</v>
      </c>
      <c r="AO198" s="84">
        <v>3.227777777777778E-2</v>
      </c>
    </row>
    <row r="199" spans="1:41">
      <c r="A199" s="80" t="s">
        <v>6128</v>
      </c>
      <c r="B199" s="81" t="s">
        <v>6129</v>
      </c>
      <c r="C199" s="86" t="s">
        <v>6234</v>
      </c>
      <c r="O199" s="78">
        <f t="shared" si="69"/>
        <v>0</v>
      </c>
      <c r="P199" s="78">
        <f t="shared" si="70"/>
        <v>0</v>
      </c>
      <c r="Q199" s="78">
        <f t="shared" si="71"/>
        <v>0</v>
      </c>
      <c r="R199" s="78">
        <f t="shared" si="72"/>
        <v>0</v>
      </c>
      <c r="S199" s="78">
        <f t="shared" si="73"/>
        <v>0</v>
      </c>
      <c r="T199" s="78">
        <f t="shared" si="74"/>
        <v>0</v>
      </c>
      <c r="U199" s="78">
        <f t="shared" si="75"/>
        <v>0</v>
      </c>
      <c r="V199" s="78">
        <f t="shared" si="76"/>
        <v>0</v>
      </c>
      <c r="W199" s="78">
        <f t="shared" si="77"/>
        <v>0</v>
      </c>
      <c r="X199" s="78">
        <f t="shared" si="78"/>
        <v>0</v>
      </c>
      <c r="Y199" s="78">
        <f t="shared" si="79"/>
        <v>0</v>
      </c>
      <c r="Z199" s="84">
        <f t="shared" si="80"/>
        <v>0</v>
      </c>
      <c r="AA199" s="78">
        <f t="shared" si="82"/>
        <v>0</v>
      </c>
      <c r="AB199" s="78">
        <f t="shared" si="83"/>
        <v>0</v>
      </c>
      <c r="AC199" s="78">
        <f t="shared" si="84"/>
        <v>0</v>
      </c>
      <c r="AD199" s="78">
        <f t="shared" si="85"/>
        <v>0</v>
      </c>
      <c r="AE199" s="78">
        <f t="shared" si="86"/>
        <v>0</v>
      </c>
      <c r="AF199" s="78">
        <f t="shared" si="87"/>
        <v>0</v>
      </c>
      <c r="AG199" s="78">
        <f t="shared" si="88"/>
        <v>0</v>
      </c>
      <c r="AH199" s="78">
        <f t="shared" si="89"/>
        <v>0</v>
      </c>
      <c r="AI199" s="78">
        <f t="shared" si="90"/>
        <v>0</v>
      </c>
      <c r="AJ199" s="78">
        <f t="shared" si="91"/>
        <v>0</v>
      </c>
      <c r="AK199" s="84">
        <f t="shared" si="81"/>
        <v>0</v>
      </c>
      <c r="AO199" s="84">
        <v>0</v>
      </c>
    </row>
    <row r="200" spans="1:41">
      <c r="A200" s="80" t="s">
        <v>6130</v>
      </c>
      <c r="B200" s="81" t="s">
        <v>6131</v>
      </c>
      <c r="C200" s="86" t="s">
        <v>6234</v>
      </c>
      <c r="O200" s="78">
        <f t="shared" si="69"/>
        <v>0</v>
      </c>
      <c r="P200" s="78">
        <f t="shared" si="70"/>
        <v>0</v>
      </c>
      <c r="Q200" s="78">
        <f t="shared" si="71"/>
        <v>0</v>
      </c>
      <c r="R200" s="78">
        <f t="shared" si="72"/>
        <v>0</v>
      </c>
      <c r="S200" s="78">
        <f t="shared" si="73"/>
        <v>0</v>
      </c>
      <c r="T200" s="78">
        <f t="shared" si="74"/>
        <v>0</v>
      </c>
      <c r="U200" s="78">
        <f t="shared" si="75"/>
        <v>0</v>
      </c>
      <c r="V200" s="78">
        <f t="shared" si="76"/>
        <v>0</v>
      </c>
      <c r="W200" s="78">
        <f t="shared" si="77"/>
        <v>0</v>
      </c>
      <c r="X200" s="78">
        <f t="shared" si="78"/>
        <v>0</v>
      </c>
      <c r="Y200" s="78">
        <f t="shared" si="79"/>
        <v>0</v>
      </c>
      <c r="Z200" s="84">
        <f t="shared" si="80"/>
        <v>0</v>
      </c>
      <c r="AA200" s="78">
        <f t="shared" si="82"/>
        <v>0</v>
      </c>
      <c r="AB200" s="78">
        <f t="shared" si="83"/>
        <v>0</v>
      </c>
      <c r="AC200" s="78">
        <f t="shared" si="84"/>
        <v>0</v>
      </c>
      <c r="AD200" s="78">
        <f t="shared" si="85"/>
        <v>0</v>
      </c>
      <c r="AE200" s="78">
        <f t="shared" si="86"/>
        <v>0</v>
      </c>
      <c r="AF200" s="78">
        <f t="shared" si="87"/>
        <v>0</v>
      </c>
      <c r="AG200" s="78">
        <f t="shared" si="88"/>
        <v>0</v>
      </c>
      <c r="AH200" s="78">
        <f t="shared" si="89"/>
        <v>0</v>
      </c>
      <c r="AI200" s="78">
        <f t="shared" si="90"/>
        <v>0</v>
      </c>
      <c r="AJ200" s="78">
        <f t="shared" si="91"/>
        <v>0</v>
      </c>
      <c r="AK200" s="84">
        <f t="shared" si="81"/>
        <v>0</v>
      </c>
      <c r="AO200" s="84">
        <v>0</v>
      </c>
    </row>
    <row r="201" spans="1:41">
      <c r="A201" s="80" t="s">
        <v>6132</v>
      </c>
      <c r="B201" s="81" t="s">
        <v>6133</v>
      </c>
      <c r="C201" s="86" t="s">
        <v>6234</v>
      </c>
      <c r="O201" s="78">
        <f t="shared" si="69"/>
        <v>0</v>
      </c>
      <c r="P201" s="78">
        <f t="shared" si="70"/>
        <v>0</v>
      </c>
      <c r="Q201" s="78">
        <f t="shared" si="71"/>
        <v>0</v>
      </c>
      <c r="R201" s="78">
        <f t="shared" si="72"/>
        <v>0</v>
      </c>
      <c r="S201" s="78">
        <f t="shared" si="73"/>
        <v>0</v>
      </c>
      <c r="T201" s="78">
        <f t="shared" si="74"/>
        <v>0</v>
      </c>
      <c r="U201" s="78">
        <f t="shared" si="75"/>
        <v>0</v>
      </c>
      <c r="V201" s="78">
        <f t="shared" si="76"/>
        <v>0</v>
      </c>
      <c r="W201" s="78">
        <f t="shared" si="77"/>
        <v>0</v>
      </c>
      <c r="X201" s="78">
        <f t="shared" si="78"/>
        <v>0</v>
      </c>
      <c r="Y201" s="78">
        <f t="shared" si="79"/>
        <v>0</v>
      </c>
      <c r="Z201" s="84">
        <f t="shared" si="80"/>
        <v>0</v>
      </c>
      <c r="AA201" s="78">
        <f t="shared" si="82"/>
        <v>0</v>
      </c>
      <c r="AB201" s="78">
        <f t="shared" si="83"/>
        <v>0</v>
      </c>
      <c r="AC201" s="78">
        <f t="shared" si="84"/>
        <v>0</v>
      </c>
      <c r="AD201" s="78">
        <f t="shared" si="85"/>
        <v>0</v>
      </c>
      <c r="AE201" s="78">
        <f t="shared" si="86"/>
        <v>0</v>
      </c>
      <c r="AF201" s="78">
        <f t="shared" si="87"/>
        <v>0</v>
      </c>
      <c r="AG201" s="78">
        <f t="shared" si="88"/>
        <v>0</v>
      </c>
      <c r="AH201" s="78">
        <f t="shared" si="89"/>
        <v>0</v>
      </c>
      <c r="AI201" s="78">
        <f t="shared" si="90"/>
        <v>0</v>
      </c>
      <c r="AJ201" s="78">
        <f t="shared" si="91"/>
        <v>0</v>
      </c>
      <c r="AK201" s="84">
        <f t="shared" si="81"/>
        <v>0</v>
      </c>
      <c r="AO201" s="84">
        <v>0</v>
      </c>
    </row>
    <row r="202" spans="1:41">
      <c r="A202" s="80" t="s">
        <v>6134</v>
      </c>
      <c r="B202" s="81" t="s">
        <v>6135</v>
      </c>
      <c r="C202" s="86" t="s">
        <v>6234</v>
      </c>
      <c r="O202" s="78">
        <f t="shared" si="69"/>
        <v>0</v>
      </c>
      <c r="P202" s="78">
        <f t="shared" si="70"/>
        <v>0</v>
      </c>
      <c r="Q202" s="78">
        <f t="shared" si="71"/>
        <v>0</v>
      </c>
      <c r="R202" s="78">
        <f t="shared" si="72"/>
        <v>0</v>
      </c>
      <c r="S202" s="78">
        <f t="shared" si="73"/>
        <v>0</v>
      </c>
      <c r="T202" s="78">
        <f t="shared" si="74"/>
        <v>0</v>
      </c>
      <c r="U202" s="78">
        <f t="shared" si="75"/>
        <v>0</v>
      </c>
      <c r="V202" s="78">
        <f t="shared" si="76"/>
        <v>0</v>
      </c>
      <c r="W202" s="78">
        <f t="shared" si="77"/>
        <v>0</v>
      </c>
      <c r="X202" s="78">
        <f t="shared" si="78"/>
        <v>0</v>
      </c>
      <c r="Y202" s="78">
        <f t="shared" si="79"/>
        <v>0</v>
      </c>
      <c r="Z202" s="84">
        <f t="shared" si="80"/>
        <v>0</v>
      </c>
      <c r="AA202" s="78">
        <f t="shared" si="82"/>
        <v>0</v>
      </c>
      <c r="AB202" s="78">
        <f t="shared" si="83"/>
        <v>0</v>
      </c>
      <c r="AC202" s="78">
        <f t="shared" si="84"/>
        <v>0</v>
      </c>
      <c r="AD202" s="78">
        <f t="shared" si="85"/>
        <v>0</v>
      </c>
      <c r="AE202" s="78">
        <f t="shared" si="86"/>
        <v>0</v>
      </c>
      <c r="AF202" s="78">
        <f t="shared" si="87"/>
        <v>0</v>
      </c>
      <c r="AG202" s="78">
        <f t="shared" si="88"/>
        <v>0</v>
      </c>
      <c r="AH202" s="78">
        <f t="shared" si="89"/>
        <v>0</v>
      </c>
      <c r="AI202" s="78">
        <f t="shared" si="90"/>
        <v>0</v>
      </c>
      <c r="AJ202" s="78">
        <f t="shared" si="91"/>
        <v>0</v>
      </c>
      <c r="AK202" s="84">
        <f t="shared" si="81"/>
        <v>0</v>
      </c>
      <c r="AO202" s="84">
        <v>0</v>
      </c>
    </row>
    <row r="203" spans="1:41">
      <c r="A203" s="80" t="s">
        <v>6136</v>
      </c>
      <c r="B203" s="81" t="s">
        <v>6137</v>
      </c>
      <c r="E203" s="270">
        <v>0</v>
      </c>
      <c r="F203" s="270">
        <v>0.5</v>
      </c>
      <c r="G203" s="270">
        <v>0</v>
      </c>
      <c r="H203" s="270">
        <v>0</v>
      </c>
      <c r="I203" s="270">
        <v>0</v>
      </c>
      <c r="J203" s="270">
        <v>0</v>
      </c>
      <c r="K203" s="270">
        <v>0</v>
      </c>
      <c r="L203" s="270">
        <v>0</v>
      </c>
      <c r="M203" s="270">
        <v>0</v>
      </c>
      <c r="N203" s="270">
        <v>0</v>
      </c>
      <c r="O203" s="78">
        <f t="shared" si="69"/>
        <v>0</v>
      </c>
      <c r="P203" s="78">
        <f t="shared" si="70"/>
        <v>0.5</v>
      </c>
      <c r="Q203" s="78">
        <f t="shared" si="71"/>
        <v>0</v>
      </c>
      <c r="R203" s="78">
        <f t="shared" si="72"/>
        <v>0</v>
      </c>
      <c r="S203" s="78">
        <f t="shared" si="73"/>
        <v>0</v>
      </c>
      <c r="T203" s="78">
        <f t="shared" si="74"/>
        <v>0</v>
      </c>
      <c r="U203" s="78">
        <f t="shared" si="75"/>
        <v>0</v>
      </c>
      <c r="V203" s="78">
        <f t="shared" si="76"/>
        <v>0</v>
      </c>
      <c r="W203" s="78">
        <f t="shared" si="77"/>
        <v>0</v>
      </c>
      <c r="X203" s="78">
        <f t="shared" si="78"/>
        <v>0</v>
      </c>
      <c r="Y203" s="78">
        <f t="shared" si="79"/>
        <v>0.5</v>
      </c>
      <c r="Z203" s="84">
        <f t="shared" si="80"/>
        <v>1.5E-3</v>
      </c>
      <c r="AA203" s="78">
        <f t="shared" si="82"/>
        <v>0</v>
      </c>
      <c r="AB203" s="78">
        <f t="shared" si="83"/>
        <v>1</v>
      </c>
      <c r="AC203" s="78">
        <f t="shared" si="84"/>
        <v>0</v>
      </c>
      <c r="AD203" s="78">
        <f t="shared" si="85"/>
        <v>0</v>
      </c>
      <c r="AE203" s="78">
        <f t="shared" si="86"/>
        <v>0</v>
      </c>
      <c r="AF203" s="78">
        <f t="shared" si="87"/>
        <v>0</v>
      </c>
      <c r="AG203" s="78">
        <f t="shared" si="88"/>
        <v>0</v>
      </c>
      <c r="AH203" s="78">
        <f t="shared" si="89"/>
        <v>0</v>
      </c>
      <c r="AI203" s="78">
        <f t="shared" si="90"/>
        <v>0</v>
      </c>
      <c r="AJ203" s="78">
        <f t="shared" si="91"/>
        <v>0</v>
      </c>
      <c r="AK203" s="84">
        <f t="shared" si="81"/>
        <v>0.1111111111111111</v>
      </c>
      <c r="AO203" s="84">
        <v>5.6305555555555553E-2</v>
      </c>
    </row>
    <row r="204" spans="1:41">
      <c r="A204" s="80" t="s">
        <v>6138</v>
      </c>
      <c r="B204" s="81" t="s">
        <v>6139</v>
      </c>
      <c r="C204" s="86" t="s">
        <v>6234</v>
      </c>
      <c r="O204" s="78">
        <f t="shared" si="69"/>
        <v>0</v>
      </c>
      <c r="P204" s="78">
        <f t="shared" si="70"/>
        <v>0</v>
      </c>
      <c r="Q204" s="78">
        <f t="shared" si="71"/>
        <v>0</v>
      </c>
      <c r="R204" s="78">
        <f t="shared" si="72"/>
        <v>0</v>
      </c>
      <c r="S204" s="78">
        <f t="shared" si="73"/>
        <v>0</v>
      </c>
      <c r="T204" s="78">
        <f t="shared" si="74"/>
        <v>0</v>
      </c>
      <c r="U204" s="78">
        <f t="shared" si="75"/>
        <v>0</v>
      </c>
      <c r="V204" s="78">
        <f t="shared" si="76"/>
        <v>0</v>
      </c>
      <c r="W204" s="78">
        <f t="shared" si="77"/>
        <v>0</v>
      </c>
      <c r="X204" s="78">
        <f t="shared" si="78"/>
        <v>0</v>
      </c>
      <c r="Y204" s="78">
        <f t="shared" si="79"/>
        <v>0</v>
      </c>
      <c r="Z204" s="84">
        <f t="shared" si="80"/>
        <v>0</v>
      </c>
      <c r="AA204" s="78">
        <f t="shared" si="82"/>
        <v>0</v>
      </c>
      <c r="AB204" s="78">
        <f t="shared" si="83"/>
        <v>0</v>
      </c>
      <c r="AC204" s="78">
        <f t="shared" si="84"/>
        <v>0</v>
      </c>
      <c r="AD204" s="78">
        <f t="shared" si="85"/>
        <v>0</v>
      </c>
      <c r="AE204" s="78">
        <f t="shared" si="86"/>
        <v>0</v>
      </c>
      <c r="AF204" s="78">
        <f t="shared" si="87"/>
        <v>0</v>
      </c>
      <c r="AG204" s="78">
        <f t="shared" si="88"/>
        <v>0</v>
      </c>
      <c r="AH204" s="78">
        <f t="shared" si="89"/>
        <v>0</v>
      </c>
      <c r="AI204" s="78">
        <f t="shared" si="90"/>
        <v>0</v>
      </c>
      <c r="AJ204" s="78">
        <f t="shared" si="91"/>
        <v>0</v>
      </c>
      <c r="AK204" s="84">
        <f t="shared" si="81"/>
        <v>0</v>
      </c>
      <c r="AO204" s="84">
        <v>0</v>
      </c>
    </row>
    <row r="205" spans="1:41">
      <c r="A205" s="80" t="s">
        <v>6140</v>
      </c>
      <c r="B205" s="81" t="s">
        <v>6141</v>
      </c>
      <c r="C205" s="86" t="s">
        <v>6234</v>
      </c>
      <c r="O205" s="78">
        <f t="shared" si="69"/>
        <v>0</v>
      </c>
      <c r="P205" s="78">
        <f t="shared" si="70"/>
        <v>0</v>
      </c>
      <c r="Q205" s="78">
        <f t="shared" si="71"/>
        <v>0</v>
      </c>
      <c r="R205" s="78">
        <f t="shared" si="72"/>
        <v>0</v>
      </c>
      <c r="S205" s="78">
        <f t="shared" si="73"/>
        <v>0</v>
      </c>
      <c r="T205" s="78">
        <f t="shared" si="74"/>
        <v>0</v>
      </c>
      <c r="U205" s="78">
        <f t="shared" si="75"/>
        <v>0</v>
      </c>
      <c r="V205" s="78">
        <f t="shared" si="76"/>
        <v>0</v>
      </c>
      <c r="W205" s="78">
        <f t="shared" si="77"/>
        <v>0</v>
      </c>
      <c r="X205" s="78">
        <f t="shared" si="78"/>
        <v>0</v>
      </c>
      <c r="Y205" s="78">
        <f t="shared" si="79"/>
        <v>0</v>
      </c>
      <c r="Z205" s="84">
        <f t="shared" si="80"/>
        <v>0</v>
      </c>
      <c r="AA205" s="78">
        <f t="shared" si="82"/>
        <v>0</v>
      </c>
      <c r="AB205" s="78">
        <f t="shared" si="83"/>
        <v>0</v>
      </c>
      <c r="AC205" s="78">
        <f t="shared" si="84"/>
        <v>0</v>
      </c>
      <c r="AD205" s="78">
        <f t="shared" si="85"/>
        <v>0</v>
      </c>
      <c r="AE205" s="78">
        <f t="shared" si="86"/>
        <v>0</v>
      </c>
      <c r="AF205" s="78">
        <f t="shared" si="87"/>
        <v>0</v>
      </c>
      <c r="AG205" s="78">
        <f t="shared" si="88"/>
        <v>0</v>
      </c>
      <c r="AH205" s="78">
        <f t="shared" si="89"/>
        <v>0</v>
      </c>
      <c r="AI205" s="78">
        <f t="shared" si="90"/>
        <v>0</v>
      </c>
      <c r="AJ205" s="78">
        <f t="shared" si="91"/>
        <v>0</v>
      </c>
      <c r="AK205" s="84">
        <f t="shared" si="81"/>
        <v>0</v>
      </c>
      <c r="AO205" s="84">
        <v>0</v>
      </c>
    </row>
    <row r="206" spans="1:41">
      <c r="A206" s="80" t="s">
        <v>6142</v>
      </c>
      <c r="B206" s="81" t="s">
        <v>6143</v>
      </c>
      <c r="C206" s="86" t="s">
        <v>6234</v>
      </c>
      <c r="O206" s="78">
        <f t="shared" si="69"/>
        <v>0</v>
      </c>
      <c r="P206" s="78">
        <f t="shared" si="70"/>
        <v>0</v>
      </c>
      <c r="Q206" s="78">
        <f t="shared" si="71"/>
        <v>0</v>
      </c>
      <c r="R206" s="78">
        <f t="shared" si="72"/>
        <v>0</v>
      </c>
      <c r="S206" s="78">
        <f t="shared" si="73"/>
        <v>0</v>
      </c>
      <c r="T206" s="78">
        <f t="shared" si="74"/>
        <v>0</v>
      </c>
      <c r="U206" s="78">
        <f t="shared" si="75"/>
        <v>0</v>
      </c>
      <c r="V206" s="78">
        <f t="shared" si="76"/>
        <v>0</v>
      </c>
      <c r="W206" s="78">
        <f t="shared" si="77"/>
        <v>0</v>
      </c>
      <c r="X206" s="78">
        <f t="shared" si="78"/>
        <v>0</v>
      </c>
      <c r="Y206" s="78">
        <f t="shared" si="79"/>
        <v>0</v>
      </c>
      <c r="Z206" s="84">
        <f t="shared" si="80"/>
        <v>0</v>
      </c>
      <c r="AA206" s="78">
        <f t="shared" si="82"/>
        <v>0</v>
      </c>
      <c r="AB206" s="78">
        <f t="shared" si="83"/>
        <v>0</v>
      </c>
      <c r="AC206" s="78">
        <f t="shared" si="84"/>
        <v>0</v>
      </c>
      <c r="AD206" s="78">
        <f t="shared" si="85"/>
        <v>0</v>
      </c>
      <c r="AE206" s="78">
        <f t="shared" si="86"/>
        <v>0</v>
      </c>
      <c r="AF206" s="78">
        <f t="shared" si="87"/>
        <v>0</v>
      </c>
      <c r="AG206" s="78">
        <f t="shared" si="88"/>
        <v>0</v>
      </c>
      <c r="AH206" s="78">
        <f t="shared" si="89"/>
        <v>0</v>
      </c>
      <c r="AI206" s="78">
        <f t="shared" si="90"/>
        <v>0</v>
      </c>
      <c r="AJ206" s="78">
        <f t="shared" si="91"/>
        <v>0</v>
      </c>
      <c r="AK206" s="84">
        <f t="shared" si="81"/>
        <v>0</v>
      </c>
      <c r="AO206" s="84">
        <v>0</v>
      </c>
    </row>
    <row r="207" spans="1:41">
      <c r="A207" s="80" t="s">
        <v>6144</v>
      </c>
      <c r="B207" s="81" t="s">
        <v>6145</v>
      </c>
      <c r="C207" s="86" t="s">
        <v>6234</v>
      </c>
      <c r="O207" s="78">
        <f t="shared" si="69"/>
        <v>0</v>
      </c>
      <c r="P207" s="78">
        <f t="shared" si="70"/>
        <v>0</v>
      </c>
      <c r="Q207" s="78">
        <f t="shared" si="71"/>
        <v>0</v>
      </c>
      <c r="R207" s="78">
        <f t="shared" si="72"/>
        <v>0</v>
      </c>
      <c r="S207" s="78">
        <f t="shared" si="73"/>
        <v>0</v>
      </c>
      <c r="T207" s="78">
        <f t="shared" si="74"/>
        <v>0</v>
      </c>
      <c r="U207" s="78">
        <f t="shared" si="75"/>
        <v>0</v>
      </c>
      <c r="V207" s="78">
        <f t="shared" si="76"/>
        <v>0</v>
      </c>
      <c r="W207" s="78">
        <f t="shared" si="77"/>
        <v>0</v>
      </c>
      <c r="X207" s="78">
        <f t="shared" si="78"/>
        <v>0</v>
      </c>
      <c r="Y207" s="78">
        <f t="shared" si="79"/>
        <v>0</v>
      </c>
      <c r="Z207" s="84">
        <f t="shared" si="80"/>
        <v>0</v>
      </c>
      <c r="AA207" s="78">
        <f t="shared" si="82"/>
        <v>0</v>
      </c>
      <c r="AB207" s="78">
        <f t="shared" si="83"/>
        <v>0</v>
      </c>
      <c r="AC207" s="78">
        <f t="shared" si="84"/>
        <v>0</v>
      </c>
      <c r="AD207" s="78">
        <f t="shared" si="85"/>
        <v>0</v>
      </c>
      <c r="AE207" s="78">
        <f t="shared" si="86"/>
        <v>0</v>
      </c>
      <c r="AF207" s="78">
        <f t="shared" si="87"/>
        <v>0</v>
      </c>
      <c r="AG207" s="78">
        <f t="shared" si="88"/>
        <v>0</v>
      </c>
      <c r="AH207" s="78">
        <f t="shared" si="89"/>
        <v>0</v>
      </c>
      <c r="AI207" s="78">
        <f t="shared" si="90"/>
        <v>0</v>
      </c>
      <c r="AJ207" s="78">
        <f t="shared" si="91"/>
        <v>0</v>
      </c>
      <c r="AK207" s="84">
        <f t="shared" si="81"/>
        <v>0</v>
      </c>
      <c r="AO207" s="84">
        <v>0</v>
      </c>
    </row>
    <row r="208" spans="1:41">
      <c r="A208" s="80" t="s">
        <v>6146</v>
      </c>
      <c r="B208" s="81" t="s">
        <v>6147</v>
      </c>
      <c r="C208" s="86" t="s">
        <v>6234</v>
      </c>
      <c r="O208" s="78">
        <f t="shared" si="69"/>
        <v>0</v>
      </c>
      <c r="P208" s="78">
        <f t="shared" si="70"/>
        <v>0</v>
      </c>
      <c r="Q208" s="78">
        <f t="shared" si="71"/>
        <v>0</v>
      </c>
      <c r="R208" s="78">
        <f t="shared" si="72"/>
        <v>0</v>
      </c>
      <c r="S208" s="78">
        <f t="shared" si="73"/>
        <v>0</v>
      </c>
      <c r="T208" s="78">
        <f t="shared" si="74"/>
        <v>0</v>
      </c>
      <c r="U208" s="78">
        <f t="shared" si="75"/>
        <v>0</v>
      </c>
      <c r="V208" s="78">
        <f t="shared" si="76"/>
        <v>0</v>
      </c>
      <c r="W208" s="78">
        <f t="shared" si="77"/>
        <v>0</v>
      </c>
      <c r="X208" s="78">
        <f t="shared" si="78"/>
        <v>0</v>
      </c>
      <c r="Y208" s="78">
        <f t="shared" si="79"/>
        <v>0</v>
      </c>
      <c r="Z208" s="84">
        <f t="shared" si="80"/>
        <v>0</v>
      </c>
      <c r="AA208" s="78">
        <f t="shared" si="82"/>
        <v>0</v>
      </c>
      <c r="AB208" s="78">
        <f t="shared" si="83"/>
        <v>0</v>
      </c>
      <c r="AC208" s="78">
        <f t="shared" si="84"/>
        <v>0</v>
      </c>
      <c r="AD208" s="78">
        <f t="shared" si="85"/>
        <v>0</v>
      </c>
      <c r="AE208" s="78">
        <f t="shared" si="86"/>
        <v>0</v>
      </c>
      <c r="AF208" s="78">
        <f t="shared" si="87"/>
        <v>0</v>
      </c>
      <c r="AG208" s="78">
        <f t="shared" si="88"/>
        <v>0</v>
      </c>
      <c r="AH208" s="78">
        <f t="shared" si="89"/>
        <v>0</v>
      </c>
      <c r="AI208" s="78">
        <f t="shared" si="90"/>
        <v>0</v>
      </c>
      <c r="AJ208" s="78">
        <f t="shared" si="91"/>
        <v>0</v>
      </c>
      <c r="AK208" s="84">
        <f t="shared" si="81"/>
        <v>0</v>
      </c>
      <c r="AO208" s="84">
        <v>0</v>
      </c>
    </row>
    <row r="209" spans="1:41">
      <c r="A209" s="80" t="s">
        <v>341</v>
      </c>
      <c r="B209" s="81" t="s">
        <v>6148</v>
      </c>
      <c r="C209" s="86"/>
      <c r="E209" s="270">
        <v>0</v>
      </c>
      <c r="F209" s="270">
        <v>0</v>
      </c>
      <c r="G209" s="270">
        <v>0</v>
      </c>
      <c r="H209" s="270">
        <v>0</v>
      </c>
      <c r="I209" s="270">
        <v>0</v>
      </c>
      <c r="J209" s="270">
        <v>1</v>
      </c>
      <c r="K209" s="270">
        <v>0</v>
      </c>
      <c r="L209" s="270">
        <v>0</v>
      </c>
      <c r="M209" s="270">
        <v>0</v>
      </c>
      <c r="N209" s="270">
        <v>0</v>
      </c>
      <c r="O209" s="78">
        <f t="shared" si="69"/>
        <v>0</v>
      </c>
      <c r="P209" s="78">
        <f t="shared" si="70"/>
        <v>0</v>
      </c>
      <c r="Q209" s="78">
        <f t="shared" si="71"/>
        <v>0</v>
      </c>
      <c r="R209" s="78">
        <f t="shared" si="72"/>
        <v>0</v>
      </c>
      <c r="S209" s="78">
        <f t="shared" si="73"/>
        <v>0</v>
      </c>
      <c r="T209" s="78">
        <f t="shared" si="74"/>
        <v>1</v>
      </c>
      <c r="U209" s="78">
        <f t="shared" si="75"/>
        <v>0</v>
      </c>
      <c r="V209" s="78">
        <f t="shared" si="76"/>
        <v>0</v>
      </c>
      <c r="W209" s="78">
        <f t="shared" si="77"/>
        <v>0</v>
      </c>
      <c r="X209" s="78">
        <f t="shared" si="78"/>
        <v>0</v>
      </c>
      <c r="Y209" s="78">
        <f t="shared" si="79"/>
        <v>1</v>
      </c>
      <c r="Z209" s="84">
        <f t="shared" si="80"/>
        <v>3.0000000000000001E-3</v>
      </c>
      <c r="AA209" s="78">
        <f t="shared" si="82"/>
        <v>0</v>
      </c>
      <c r="AB209" s="78">
        <f t="shared" si="83"/>
        <v>0</v>
      </c>
      <c r="AC209" s="78">
        <f t="shared" si="84"/>
        <v>0</v>
      </c>
      <c r="AD209" s="78">
        <f t="shared" si="85"/>
        <v>0</v>
      </c>
      <c r="AE209" s="78">
        <f t="shared" si="86"/>
        <v>0</v>
      </c>
      <c r="AF209" s="78">
        <f t="shared" si="87"/>
        <v>1</v>
      </c>
      <c r="AG209" s="78">
        <f t="shared" si="88"/>
        <v>0</v>
      </c>
      <c r="AH209" s="78">
        <f t="shared" si="89"/>
        <v>0</v>
      </c>
      <c r="AI209" s="78">
        <f t="shared" si="90"/>
        <v>0</v>
      </c>
      <c r="AJ209" s="78">
        <f t="shared" si="91"/>
        <v>0</v>
      </c>
      <c r="AK209" s="84">
        <f t="shared" si="81"/>
        <v>5.5555555555555552E-2</v>
      </c>
      <c r="AO209" s="84">
        <v>2.9277777777777778E-2</v>
      </c>
    </row>
    <row r="210" spans="1:41" ht="28.5">
      <c r="A210" s="80" t="s">
        <v>6149</v>
      </c>
      <c r="B210" s="81" t="s">
        <v>6150</v>
      </c>
      <c r="C210" s="86" t="s">
        <v>6234</v>
      </c>
      <c r="O210" s="78">
        <f t="shared" si="69"/>
        <v>0</v>
      </c>
      <c r="P210" s="78">
        <f t="shared" si="70"/>
        <v>0</v>
      </c>
      <c r="Q210" s="78">
        <f t="shared" si="71"/>
        <v>0</v>
      </c>
      <c r="R210" s="78">
        <f t="shared" si="72"/>
        <v>0</v>
      </c>
      <c r="S210" s="78">
        <f t="shared" si="73"/>
        <v>0</v>
      </c>
      <c r="T210" s="78">
        <f t="shared" si="74"/>
        <v>0</v>
      </c>
      <c r="U210" s="78">
        <f t="shared" si="75"/>
        <v>0</v>
      </c>
      <c r="V210" s="78">
        <f t="shared" si="76"/>
        <v>0</v>
      </c>
      <c r="W210" s="78">
        <f t="shared" si="77"/>
        <v>0</v>
      </c>
      <c r="X210" s="78">
        <f t="shared" si="78"/>
        <v>0</v>
      </c>
      <c r="Y210" s="78">
        <f t="shared" si="79"/>
        <v>0</v>
      </c>
      <c r="Z210" s="84">
        <f t="shared" si="80"/>
        <v>0</v>
      </c>
      <c r="AA210" s="78">
        <f t="shared" si="82"/>
        <v>0</v>
      </c>
      <c r="AB210" s="78">
        <f t="shared" si="83"/>
        <v>0</v>
      </c>
      <c r="AC210" s="78">
        <f t="shared" si="84"/>
        <v>0</v>
      </c>
      <c r="AD210" s="78">
        <f t="shared" si="85"/>
        <v>0</v>
      </c>
      <c r="AE210" s="78">
        <f t="shared" si="86"/>
        <v>0</v>
      </c>
      <c r="AF210" s="78">
        <f t="shared" si="87"/>
        <v>0</v>
      </c>
      <c r="AG210" s="78">
        <f t="shared" si="88"/>
        <v>0</v>
      </c>
      <c r="AH210" s="78">
        <f t="shared" si="89"/>
        <v>0</v>
      </c>
      <c r="AI210" s="78">
        <f t="shared" si="90"/>
        <v>0</v>
      </c>
      <c r="AJ210" s="78">
        <f t="shared" si="91"/>
        <v>0</v>
      </c>
      <c r="AK210" s="84">
        <f t="shared" si="81"/>
        <v>0</v>
      </c>
      <c r="AO210" s="84">
        <v>0</v>
      </c>
    </row>
    <row r="211" spans="1:41">
      <c r="A211" s="80" t="s">
        <v>6151</v>
      </c>
      <c r="B211" s="81" t="s">
        <v>6152</v>
      </c>
      <c r="C211" s="86" t="s">
        <v>6234</v>
      </c>
      <c r="O211" s="78">
        <f t="shared" si="69"/>
        <v>0</v>
      </c>
      <c r="P211" s="78">
        <f t="shared" si="70"/>
        <v>0</v>
      </c>
      <c r="Q211" s="78">
        <f t="shared" si="71"/>
        <v>0</v>
      </c>
      <c r="R211" s="78">
        <f t="shared" si="72"/>
        <v>0</v>
      </c>
      <c r="S211" s="78">
        <f t="shared" si="73"/>
        <v>0</v>
      </c>
      <c r="T211" s="78">
        <f t="shared" si="74"/>
        <v>0</v>
      </c>
      <c r="U211" s="78">
        <f t="shared" si="75"/>
        <v>0</v>
      </c>
      <c r="V211" s="78">
        <f t="shared" si="76"/>
        <v>0</v>
      </c>
      <c r="W211" s="78">
        <f t="shared" si="77"/>
        <v>0</v>
      </c>
      <c r="X211" s="78">
        <f t="shared" si="78"/>
        <v>0</v>
      </c>
      <c r="Y211" s="78">
        <f t="shared" si="79"/>
        <v>0</v>
      </c>
      <c r="Z211" s="84">
        <f t="shared" si="80"/>
        <v>0</v>
      </c>
      <c r="AA211" s="78">
        <f t="shared" si="82"/>
        <v>0</v>
      </c>
      <c r="AB211" s="78">
        <f t="shared" si="83"/>
        <v>0</v>
      </c>
      <c r="AC211" s="78">
        <f t="shared" si="84"/>
        <v>0</v>
      </c>
      <c r="AD211" s="78">
        <f t="shared" si="85"/>
        <v>0</v>
      </c>
      <c r="AE211" s="78">
        <f t="shared" si="86"/>
        <v>0</v>
      </c>
      <c r="AF211" s="78">
        <f t="shared" si="87"/>
        <v>0</v>
      </c>
      <c r="AG211" s="78">
        <f t="shared" si="88"/>
        <v>0</v>
      </c>
      <c r="AH211" s="78">
        <f t="shared" si="89"/>
        <v>0</v>
      </c>
      <c r="AI211" s="78">
        <f t="shared" si="90"/>
        <v>0</v>
      </c>
      <c r="AJ211" s="78">
        <f t="shared" si="91"/>
        <v>0</v>
      </c>
      <c r="AK211" s="84">
        <f t="shared" si="81"/>
        <v>0</v>
      </c>
      <c r="AO211" s="84">
        <v>0</v>
      </c>
    </row>
    <row r="212" spans="1:41">
      <c r="A212" s="80" t="s">
        <v>1983</v>
      </c>
      <c r="B212" s="81" t="s">
        <v>6153</v>
      </c>
      <c r="E212" s="270">
        <v>4</v>
      </c>
      <c r="F212" s="270">
        <v>2</v>
      </c>
      <c r="G212" s="270">
        <v>0</v>
      </c>
      <c r="H212" s="270">
        <v>0</v>
      </c>
      <c r="I212" s="300">
        <v>0.73333333333333328</v>
      </c>
      <c r="J212" s="270">
        <v>1</v>
      </c>
      <c r="K212" s="270">
        <v>0</v>
      </c>
      <c r="L212" s="270">
        <v>0</v>
      </c>
      <c r="M212" s="270">
        <v>0</v>
      </c>
      <c r="N212" s="270">
        <v>0</v>
      </c>
      <c r="O212" s="78">
        <f t="shared" si="69"/>
        <v>8</v>
      </c>
      <c r="P212" s="78">
        <f t="shared" si="70"/>
        <v>2</v>
      </c>
      <c r="Q212" s="78">
        <f t="shared" si="71"/>
        <v>0</v>
      </c>
      <c r="R212" s="78">
        <f t="shared" si="72"/>
        <v>0</v>
      </c>
      <c r="S212" s="78">
        <f t="shared" si="73"/>
        <v>1.4666666666666666</v>
      </c>
      <c r="T212" s="78">
        <f t="shared" si="74"/>
        <v>1</v>
      </c>
      <c r="U212" s="78">
        <f t="shared" si="75"/>
        <v>0</v>
      </c>
      <c r="V212" s="78">
        <f t="shared" si="76"/>
        <v>0</v>
      </c>
      <c r="W212" s="78">
        <f t="shared" si="77"/>
        <v>0</v>
      </c>
      <c r="X212" s="78">
        <f t="shared" si="78"/>
        <v>0</v>
      </c>
      <c r="Y212" s="78">
        <f t="shared" si="79"/>
        <v>12.466666666666667</v>
      </c>
      <c r="Z212" s="84">
        <f t="shared" si="80"/>
        <v>3.7400000000000003E-2</v>
      </c>
      <c r="AA212" s="78">
        <f t="shared" si="82"/>
        <v>1</v>
      </c>
      <c r="AB212" s="78">
        <f t="shared" si="83"/>
        <v>1</v>
      </c>
      <c r="AC212" s="78">
        <f t="shared" si="84"/>
        <v>0</v>
      </c>
      <c r="AD212" s="78">
        <f t="shared" si="85"/>
        <v>0</v>
      </c>
      <c r="AE212" s="78">
        <f t="shared" si="86"/>
        <v>1</v>
      </c>
      <c r="AF212" s="78">
        <f t="shared" si="87"/>
        <v>1</v>
      </c>
      <c r="AG212" s="78">
        <f t="shared" si="88"/>
        <v>0</v>
      </c>
      <c r="AH212" s="78">
        <f t="shared" si="89"/>
        <v>0</v>
      </c>
      <c r="AI212" s="78">
        <f t="shared" si="90"/>
        <v>0</v>
      </c>
      <c r="AJ212" s="78">
        <f t="shared" si="91"/>
        <v>0</v>
      </c>
      <c r="AK212" s="84">
        <f t="shared" si="81"/>
        <v>0.5</v>
      </c>
      <c r="AO212" s="84">
        <v>0.26869999999999999</v>
      </c>
    </row>
    <row r="213" spans="1:41">
      <c r="A213" s="80" t="s">
        <v>6154</v>
      </c>
      <c r="B213" s="81" t="s">
        <v>6155</v>
      </c>
      <c r="C213" s="86" t="s">
        <v>6234</v>
      </c>
      <c r="O213" s="78">
        <f t="shared" si="69"/>
        <v>0</v>
      </c>
      <c r="P213" s="78">
        <f t="shared" si="70"/>
        <v>0</v>
      </c>
      <c r="Q213" s="78">
        <f t="shared" si="71"/>
        <v>0</v>
      </c>
      <c r="R213" s="78">
        <f t="shared" si="72"/>
        <v>0</v>
      </c>
      <c r="S213" s="78">
        <f t="shared" si="73"/>
        <v>0</v>
      </c>
      <c r="T213" s="78">
        <f t="shared" si="74"/>
        <v>0</v>
      </c>
      <c r="U213" s="78">
        <f t="shared" si="75"/>
        <v>0</v>
      </c>
      <c r="V213" s="78">
        <f t="shared" si="76"/>
        <v>0</v>
      </c>
      <c r="W213" s="78">
        <f t="shared" si="77"/>
        <v>0</v>
      </c>
      <c r="X213" s="78">
        <f t="shared" si="78"/>
        <v>0</v>
      </c>
      <c r="Y213" s="78">
        <f t="shared" si="79"/>
        <v>0</v>
      </c>
      <c r="Z213" s="84">
        <f t="shared" si="80"/>
        <v>0</v>
      </c>
      <c r="AA213" s="78">
        <f t="shared" si="82"/>
        <v>0</v>
      </c>
      <c r="AB213" s="78">
        <f t="shared" si="83"/>
        <v>0</v>
      </c>
      <c r="AC213" s="78">
        <f t="shared" si="84"/>
        <v>0</v>
      </c>
      <c r="AD213" s="78">
        <f t="shared" si="85"/>
        <v>0</v>
      </c>
      <c r="AE213" s="78">
        <f t="shared" si="86"/>
        <v>0</v>
      </c>
      <c r="AF213" s="78">
        <f t="shared" si="87"/>
        <v>0</v>
      </c>
      <c r="AG213" s="78">
        <f t="shared" si="88"/>
        <v>0</v>
      </c>
      <c r="AH213" s="78">
        <f t="shared" si="89"/>
        <v>0</v>
      </c>
      <c r="AI213" s="78">
        <f t="shared" si="90"/>
        <v>0</v>
      </c>
      <c r="AJ213" s="78">
        <f t="shared" si="91"/>
        <v>0</v>
      </c>
      <c r="AK213" s="84">
        <f t="shared" si="81"/>
        <v>0</v>
      </c>
      <c r="AO213" s="84">
        <v>0</v>
      </c>
    </row>
    <row r="214" spans="1:41">
      <c r="A214" s="80" t="s">
        <v>6156</v>
      </c>
      <c r="B214" s="81" t="s">
        <v>6157</v>
      </c>
      <c r="C214" s="86" t="s">
        <v>6234</v>
      </c>
      <c r="O214" s="78">
        <f t="shared" si="69"/>
        <v>0</v>
      </c>
      <c r="P214" s="78">
        <f t="shared" si="70"/>
        <v>0</v>
      </c>
      <c r="Q214" s="78">
        <f t="shared" si="71"/>
        <v>0</v>
      </c>
      <c r="R214" s="78">
        <f t="shared" si="72"/>
        <v>0</v>
      </c>
      <c r="S214" s="78">
        <f t="shared" si="73"/>
        <v>0</v>
      </c>
      <c r="T214" s="78">
        <f t="shared" si="74"/>
        <v>0</v>
      </c>
      <c r="U214" s="78">
        <f t="shared" si="75"/>
        <v>0</v>
      </c>
      <c r="V214" s="78">
        <f t="shared" si="76"/>
        <v>0</v>
      </c>
      <c r="W214" s="78">
        <f t="shared" si="77"/>
        <v>0</v>
      </c>
      <c r="X214" s="78">
        <f t="shared" si="78"/>
        <v>0</v>
      </c>
      <c r="Y214" s="78">
        <f t="shared" si="79"/>
        <v>0</v>
      </c>
      <c r="Z214" s="84">
        <f t="shared" si="80"/>
        <v>0</v>
      </c>
      <c r="AA214" s="78">
        <f t="shared" si="82"/>
        <v>0</v>
      </c>
      <c r="AB214" s="78">
        <f t="shared" si="83"/>
        <v>0</v>
      </c>
      <c r="AC214" s="78">
        <f t="shared" si="84"/>
        <v>0</v>
      </c>
      <c r="AD214" s="78">
        <f t="shared" si="85"/>
        <v>0</v>
      </c>
      <c r="AE214" s="78">
        <f t="shared" si="86"/>
        <v>0</v>
      </c>
      <c r="AF214" s="78">
        <f t="shared" si="87"/>
        <v>0</v>
      </c>
      <c r="AG214" s="78">
        <f t="shared" si="88"/>
        <v>0</v>
      </c>
      <c r="AH214" s="78">
        <f t="shared" si="89"/>
        <v>0</v>
      </c>
      <c r="AI214" s="78">
        <f t="shared" si="90"/>
        <v>0</v>
      </c>
      <c r="AJ214" s="78">
        <f t="shared" si="91"/>
        <v>0</v>
      </c>
      <c r="AK214" s="84">
        <f t="shared" si="81"/>
        <v>0</v>
      </c>
      <c r="AO214" s="84">
        <v>0</v>
      </c>
    </row>
    <row r="215" spans="1:41">
      <c r="A215" s="80" t="s">
        <v>6158</v>
      </c>
      <c r="B215" s="81" t="s">
        <v>6159</v>
      </c>
      <c r="C215" s="86" t="s">
        <v>6234</v>
      </c>
      <c r="O215" s="78">
        <f t="shared" si="69"/>
        <v>0</v>
      </c>
      <c r="P215" s="78">
        <f t="shared" si="70"/>
        <v>0</v>
      </c>
      <c r="Q215" s="78">
        <f t="shared" si="71"/>
        <v>0</v>
      </c>
      <c r="R215" s="78">
        <f t="shared" si="72"/>
        <v>0</v>
      </c>
      <c r="S215" s="78">
        <f t="shared" si="73"/>
        <v>0</v>
      </c>
      <c r="T215" s="78">
        <f t="shared" si="74"/>
        <v>0</v>
      </c>
      <c r="U215" s="78">
        <f t="shared" si="75"/>
        <v>0</v>
      </c>
      <c r="V215" s="78">
        <f t="shared" si="76"/>
        <v>0</v>
      </c>
      <c r="W215" s="78">
        <f t="shared" si="77"/>
        <v>0</v>
      </c>
      <c r="X215" s="78">
        <f t="shared" si="78"/>
        <v>0</v>
      </c>
      <c r="Y215" s="78">
        <f t="shared" si="79"/>
        <v>0</v>
      </c>
      <c r="Z215" s="84">
        <f t="shared" si="80"/>
        <v>0</v>
      </c>
      <c r="AA215" s="78">
        <f t="shared" si="82"/>
        <v>0</v>
      </c>
      <c r="AB215" s="78">
        <f t="shared" si="83"/>
        <v>0</v>
      </c>
      <c r="AC215" s="78">
        <f t="shared" si="84"/>
        <v>0</v>
      </c>
      <c r="AD215" s="78">
        <f t="shared" si="85"/>
        <v>0</v>
      </c>
      <c r="AE215" s="78">
        <f t="shared" si="86"/>
        <v>0</v>
      </c>
      <c r="AF215" s="78">
        <f t="shared" si="87"/>
        <v>0</v>
      </c>
      <c r="AG215" s="78">
        <f t="shared" si="88"/>
        <v>0</v>
      </c>
      <c r="AH215" s="78">
        <f t="shared" si="89"/>
        <v>0</v>
      </c>
      <c r="AI215" s="78">
        <f t="shared" si="90"/>
        <v>0</v>
      </c>
      <c r="AJ215" s="78">
        <f t="shared" si="91"/>
        <v>0</v>
      </c>
      <c r="AK215" s="84">
        <f t="shared" si="81"/>
        <v>0</v>
      </c>
      <c r="AO215" s="84">
        <v>0</v>
      </c>
    </row>
    <row r="216" spans="1:41">
      <c r="A216" s="80" t="s">
        <v>6160</v>
      </c>
      <c r="B216" s="81" t="s">
        <v>6161</v>
      </c>
      <c r="C216" s="86" t="s">
        <v>6234</v>
      </c>
      <c r="O216" s="78">
        <f t="shared" si="69"/>
        <v>0</v>
      </c>
      <c r="P216" s="78">
        <f t="shared" si="70"/>
        <v>0</v>
      </c>
      <c r="Q216" s="78">
        <f t="shared" si="71"/>
        <v>0</v>
      </c>
      <c r="R216" s="78">
        <f t="shared" si="72"/>
        <v>0</v>
      </c>
      <c r="S216" s="78">
        <f t="shared" si="73"/>
        <v>0</v>
      </c>
      <c r="T216" s="78">
        <f t="shared" si="74"/>
        <v>0</v>
      </c>
      <c r="U216" s="78">
        <f t="shared" si="75"/>
        <v>0</v>
      </c>
      <c r="V216" s="78">
        <f t="shared" si="76"/>
        <v>0</v>
      </c>
      <c r="W216" s="78">
        <f t="shared" si="77"/>
        <v>0</v>
      </c>
      <c r="X216" s="78">
        <f t="shared" si="78"/>
        <v>0</v>
      </c>
      <c r="Y216" s="78">
        <f t="shared" si="79"/>
        <v>0</v>
      </c>
      <c r="Z216" s="84">
        <f t="shared" si="80"/>
        <v>0</v>
      </c>
      <c r="AA216" s="78">
        <f t="shared" si="82"/>
        <v>0</v>
      </c>
      <c r="AB216" s="78">
        <f t="shared" si="83"/>
        <v>0</v>
      </c>
      <c r="AC216" s="78">
        <f t="shared" si="84"/>
        <v>0</v>
      </c>
      <c r="AD216" s="78">
        <f t="shared" si="85"/>
        <v>0</v>
      </c>
      <c r="AE216" s="78">
        <f t="shared" si="86"/>
        <v>0</v>
      </c>
      <c r="AF216" s="78">
        <f t="shared" si="87"/>
        <v>0</v>
      </c>
      <c r="AG216" s="78">
        <f t="shared" si="88"/>
        <v>0</v>
      </c>
      <c r="AH216" s="78">
        <f t="shared" si="89"/>
        <v>0</v>
      </c>
      <c r="AI216" s="78">
        <f t="shared" si="90"/>
        <v>0</v>
      </c>
      <c r="AJ216" s="78">
        <f t="shared" si="91"/>
        <v>0</v>
      </c>
      <c r="AK216" s="84">
        <f t="shared" si="81"/>
        <v>0</v>
      </c>
      <c r="AO216" s="84">
        <v>0</v>
      </c>
    </row>
    <row r="217" spans="1:41">
      <c r="A217" s="80" t="s">
        <v>6162</v>
      </c>
      <c r="B217" s="81" t="s">
        <v>6163</v>
      </c>
      <c r="C217" s="86" t="s">
        <v>6234</v>
      </c>
      <c r="O217" s="78">
        <f t="shared" si="69"/>
        <v>0</v>
      </c>
      <c r="P217" s="78">
        <f t="shared" si="70"/>
        <v>0</v>
      </c>
      <c r="Q217" s="78">
        <f t="shared" si="71"/>
        <v>0</v>
      </c>
      <c r="R217" s="78">
        <f t="shared" si="72"/>
        <v>0</v>
      </c>
      <c r="S217" s="78">
        <f t="shared" si="73"/>
        <v>0</v>
      </c>
      <c r="T217" s="78">
        <f t="shared" si="74"/>
        <v>0</v>
      </c>
      <c r="U217" s="78">
        <f t="shared" si="75"/>
        <v>0</v>
      </c>
      <c r="V217" s="78">
        <f t="shared" si="76"/>
        <v>0</v>
      </c>
      <c r="W217" s="78">
        <f t="shared" si="77"/>
        <v>0</v>
      </c>
      <c r="X217" s="78">
        <f t="shared" si="78"/>
        <v>0</v>
      </c>
      <c r="Y217" s="78">
        <f t="shared" si="79"/>
        <v>0</v>
      </c>
      <c r="Z217" s="84">
        <f t="shared" si="80"/>
        <v>0</v>
      </c>
      <c r="AA217" s="78">
        <f t="shared" si="82"/>
        <v>0</v>
      </c>
      <c r="AB217" s="78">
        <f t="shared" si="83"/>
        <v>0</v>
      </c>
      <c r="AC217" s="78">
        <f t="shared" si="84"/>
        <v>0</v>
      </c>
      <c r="AD217" s="78">
        <f t="shared" si="85"/>
        <v>0</v>
      </c>
      <c r="AE217" s="78">
        <f t="shared" si="86"/>
        <v>0</v>
      </c>
      <c r="AF217" s="78">
        <f t="shared" si="87"/>
        <v>0</v>
      </c>
      <c r="AG217" s="78">
        <f t="shared" si="88"/>
        <v>0</v>
      </c>
      <c r="AH217" s="78">
        <f t="shared" si="89"/>
        <v>0</v>
      </c>
      <c r="AI217" s="78">
        <f t="shared" si="90"/>
        <v>0</v>
      </c>
      <c r="AJ217" s="78">
        <f t="shared" si="91"/>
        <v>0</v>
      </c>
      <c r="AK217" s="84">
        <f t="shared" si="81"/>
        <v>0</v>
      </c>
      <c r="AO217" s="84">
        <v>0</v>
      </c>
    </row>
    <row r="218" spans="1:41">
      <c r="A218" s="80" t="s">
        <v>4673</v>
      </c>
      <c r="B218" s="81" t="s">
        <v>6164</v>
      </c>
      <c r="E218" s="270">
        <v>0</v>
      </c>
      <c r="F218" s="270">
        <v>0</v>
      </c>
      <c r="G218" s="270">
        <v>0</v>
      </c>
      <c r="H218" s="270">
        <v>0</v>
      </c>
      <c r="I218" s="270">
        <v>0</v>
      </c>
      <c r="J218" s="270">
        <v>1</v>
      </c>
      <c r="K218" s="270">
        <v>0</v>
      </c>
      <c r="L218" s="270">
        <v>0</v>
      </c>
      <c r="M218" s="270">
        <v>0</v>
      </c>
      <c r="N218" s="270">
        <v>0</v>
      </c>
      <c r="O218" s="78">
        <f t="shared" si="69"/>
        <v>0</v>
      </c>
      <c r="P218" s="78">
        <f t="shared" si="70"/>
        <v>0</v>
      </c>
      <c r="Q218" s="78">
        <f t="shared" si="71"/>
        <v>0</v>
      </c>
      <c r="R218" s="78">
        <f t="shared" si="72"/>
        <v>0</v>
      </c>
      <c r="S218" s="78">
        <f t="shared" si="73"/>
        <v>0</v>
      </c>
      <c r="T218" s="78">
        <f t="shared" si="74"/>
        <v>1</v>
      </c>
      <c r="U218" s="78">
        <f t="shared" si="75"/>
        <v>0</v>
      </c>
      <c r="V218" s="78">
        <f t="shared" si="76"/>
        <v>0</v>
      </c>
      <c r="W218" s="78">
        <f t="shared" si="77"/>
        <v>0</v>
      </c>
      <c r="X218" s="78">
        <f t="shared" si="78"/>
        <v>0</v>
      </c>
      <c r="Y218" s="78">
        <f t="shared" si="79"/>
        <v>1</v>
      </c>
      <c r="Z218" s="84">
        <f t="shared" si="80"/>
        <v>3.0000000000000001E-3</v>
      </c>
      <c r="AA218" s="78">
        <f t="shared" si="82"/>
        <v>0</v>
      </c>
      <c r="AB218" s="78">
        <f t="shared" si="83"/>
        <v>0</v>
      </c>
      <c r="AC218" s="78">
        <f t="shared" si="84"/>
        <v>0</v>
      </c>
      <c r="AD218" s="78">
        <f t="shared" si="85"/>
        <v>0</v>
      </c>
      <c r="AE218" s="78">
        <f t="shared" si="86"/>
        <v>0</v>
      </c>
      <c r="AF218" s="78">
        <f t="shared" si="87"/>
        <v>1</v>
      </c>
      <c r="AG218" s="78">
        <f t="shared" si="88"/>
        <v>0</v>
      </c>
      <c r="AH218" s="78">
        <f t="shared" si="89"/>
        <v>0</v>
      </c>
      <c r="AI218" s="78">
        <f t="shared" si="90"/>
        <v>0</v>
      </c>
      <c r="AJ218" s="78">
        <f t="shared" si="91"/>
        <v>0</v>
      </c>
      <c r="AK218" s="84">
        <f t="shared" si="81"/>
        <v>5.5555555555555552E-2</v>
      </c>
      <c r="AO218" s="84">
        <v>2.9277777777777778E-2</v>
      </c>
    </row>
    <row r="219" spans="1:41">
      <c r="A219" s="80" t="s">
        <v>376</v>
      </c>
      <c r="B219" s="81" t="s">
        <v>6165</v>
      </c>
      <c r="C219" s="86" t="s">
        <v>6234</v>
      </c>
      <c r="O219" s="78">
        <f t="shared" si="69"/>
        <v>0</v>
      </c>
      <c r="P219" s="78">
        <f t="shared" si="70"/>
        <v>0</v>
      </c>
      <c r="Q219" s="78">
        <f t="shared" si="71"/>
        <v>0</v>
      </c>
      <c r="R219" s="78">
        <f t="shared" si="72"/>
        <v>0</v>
      </c>
      <c r="S219" s="78">
        <f t="shared" si="73"/>
        <v>0</v>
      </c>
      <c r="T219" s="78">
        <f t="shared" si="74"/>
        <v>0</v>
      </c>
      <c r="U219" s="78">
        <f t="shared" si="75"/>
        <v>0</v>
      </c>
      <c r="V219" s="78">
        <f t="shared" si="76"/>
        <v>0</v>
      </c>
      <c r="W219" s="78">
        <f t="shared" si="77"/>
        <v>0</v>
      </c>
      <c r="X219" s="78">
        <f t="shared" si="78"/>
        <v>0</v>
      </c>
      <c r="Y219" s="78">
        <f t="shared" si="79"/>
        <v>0</v>
      </c>
      <c r="Z219" s="84">
        <f t="shared" si="80"/>
        <v>0</v>
      </c>
      <c r="AA219" s="78">
        <f t="shared" si="82"/>
        <v>0</v>
      </c>
      <c r="AB219" s="78">
        <f t="shared" si="83"/>
        <v>0</v>
      </c>
      <c r="AC219" s="78">
        <f t="shared" si="84"/>
        <v>0</v>
      </c>
      <c r="AD219" s="78">
        <f t="shared" si="85"/>
        <v>0</v>
      </c>
      <c r="AE219" s="78">
        <f t="shared" si="86"/>
        <v>0</v>
      </c>
      <c r="AF219" s="78">
        <f t="shared" si="87"/>
        <v>0</v>
      </c>
      <c r="AG219" s="78">
        <f t="shared" si="88"/>
        <v>0</v>
      </c>
      <c r="AH219" s="78">
        <f t="shared" si="89"/>
        <v>0</v>
      </c>
      <c r="AI219" s="78">
        <f t="shared" si="90"/>
        <v>0</v>
      </c>
      <c r="AJ219" s="78">
        <f t="shared" si="91"/>
        <v>0</v>
      </c>
      <c r="AK219" s="84">
        <f t="shared" si="81"/>
        <v>0</v>
      </c>
      <c r="AO219" s="84">
        <v>0</v>
      </c>
    </row>
    <row r="220" spans="1:41">
      <c r="A220" s="80" t="s">
        <v>6166</v>
      </c>
      <c r="B220" s="81" t="s">
        <v>6167</v>
      </c>
      <c r="C220" s="86" t="s">
        <v>6234</v>
      </c>
      <c r="O220" s="78">
        <f t="shared" si="69"/>
        <v>0</v>
      </c>
      <c r="P220" s="78">
        <f t="shared" si="70"/>
        <v>0</v>
      </c>
      <c r="Q220" s="78">
        <f t="shared" si="71"/>
        <v>0</v>
      </c>
      <c r="R220" s="78">
        <f t="shared" si="72"/>
        <v>0</v>
      </c>
      <c r="S220" s="78">
        <f t="shared" si="73"/>
        <v>0</v>
      </c>
      <c r="T220" s="78">
        <f t="shared" si="74"/>
        <v>0</v>
      </c>
      <c r="U220" s="78">
        <f t="shared" si="75"/>
        <v>0</v>
      </c>
      <c r="V220" s="78">
        <f t="shared" si="76"/>
        <v>0</v>
      </c>
      <c r="W220" s="78">
        <f t="shared" si="77"/>
        <v>0</v>
      </c>
      <c r="X220" s="78">
        <f t="shared" si="78"/>
        <v>0</v>
      </c>
      <c r="Y220" s="78">
        <f t="shared" si="79"/>
        <v>0</v>
      </c>
      <c r="Z220" s="84">
        <f t="shared" si="80"/>
        <v>0</v>
      </c>
      <c r="AA220" s="78">
        <f t="shared" si="82"/>
        <v>0</v>
      </c>
      <c r="AB220" s="78">
        <f t="shared" si="83"/>
        <v>0</v>
      </c>
      <c r="AC220" s="78">
        <f t="shared" si="84"/>
        <v>0</v>
      </c>
      <c r="AD220" s="78">
        <f t="shared" si="85"/>
        <v>0</v>
      </c>
      <c r="AE220" s="78">
        <f t="shared" si="86"/>
        <v>0</v>
      </c>
      <c r="AF220" s="78">
        <f t="shared" si="87"/>
        <v>0</v>
      </c>
      <c r="AG220" s="78">
        <f t="shared" si="88"/>
        <v>0</v>
      </c>
      <c r="AH220" s="78">
        <f t="shared" si="89"/>
        <v>0</v>
      </c>
      <c r="AI220" s="78">
        <f t="shared" si="90"/>
        <v>0</v>
      </c>
      <c r="AJ220" s="78">
        <f t="shared" si="91"/>
        <v>0</v>
      </c>
      <c r="AK220" s="84">
        <f t="shared" si="81"/>
        <v>0</v>
      </c>
      <c r="AO220" s="84">
        <v>0</v>
      </c>
    </row>
    <row r="221" spans="1:41">
      <c r="A221" s="80" t="s">
        <v>6168</v>
      </c>
      <c r="B221" s="81" t="s">
        <v>6169</v>
      </c>
      <c r="E221" s="270">
        <v>0</v>
      </c>
      <c r="F221" s="270">
        <v>0.5</v>
      </c>
      <c r="G221" s="270">
        <v>0</v>
      </c>
      <c r="H221" s="270">
        <v>0</v>
      </c>
      <c r="I221" s="270">
        <v>1</v>
      </c>
      <c r="J221" s="270">
        <v>3</v>
      </c>
      <c r="K221" s="270">
        <v>0</v>
      </c>
      <c r="L221" s="270">
        <v>0</v>
      </c>
      <c r="M221" s="270">
        <v>0</v>
      </c>
      <c r="N221" s="270">
        <v>0</v>
      </c>
      <c r="O221" s="78">
        <f t="shared" si="69"/>
        <v>0</v>
      </c>
      <c r="P221" s="78">
        <f t="shared" si="70"/>
        <v>0.5</v>
      </c>
      <c r="Q221" s="78">
        <f t="shared" si="71"/>
        <v>0</v>
      </c>
      <c r="R221" s="78">
        <f t="shared" si="72"/>
        <v>0</v>
      </c>
      <c r="S221" s="78">
        <f t="shared" si="73"/>
        <v>2</v>
      </c>
      <c r="T221" s="78">
        <f t="shared" si="74"/>
        <v>3</v>
      </c>
      <c r="U221" s="78">
        <f t="shared" si="75"/>
        <v>0</v>
      </c>
      <c r="V221" s="78">
        <f t="shared" si="76"/>
        <v>0</v>
      </c>
      <c r="W221" s="78">
        <f t="shared" si="77"/>
        <v>0</v>
      </c>
      <c r="X221" s="78">
        <f t="shared" si="78"/>
        <v>0</v>
      </c>
      <c r="Y221" s="78">
        <f t="shared" si="79"/>
        <v>5.5</v>
      </c>
      <c r="Z221" s="84">
        <f t="shared" si="80"/>
        <v>1.6500000000000001E-2</v>
      </c>
      <c r="AA221" s="78">
        <f t="shared" si="82"/>
        <v>0</v>
      </c>
      <c r="AB221" s="78">
        <f t="shared" si="83"/>
        <v>1</v>
      </c>
      <c r="AC221" s="78">
        <f t="shared" si="84"/>
        <v>0</v>
      </c>
      <c r="AD221" s="78">
        <f t="shared" si="85"/>
        <v>0</v>
      </c>
      <c r="AE221" s="78">
        <f t="shared" si="86"/>
        <v>1</v>
      </c>
      <c r="AF221" s="78">
        <f t="shared" si="87"/>
        <v>1</v>
      </c>
      <c r="AG221" s="78">
        <f t="shared" si="88"/>
        <v>0</v>
      </c>
      <c r="AH221" s="78">
        <f t="shared" si="89"/>
        <v>0</v>
      </c>
      <c r="AI221" s="78">
        <f t="shared" si="90"/>
        <v>0</v>
      </c>
      <c r="AJ221" s="78">
        <f t="shared" si="91"/>
        <v>0</v>
      </c>
      <c r="AK221" s="84">
        <f t="shared" si="81"/>
        <v>0.27777777777777779</v>
      </c>
      <c r="AO221" s="84">
        <v>0.1471388888888889</v>
      </c>
    </row>
    <row r="222" spans="1:41">
      <c r="A222" s="80" t="s">
        <v>6170</v>
      </c>
      <c r="B222" s="81" t="s">
        <v>6171</v>
      </c>
      <c r="C222" s="86" t="s">
        <v>6234</v>
      </c>
      <c r="O222" s="78">
        <f t="shared" si="69"/>
        <v>0</v>
      </c>
      <c r="P222" s="78">
        <f t="shared" si="70"/>
        <v>0</v>
      </c>
      <c r="Q222" s="78">
        <f t="shared" si="71"/>
        <v>0</v>
      </c>
      <c r="R222" s="78">
        <f t="shared" si="72"/>
        <v>0</v>
      </c>
      <c r="S222" s="78">
        <f t="shared" si="73"/>
        <v>0</v>
      </c>
      <c r="T222" s="78">
        <f t="shared" si="74"/>
        <v>0</v>
      </c>
      <c r="U222" s="78">
        <f t="shared" si="75"/>
        <v>0</v>
      </c>
      <c r="V222" s="78">
        <f t="shared" si="76"/>
        <v>0</v>
      </c>
      <c r="W222" s="78">
        <f t="shared" si="77"/>
        <v>0</v>
      </c>
      <c r="X222" s="78">
        <f t="shared" si="78"/>
        <v>0</v>
      </c>
      <c r="Y222" s="78">
        <f t="shared" si="79"/>
        <v>0</v>
      </c>
      <c r="Z222" s="84">
        <f t="shared" si="80"/>
        <v>0</v>
      </c>
      <c r="AA222" s="78">
        <f t="shared" si="82"/>
        <v>0</v>
      </c>
      <c r="AB222" s="78">
        <f t="shared" si="83"/>
        <v>0</v>
      </c>
      <c r="AC222" s="78">
        <f t="shared" si="84"/>
        <v>0</v>
      </c>
      <c r="AD222" s="78">
        <f t="shared" si="85"/>
        <v>0</v>
      </c>
      <c r="AE222" s="78">
        <f t="shared" si="86"/>
        <v>0</v>
      </c>
      <c r="AF222" s="78">
        <f t="shared" si="87"/>
        <v>0</v>
      </c>
      <c r="AG222" s="78">
        <f t="shared" si="88"/>
        <v>0</v>
      </c>
      <c r="AH222" s="78">
        <f t="shared" si="89"/>
        <v>0</v>
      </c>
      <c r="AI222" s="78">
        <f t="shared" si="90"/>
        <v>0</v>
      </c>
      <c r="AJ222" s="78">
        <f t="shared" si="91"/>
        <v>0</v>
      </c>
      <c r="AK222" s="84">
        <f t="shared" si="81"/>
        <v>0</v>
      </c>
      <c r="AO222" s="84">
        <v>0</v>
      </c>
    </row>
    <row r="223" spans="1:41" ht="28.5">
      <c r="A223" s="80" t="s">
        <v>6172</v>
      </c>
      <c r="B223" s="81" t="s">
        <v>6173</v>
      </c>
      <c r="C223" s="86" t="s">
        <v>6234</v>
      </c>
      <c r="O223" s="78">
        <f t="shared" si="69"/>
        <v>0</v>
      </c>
      <c r="P223" s="78">
        <f t="shared" si="70"/>
        <v>0</v>
      </c>
      <c r="Q223" s="78">
        <f t="shared" si="71"/>
        <v>0</v>
      </c>
      <c r="R223" s="78">
        <f t="shared" si="72"/>
        <v>0</v>
      </c>
      <c r="S223" s="78">
        <f t="shared" si="73"/>
        <v>0</v>
      </c>
      <c r="T223" s="78">
        <f t="shared" si="74"/>
        <v>0</v>
      </c>
      <c r="U223" s="78">
        <f t="shared" si="75"/>
        <v>0</v>
      </c>
      <c r="V223" s="78">
        <f t="shared" si="76"/>
        <v>0</v>
      </c>
      <c r="W223" s="78">
        <f t="shared" si="77"/>
        <v>0</v>
      </c>
      <c r="X223" s="78">
        <f t="shared" si="78"/>
        <v>0</v>
      </c>
      <c r="Y223" s="78">
        <f t="shared" si="79"/>
        <v>0</v>
      </c>
      <c r="Z223" s="84">
        <f t="shared" si="80"/>
        <v>0</v>
      </c>
      <c r="AA223" s="78">
        <f t="shared" si="82"/>
        <v>0</v>
      </c>
      <c r="AB223" s="78">
        <f t="shared" si="83"/>
        <v>0</v>
      </c>
      <c r="AC223" s="78">
        <f t="shared" si="84"/>
        <v>0</v>
      </c>
      <c r="AD223" s="78">
        <f t="shared" si="85"/>
        <v>0</v>
      </c>
      <c r="AE223" s="78">
        <f t="shared" si="86"/>
        <v>0</v>
      </c>
      <c r="AF223" s="78">
        <f t="shared" si="87"/>
        <v>0</v>
      </c>
      <c r="AG223" s="78">
        <f t="shared" si="88"/>
        <v>0</v>
      </c>
      <c r="AH223" s="78">
        <f t="shared" si="89"/>
        <v>0</v>
      </c>
      <c r="AI223" s="78">
        <f t="shared" si="90"/>
        <v>0</v>
      </c>
      <c r="AJ223" s="78">
        <f t="shared" si="91"/>
        <v>0</v>
      </c>
      <c r="AK223" s="84">
        <f t="shared" si="81"/>
        <v>0</v>
      </c>
      <c r="AO223" s="84">
        <v>0</v>
      </c>
    </row>
    <row r="224" spans="1:41">
      <c r="A224" s="80" t="s">
        <v>2920</v>
      </c>
      <c r="B224" s="81" t="s">
        <v>6174</v>
      </c>
      <c r="E224" s="270">
        <v>0</v>
      </c>
      <c r="F224" s="270">
        <v>0</v>
      </c>
      <c r="G224" s="270">
        <v>0</v>
      </c>
      <c r="H224" s="270">
        <v>0</v>
      </c>
      <c r="I224" s="270">
        <v>0</v>
      </c>
      <c r="J224" s="270">
        <v>1</v>
      </c>
      <c r="K224" s="270">
        <v>0</v>
      </c>
      <c r="L224" s="270">
        <v>0</v>
      </c>
      <c r="M224" s="270">
        <v>0</v>
      </c>
      <c r="N224" s="270">
        <v>0</v>
      </c>
      <c r="O224" s="78">
        <f t="shared" si="69"/>
        <v>0</v>
      </c>
      <c r="P224" s="78">
        <f t="shared" si="70"/>
        <v>0</v>
      </c>
      <c r="Q224" s="78">
        <f t="shared" si="71"/>
        <v>0</v>
      </c>
      <c r="R224" s="78">
        <f t="shared" si="72"/>
        <v>0</v>
      </c>
      <c r="S224" s="78">
        <f t="shared" si="73"/>
        <v>0</v>
      </c>
      <c r="T224" s="78">
        <f t="shared" si="74"/>
        <v>1</v>
      </c>
      <c r="U224" s="78">
        <f t="shared" si="75"/>
        <v>0</v>
      </c>
      <c r="V224" s="78">
        <f t="shared" si="76"/>
        <v>0</v>
      </c>
      <c r="W224" s="78">
        <f t="shared" si="77"/>
        <v>0</v>
      </c>
      <c r="X224" s="78">
        <f t="shared" si="78"/>
        <v>0</v>
      </c>
      <c r="Y224" s="78">
        <f t="shared" si="79"/>
        <v>1</v>
      </c>
      <c r="Z224" s="84">
        <f t="shared" si="80"/>
        <v>3.0000000000000001E-3</v>
      </c>
      <c r="AA224" s="78">
        <f t="shared" si="82"/>
        <v>0</v>
      </c>
      <c r="AB224" s="78">
        <f t="shared" si="83"/>
        <v>0</v>
      </c>
      <c r="AC224" s="78">
        <f t="shared" si="84"/>
        <v>0</v>
      </c>
      <c r="AD224" s="78">
        <f t="shared" si="85"/>
        <v>0</v>
      </c>
      <c r="AE224" s="78">
        <f t="shared" si="86"/>
        <v>0</v>
      </c>
      <c r="AF224" s="78">
        <f t="shared" si="87"/>
        <v>1</v>
      </c>
      <c r="AG224" s="78">
        <f t="shared" si="88"/>
        <v>0</v>
      </c>
      <c r="AH224" s="78">
        <f t="shared" si="89"/>
        <v>0</v>
      </c>
      <c r="AI224" s="78">
        <f t="shared" si="90"/>
        <v>0</v>
      </c>
      <c r="AJ224" s="78">
        <f t="shared" si="91"/>
        <v>0</v>
      </c>
      <c r="AK224" s="84">
        <f t="shared" si="81"/>
        <v>5.5555555555555552E-2</v>
      </c>
      <c r="AO224" s="84">
        <v>2.9277777777777778E-2</v>
      </c>
    </row>
    <row r="225" spans="1:41">
      <c r="A225" s="80" t="s">
        <v>6175</v>
      </c>
      <c r="B225" s="81" t="s">
        <v>6176</v>
      </c>
      <c r="C225" s="86" t="s">
        <v>6234</v>
      </c>
      <c r="O225" s="78">
        <f t="shared" si="69"/>
        <v>0</v>
      </c>
      <c r="P225" s="78">
        <f t="shared" si="70"/>
        <v>0</v>
      </c>
      <c r="Q225" s="78">
        <f t="shared" si="71"/>
        <v>0</v>
      </c>
      <c r="R225" s="78">
        <f t="shared" si="72"/>
        <v>0</v>
      </c>
      <c r="S225" s="78">
        <f t="shared" si="73"/>
        <v>0</v>
      </c>
      <c r="T225" s="78">
        <f t="shared" si="74"/>
        <v>0</v>
      </c>
      <c r="U225" s="78">
        <f t="shared" si="75"/>
        <v>0</v>
      </c>
      <c r="V225" s="78">
        <f t="shared" si="76"/>
        <v>0</v>
      </c>
      <c r="W225" s="78">
        <f t="shared" si="77"/>
        <v>0</v>
      </c>
      <c r="X225" s="78">
        <f t="shared" si="78"/>
        <v>0</v>
      </c>
      <c r="Y225" s="78">
        <f t="shared" si="79"/>
        <v>0</v>
      </c>
      <c r="Z225" s="84">
        <f t="shared" si="80"/>
        <v>0</v>
      </c>
      <c r="AA225" s="78">
        <f t="shared" si="82"/>
        <v>0</v>
      </c>
      <c r="AB225" s="78">
        <f t="shared" si="83"/>
        <v>0</v>
      </c>
      <c r="AC225" s="78">
        <f t="shared" si="84"/>
        <v>0</v>
      </c>
      <c r="AD225" s="78">
        <f t="shared" si="85"/>
        <v>0</v>
      </c>
      <c r="AE225" s="78">
        <f t="shared" si="86"/>
        <v>0</v>
      </c>
      <c r="AF225" s="78">
        <f t="shared" si="87"/>
        <v>0</v>
      </c>
      <c r="AG225" s="78">
        <f t="shared" si="88"/>
        <v>0</v>
      </c>
      <c r="AH225" s="78">
        <f t="shared" si="89"/>
        <v>0</v>
      </c>
      <c r="AI225" s="78">
        <f t="shared" si="90"/>
        <v>0</v>
      </c>
      <c r="AJ225" s="78">
        <f t="shared" si="91"/>
        <v>0</v>
      </c>
      <c r="AK225" s="84">
        <f t="shared" si="81"/>
        <v>0</v>
      </c>
      <c r="AO225" s="84">
        <v>0</v>
      </c>
    </row>
    <row r="226" spans="1:41">
      <c r="A226" s="80" t="s">
        <v>6177</v>
      </c>
      <c r="B226" s="81" t="s">
        <v>6178</v>
      </c>
      <c r="C226" s="86" t="s">
        <v>6234</v>
      </c>
      <c r="O226" s="78">
        <f t="shared" si="69"/>
        <v>0</v>
      </c>
      <c r="P226" s="78">
        <f t="shared" si="70"/>
        <v>0</v>
      </c>
      <c r="Q226" s="78">
        <f t="shared" si="71"/>
        <v>0</v>
      </c>
      <c r="R226" s="78">
        <f t="shared" si="72"/>
        <v>0</v>
      </c>
      <c r="S226" s="78">
        <f t="shared" si="73"/>
        <v>0</v>
      </c>
      <c r="T226" s="78">
        <f t="shared" si="74"/>
        <v>0</v>
      </c>
      <c r="U226" s="78">
        <f t="shared" si="75"/>
        <v>0</v>
      </c>
      <c r="V226" s="78">
        <f t="shared" si="76"/>
        <v>0</v>
      </c>
      <c r="W226" s="78">
        <f t="shared" si="77"/>
        <v>0</v>
      </c>
      <c r="X226" s="78">
        <f t="shared" si="78"/>
        <v>0</v>
      </c>
      <c r="Y226" s="78">
        <f t="shared" si="79"/>
        <v>0</v>
      </c>
      <c r="Z226" s="84">
        <f t="shared" si="80"/>
        <v>0</v>
      </c>
      <c r="AA226" s="78">
        <f t="shared" si="82"/>
        <v>0</v>
      </c>
      <c r="AB226" s="78">
        <f t="shared" si="83"/>
        <v>0</v>
      </c>
      <c r="AC226" s="78">
        <f t="shared" si="84"/>
        <v>0</v>
      </c>
      <c r="AD226" s="78">
        <f t="shared" si="85"/>
        <v>0</v>
      </c>
      <c r="AE226" s="78">
        <f t="shared" si="86"/>
        <v>0</v>
      </c>
      <c r="AF226" s="78">
        <f t="shared" si="87"/>
        <v>0</v>
      </c>
      <c r="AG226" s="78">
        <f t="shared" si="88"/>
        <v>0</v>
      </c>
      <c r="AH226" s="78">
        <f t="shared" si="89"/>
        <v>0</v>
      </c>
      <c r="AI226" s="78">
        <f t="shared" si="90"/>
        <v>0</v>
      </c>
      <c r="AJ226" s="78">
        <f t="shared" si="91"/>
        <v>0</v>
      </c>
      <c r="AK226" s="84">
        <f t="shared" si="81"/>
        <v>0</v>
      </c>
      <c r="AO226" s="84">
        <v>0</v>
      </c>
    </row>
    <row r="227" spans="1:41">
      <c r="A227" s="80" t="s">
        <v>6179</v>
      </c>
      <c r="B227" s="81" t="s">
        <v>6180</v>
      </c>
      <c r="C227" s="86" t="s">
        <v>6234</v>
      </c>
      <c r="O227" s="78">
        <f t="shared" si="69"/>
        <v>0</v>
      </c>
      <c r="P227" s="78">
        <f t="shared" si="70"/>
        <v>0</v>
      </c>
      <c r="Q227" s="78">
        <f t="shared" si="71"/>
        <v>0</v>
      </c>
      <c r="R227" s="78">
        <f t="shared" si="72"/>
        <v>0</v>
      </c>
      <c r="S227" s="78">
        <f t="shared" si="73"/>
        <v>0</v>
      </c>
      <c r="T227" s="78">
        <f t="shared" si="74"/>
        <v>0</v>
      </c>
      <c r="U227" s="78">
        <f t="shared" si="75"/>
        <v>0</v>
      </c>
      <c r="V227" s="78">
        <f t="shared" si="76"/>
        <v>0</v>
      </c>
      <c r="W227" s="78">
        <f t="shared" si="77"/>
        <v>0</v>
      </c>
      <c r="X227" s="78">
        <f t="shared" si="78"/>
        <v>0</v>
      </c>
      <c r="Y227" s="78">
        <f t="shared" si="79"/>
        <v>0</v>
      </c>
      <c r="Z227" s="84">
        <f t="shared" si="80"/>
        <v>0</v>
      </c>
      <c r="AA227" s="78">
        <f t="shared" si="82"/>
        <v>0</v>
      </c>
      <c r="AB227" s="78">
        <f t="shared" si="83"/>
        <v>0</v>
      </c>
      <c r="AC227" s="78">
        <f t="shared" si="84"/>
        <v>0</v>
      </c>
      <c r="AD227" s="78">
        <f t="shared" si="85"/>
        <v>0</v>
      </c>
      <c r="AE227" s="78">
        <f t="shared" si="86"/>
        <v>0</v>
      </c>
      <c r="AF227" s="78">
        <f t="shared" si="87"/>
        <v>0</v>
      </c>
      <c r="AG227" s="78">
        <f t="shared" si="88"/>
        <v>0</v>
      </c>
      <c r="AH227" s="78">
        <f t="shared" si="89"/>
        <v>0</v>
      </c>
      <c r="AI227" s="78">
        <f t="shared" si="90"/>
        <v>0</v>
      </c>
      <c r="AJ227" s="78">
        <f t="shared" si="91"/>
        <v>0</v>
      </c>
      <c r="AK227" s="84">
        <f t="shared" si="81"/>
        <v>0</v>
      </c>
      <c r="AO227" s="84">
        <v>0</v>
      </c>
    </row>
    <row r="228" spans="1:41">
      <c r="A228" s="80" t="s">
        <v>6181</v>
      </c>
      <c r="B228" s="81" t="s">
        <v>6182</v>
      </c>
      <c r="C228" s="86" t="s">
        <v>6234</v>
      </c>
      <c r="O228" s="78">
        <f t="shared" si="69"/>
        <v>0</v>
      </c>
      <c r="P228" s="78">
        <f t="shared" si="70"/>
        <v>0</v>
      </c>
      <c r="Q228" s="78">
        <f t="shared" si="71"/>
        <v>0</v>
      </c>
      <c r="R228" s="78">
        <f t="shared" si="72"/>
        <v>0</v>
      </c>
      <c r="S228" s="78">
        <f t="shared" si="73"/>
        <v>0</v>
      </c>
      <c r="T228" s="78">
        <f t="shared" si="74"/>
        <v>0</v>
      </c>
      <c r="U228" s="78">
        <f t="shared" si="75"/>
        <v>0</v>
      </c>
      <c r="V228" s="78">
        <f t="shared" si="76"/>
        <v>0</v>
      </c>
      <c r="W228" s="78">
        <f t="shared" si="77"/>
        <v>0</v>
      </c>
      <c r="X228" s="78">
        <f t="shared" si="78"/>
        <v>0</v>
      </c>
      <c r="Y228" s="78">
        <f t="shared" si="79"/>
        <v>0</v>
      </c>
      <c r="Z228" s="84">
        <f t="shared" si="80"/>
        <v>0</v>
      </c>
      <c r="AA228" s="78">
        <f t="shared" si="82"/>
        <v>0</v>
      </c>
      <c r="AB228" s="78">
        <f t="shared" si="83"/>
        <v>0</v>
      </c>
      <c r="AC228" s="78">
        <f t="shared" si="84"/>
        <v>0</v>
      </c>
      <c r="AD228" s="78">
        <f t="shared" si="85"/>
        <v>0</v>
      </c>
      <c r="AE228" s="78">
        <f t="shared" si="86"/>
        <v>0</v>
      </c>
      <c r="AF228" s="78">
        <f t="shared" si="87"/>
        <v>0</v>
      </c>
      <c r="AG228" s="78">
        <f t="shared" si="88"/>
        <v>0</v>
      </c>
      <c r="AH228" s="78">
        <f t="shared" si="89"/>
        <v>0</v>
      </c>
      <c r="AI228" s="78">
        <f t="shared" si="90"/>
        <v>0</v>
      </c>
      <c r="AJ228" s="78">
        <f t="shared" si="91"/>
        <v>0</v>
      </c>
      <c r="AK228" s="84">
        <f t="shared" si="81"/>
        <v>0</v>
      </c>
      <c r="AO228" s="84">
        <v>0</v>
      </c>
    </row>
    <row r="229" spans="1:41">
      <c r="A229" s="80" t="s">
        <v>6183</v>
      </c>
      <c r="B229" s="81" t="s">
        <v>6184</v>
      </c>
      <c r="C229" s="86" t="s">
        <v>6234</v>
      </c>
      <c r="O229" s="78">
        <f t="shared" si="69"/>
        <v>0</v>
      </c>
      <c r="P229" s="78">
        <f t="shared" si="70"/>
        <v>0</v>
      </c>
      <c r="Q229" s="78">
        <f t="shared" si="71"/>
        <v>0</v>
      </c>
      <c r="R229" s="78">
        <f t="shared" si="72"/>
        <v>0</v>
      </c>
      <c r="S229" s="78">
        <f t="shared" si="73"/>
        <v>0</v>
      </c>
      <c r="T229" s="78">
        <f t="shared" si="74"/>
        <v>0</v>
      </c>
      <c r="U229" s="78">
        <f t="shared" si="75"/>
        <v>0</v>
      </c>
      <c r="V229" s="78">
        <f t="shared" si="76"/>
        <v>0</v>
      </c>
      <c r="W229" s="78">
        <f t="shared" si="77"/>
        <v>0</v>
      </c>
      <c r="X229" s="78">
        <f t="shared" si="78"/>
        <v>0</v>
      </c>
      <c r="Y229" s="78">
        <f t="shared" si="79"/>
        <v>0</v>
      </c>
      <c r="Z229" s="84">
        <f t="shared" si="80"/>
        <v>0</v>
      </c>
      <c r="AA229" s="78">
        <f t="shared" si="82"/>
        <v>0</v>
      </c>
      <c r="AB229" s="78">
        <f t="shared" si="83"/>
        <v>0</v>
      </c>
      <c r="AC229" s="78">
        <f t="shared" si="84"/>
        <v>0</v>
      </c>
      <c r="AD229" s="78">
        <f t="shared" si="85"/>
        <v>0</v>
      </c>
      <c r="AE229" s="78">
        <f t="shared" si="86"/>
        <v>0</v>
      </c>
      <c r="AF229" s="78">
        <f t="shared" si="87"/>
        <v>0</v>
      </c>
      <c r="AG229" s="78">
        <f t="shared" si="88"/>
        <v>0</v>
      </c>
      <c r="AH229" s="78">
        <f t="shared" si="89"/>
        <v>0</v>
      </c>
      <c r="AI229" s="78">
        <f t="shared" si="90"/>
        <v>0</v>
      </c>
      <c r="AJ229" s="78">
        <f t="shared" si="91"/>
        <v>0</v>
      </c>
      <c r="AK229" s="84">
        <f t="shared" si="81"/>
        <v>0</v>
      </c>
      <c r="AO229" s="84">
        <v>0</v>
      </c>
    </row>
    <row r="230" spans="1:41">
      <c r="A230" s="80" t="s">
        <v>6185</v>
      </c>
      <c r="B230" s="81" t="s">
        <v>6186</v>
      </c>
      <c r="C230" s="86" t="s">
        <v>6234</v>
      </c>
      <c r="O230" s="78">
        <f t="shared" si="69"/>
        <v>0</v>
      </c>
      <c r="P230" s="78">
        <f t="shared" si="70"/>
        <v>0</v>
      </c>
      <c r="Q230" s="78">
        <f t="shared" si="71"/>
        <v>0</v>
      </c>
      <c r="R230" s="78">
        <f t="shared" si="72"/>
        <v>0</v>
      </c>
      <c r="S230" s="78">
        <f t="shared" si="73"/>
        <v>0</v>
      </c>
      <c r="T230" s="78">
        <f t="shared" si="74"/>
        <v>0</v>
      </c>
      <c r="U230" s="78">
        <f t="shared" si="75"/>
        <v>0</v>
      </c>
      <c r="V230" s="78">
        <f t="shared" si="76"/>
        <v>0</v>
      </c>
      <c r="W230" s="78">
        <f t="shared" si="77"/>
        <v>0</v>
      </c>
      <c r="X230" s="78">
        <f t="shared" si="78"/>
        <v>0</v>
      </c>
      <c r="Y230" s="78">
        <f t="shared" si="79"/>
        <v>0</v>
      </c>
      <c r="Z230" s="84">
        <f t="shared" si="80"/>
        <v>0</v>
      </c>
      <c r="AA230" s="78">
        <f t="shared" si="82"/>
        <v>0</v>
      </c>
      <c r="AB230" s="78">
        <f t="shared" si="83"/>
        <v>0</v>
      </c>
      <c r="AC230" s="78">
        <f t="shared" si="84"/>
        <v>0</v>
      </c>
      <c r="AD230" s="78">
        <f t="shared" si="85"/>
        <v>0</v>
      </c>
      <c r="AE230" s="78">
        <f t="shared" si="86"/>
        <v>0</v>
      </c>
      <c r="AF230" s="78">
        <f t="shared" si="87"/>
        <v>0</v>
      </c>
      <c r="AG230" s="78">
        <f t="shared" si="88"/>
        <v>0</v>
      </c>
      <c r="AH230" s="78">
        <f t="shared" si="89"/>
        <v>0</v>
      </c>
      <c r="AI230" s="78">
        <f t="shared" si="90"/>
        <v>0</v>
      </c>
      <c r="AJ230" s="78">
        <f t="shared" si="91"/>
        <v>0</v>
      </c>
      <c r="AK230" s="84">
        <f t="shared" si="81"/>
        <v>0</v>
      </c>
      <c r="AO230" s="84">
        <v>0</v>
      </c>
    </row>
    <row r="231" spans="1:41">
      <c r="A231" s="80" t="s">
        <v>3939</v>
      </c>
      <c r="B231" s="81" t="s">
        <v>6187</v>
      </c>
      <c r="E231" s="270">
        <v>0</v>
      </c>
      <c r="F231" s="270">
        <v>0</v>
      </c>
      <c r="G231" s="270">
        <v>0</v>
      </c>
      <c r="H231" s="270">
        <v>0</v>
      </c>
      <c r="I231" s="270">
        <v>0</v>
      </c>
      <c r="J231" s="270">
        <v>0</v>
      </c>
      <c r="K231" s="270">
        <v>0</v>
      </c>
      <c r="L231" s="270">
        <v>0</v>
      </c>
      <c r="M231" s="270">
        <v>0</v>
      </c>
      <c r="N231" s="270">
        <v>0</v>
      </c>
      <c r="O231" s="78">
        <f t="shared" si="69"/>
        <v>0</v>
      </c>
      <c r="P231" s="78">
        <f t="shared" si="70"/>
        <v>0</v>
      </c>
      <c r="Q231" s="78">
        <f t="shared" si="71"/>
        <v>0</v>
      </c>
      <c r="R231" s="78">
        <f t="shared" si="72"/>
        <v>0</v>
      </c>
      <c r="S231" s="78">
        <f t="shared" si="73"/>
        <v>0</v>
      </c>
      <c r="T231" s="78">
        <f t="shared" si="74"/>
        <v>0</v>
      </c>
      <c r="U231" s="78">
        <f t="shared" si="75"/>
        <v>0</v>
      </c>
      <c r="V231" s="78">
        <f t="shared" si="76"/>
        <v>0</v>
      </c>
      <c r="W231" s="78">
        <f t="shared" si="77"/>
        <v>0</v>
      </c>
      <c r="X231" s="78">
        <f t="shared" si="78"/>
        <v>0</v>
      </c>
      <c r="Y231" s="78">
        <f t="shared" si="79"/>
        <v>0</v>
      </c>
      <c r="Z231" s="84">
        <f t="shared" si="80"/>
        <v>0</v>
      </c>
      <c r="AA231" s="78">
        <f t="shared" si="82"/>
        <v>0</v>
      </c>
      <c r="AB231" s="78">
        <f t="shared" si="83"/>
        <v>0</v>
      </c>
      <c r="AC231" s="78">
        <f t="shared" si="84"/>
        <v>0</v>
      </c>
      <c r="AD231" s="78">
        <f t="shared" si="85"/>
        <v>0</v>
      </c>
      <c r="AE231" s="78">
        <f t="shared" si="86"/>
        <v>0</v>
      </c>
      <c r="AF231" s="78">
        <f t="shared" si="87"/>
        <v>0</v>
      </c>
      <c r="AG231" s="78">
        <f t="shared" si="88"/>
        <v>0</v>
      </c>
      <c r="AH231" s="78">
        <f t="shared" si="89"/>
        <v>0</v>
      </c>
      <c r="AI231" s="78">
        <f t="shared" si="90"/>
        <v>0</v>
      </c>
      <c r="AJ231" s="78">
        <f t="shared" si="91"/>
        <v>0</v>
      </c>
      <c r="AK231" s="84">
        <f t="shared" si="81"/>
        <v>0</v>
      </c>
      <c r="AO231" s="84">
        <v>0</v>
      </c>
    </row>
    <row r="232" spans="1:41">
      <c r="A232" s="80" t="s">
        <v>6188</v>
      </c>
      <c r="B232" s="81" t="s">
        <v>6189</v>
      </c>
      <c r="C232" s="86" t="s">
        <v>6234</v>
      </c>
      <c r="O232" s="78">
        <f t="shared" si="69"/>
        <v>0</v>
      </c>
      <c r="P232" s="78">
        <f t="shared" si="70"/>
        <v>0</v>
      </c>
      <c r="Q232" s="78">
        <f t="shared" si="71"/>
        <v>0</v>
      </c>
      <c r="R232" s="78">
        <f t="shared" si="72"/>
        <v>0</v>
      </c>
      <c r="S232" s="78">
        <f t="shared" si="73"/>
        <v>0</v>
      </c>
      <c r="T232" s="78">
        <f t="shared" si="74"/>
        <v>0</v>
      </c>
      <c r="U232" s="78">
        <f t="shared" si="75"/>
        <v>0</v>
      </c>
      <c r="V232" s="78">
        <f t="shared" si="76"/>
        <v>0</v>
      </c>
      <c r="W232" s="78">
        <f t="shared" si="77"/>
        <v>0</v>
      </c>
      <c r="X232" s="78">
        <f t="shared" si="78"/>
        <v>0</v>
      </c>
      <c r="Y232" s="78">
        <f t="shared" si="79"/>
        <v>0</v>
      </c>
      <c r="Z232" s="84">
        <f t="shared" si="80"/>
        <v>0</v>
      </c>
      <c r="AA232" s="78">
        <f t="shared" si="82"/>
        <v>0</v>
      </c>
      <c r="AB232" s="78">
        <f t="shared" si="83"/>
        <v>0</v>
      </c>
      <c r="AC232" s="78">
        <f t="shared" si="84"/>
        <v>0</v>
      </c>
      <c r="AD232" s="78">
        <f t="shared" si="85"/>
        <v>0</v>
      </c>
      <c r="AE232" s="78">
        <f t="shared" si="86"/>
        <v>0</v>
      </c>
      <c r="AF232" s="78">
        <f t="shared" si="87"/>
        <v>0</v>
      </c>
      <c r="AG232" s="78">
        <f t="shared" si="88"/>
        <v>0</v>
      </c>
      <c r="AH232" s="78">
        <f t="shared" si="89"/>
        <v>0</v>
      </c>
      <c r="AI232" s="78">
        <f t="shared" si="90"/>
        <v>0</v>
      </c>
      <c r="AJ232" s="78">
        <f t="shared" si="91"/>
        <v>0</v>
      </c>
      <c r="AK232" s="84">
        <f t="shared" si="81"/>
        <v>0</v>
      </c>
      <c r="AO232" s="84">
        <v>0</v>
      </c>
    </row>
    <row r="233" spans="1:41" ht="28.5">
      <c r="A233" s="80" t="s">
        <v>6190</v>
      </c>
      <c r="B233" s="81" t="s">
        <v>6191</v>
      </c>
      <c r="C233" s="86" t="s">
        <v>6234</v>
      </c>
      <c r="O233" s="78">
        <f t="shared" si="69"/>
        <v>0</v>
      </c>
      <c r="P233" s="78">
        <f t="shared" si="70"/>
        <v>0</v>
      </c>
      <c r="Q233" s="78">
        <f t="shared" si="71"/>
        <v>0</v>
      </c>
      <c r="R233" s="78">
        <f t="shared" si="72"/>
        <v>0</v>
      </c>
      <c r="S233" s="78">
        <f t="shared" si="73"/>
        <v>0</v>
      </c>
      <c r="T233" s="78">
        <f t="shared" si="74"/>
        <v>0</v>
      </c>
      <c r="U233" s="78">
        <f t="shared" si="75"/>
        <v>0</v>
      </c>
      <c r="V233" s="78">
        <f t="shared" si="76"/>
        <v>0</v>
      </c>
      <c r="W233" s="78">
        <f t="shared" si="77"/>
        <v>0</v>
      </c>
      <c r="X233" s="78">
        <f t="shared" si="78"/>
        <v>0</v>
      </c>
      <c r="Y233" s="78">
        <f t="shared" si="79"/>
        <v>0</v>
      </c>
      <c r="Z233" s="84">
        <f t="shared" si="80"/>
        <v>0</v>
      </c>
      <c r="AA233" s="78">
        <f t="shared" si="82"/>
        <v>0</v>
      </c>
      <c r="AB233" s="78">
        <f t="shared" si="83"/>
        <v>0</v>
      </c>
      <c r="AC233" s="78">
        <f t="shared" si="84"/>
        <v>0</v>
      </c>
      <c r="AD233" s="78">
        <f t="shared" si="85"/>
        <v>0</v>
      </c>
      <c r="AE233" s="78">
        <f t="shared" si="86"/>
        <v>0</v>
      </c>
      <c r="AF233" s="78">
        <f t="shared" si="87"/>
        <v>0</v>
      </c>
      <c r="AG233" s="78">
        <f t="shared" si="88"/>
        <v>0</v>
      </c>
      <c r="AH233" s="78">
        <f t="shared" si="89"/>
        <v>0</v>
      </c>
      <c r="AI233" s="78">
        <f t="shared" si="90"/>
        <v>0</v>
      </c>
      <c r="AJ233" s="78">
        <f t="shared" si="91"/>
        <v>0</v>
      </c>
      <c r="AK233" s="84">
        <f t="shared" si="81"/>
        <v>0</v>
      </c>
      <c r="AO233" s="84">
        <v>0</v>
      </c>
    </row>
    <row r="234" spans="1:41">
      <c r="A234" s="80" t="s">
        <v>6192</v>
      </c>
      <c r="B234" s="81" t="s">
        <v>6193</v>
      </c>
      <c r="C234" s="86" t="s">
        <v>6234</v>
      </c>
      <c r="O234" s="78">
        <f t="shared" si="69"/>
        <v>0</v>
      </c>
      <c r="P234" s="78">
        <f t="shared" si="70"/>
        <v>0</v>
      </c>
      <c r="Q234" s="78">
        <f t="shared" si="71"/>
        <v>0</v>
      </c>
      <c r="R234" s="78">
        <f t="shared" si="72"/>
        <v>0</v>
      </c>
      <c r="S234" s="78">
        <f t="shared" si="73"/>
        <v>0</v>
      </c>
      <c r="T234" s="78">
        <f t="shared" si="74"/>
        <v>0</v>
      </c>
      <c r="U234" s="78">
        <f t="shared" si="75"/>
        <v>0</v>
      </c>
      <c r="V234" s="78">
        <f t="shared" si="76"/>
        <v>0</v>
      </c>
      <c r="W234" s="78">
        <f t="shared" si="77"/>
        <v>0</v>
      </c>
      <c r="X234" s="78">
        <f t="shared" si="78"/>
        <v>0</v>
      </c>
      <c r="Y234" s="78">
        <f t="shared" si="79"/>
        <v>0</v>
      </c>
      <c r="Z234" s="84">
        <f t="shared" si="80"/>
        <v>0</v>
      </c>
      <c r="AA234" s="78">
        <f t="shared" si="82"/>
        <v>0</v>
      </c>
      <c r="AB234" s="78">
        <f t="shared" si="83"/>
        <v>0</v>
      </c>
      <c r="AC234" s="78">
        <f t="shared" si="84"/>
        <v>0</v>
      </c>
      <c r="AD234" s="78">
        <f t="shared" si="85"/>
        <v>0</v>
      </c>
      <c r="AE234" s="78">
        <f t="shared" si="86"/>
        <v>0</v>
      </c>
      <c r="AF234" s="78">
        <f t="shared" si="87"/>
        <v>0</v>
      </c>
      <c r="AG234" s="78">
        <f t="shared" si="88"/>
        <v>0</v>
      </c>
      <c r="AH234" s="78">
        <f t="shared" si="89"/>
        <v>0</v>
      </c>
      <c r="AI234" s="78">
        <f t="shared" si="90"/>
        <v>0</v>
      </c>
      <c r="AJ234" s="78">
        <f t="shared" si="91"/>
        <v>0</v>
      </c>
      <c r="AK234" s="84">
        <f t="shared" si="81"/>
        <v>0</v>
      </c>
      <c r="AO234" s="84">
        <v>0</v>
      </c>
    </row>
    <row r="235" spans="1:41">
      <c r="A235" s="80" t="s">
        <v>6194</v>
      </c>
      <c r="B235" s="81" t="s">
        <v>6195</v>
      </c>
      <c r="C235" s="86" t="s">
        <v>6234</v>
      </c>
      <c r="O235" s="78">
        <f t="shared" si="69"/>
        <v>0</v>
      </c>
      <c r="P235" s="78">
        <f t="shared" si="70"/>
        <v>0</v>
      </c>
      <c r="Q235" s="78">
        <f t="shared" si="71"/>
        <v>0</v>
      </c>
      <c r="R235" s="78">
        <f t="shared" si="72"/>
        <v>0</v>
      </c>
      <c r="S235" s="78">
        <f t="shared" si="73"/>
        <v>0</v>
      </c>
      <c r="T235" s="78">
        <f t="shared" si="74"/>
        <v>0</v>
      </c>
      <c r="U235" s="78">
        <f t="shared" si="75"/>
        <v>0</v>
      </c>
      <c r="V235" s="78">
        <f t="shared" si="76"/>
        <v>0</v>
      </c>
      <c r="W235" s="78">
        <f t="shared" si="77"/>
        <v>0</v>
      </c>
      <c r="X235" s="78">
        <f t="shared" si="78"/>
        <v>0</v>
      </c>
      <c r="Y235" s="78">
        <f t="shared" si="79"/>
        <v>0</v>
      </c>
      <c r="Z235" s="84">
        <f t="shared" si="80"/>
        <v>0</v>
      </c>
      <c r="AA235" s="78">
        <f t="shared" si="82"/>
        <v>0</v>
      </c>
      <c r="AB235" s="78">
        <f t="shared" si="83"/>
        <v>0</v>
      </c>
      <c r="AC235" s="78">
        <f t="shared" si="84"/>
        <v>0</v>
      </c>
      <c r="AD235" s="78">
        <f t="shared" si="85"/>
        <v>0</v>
      </c>
      <c r="AE235" s="78">
        <f t="shared" si="86"/>
        <v>0</v>
      </c>
      <c r="AF235" s="78">
        <f t="shared" si="87"/>
        <v>0</v>
      </c>
      <c r="AG235" s="78">
        <f t="shared" si="88"/>
        <v>0</v>
      </c>
      <c r="AH235" s="78">
        <f t="shared" si="89"/>
        <v>0</v>
      </c>
      <c r="AI235" s="78">
        <f t="shared" si="90"/>
        <v>0</v>
      </c>
      <c r="AJ235" s="78">
        <f t="shared" si="91"/>
        <v>0</v>
      </c>
      <c r="AK235" s="84">
        <f t="shared" si="81"/>
        <v>0</v>
      </c>
      <c r="AO235" s="84">
        <v>0</v>
      </c>
    </row>
    <row r="236" spans="1:41">
      <c r="A236" s="80" t="s">
        <v>1954</v>
      </c>
      <c r="B236" s="81" t="s">
        <v>6196</v>
      </c>
      <c r="C236" s="86" t="s">
        <v>6234</v>
      </c>
      <c r="O236" s="78">
        <f t="shared" si="69"/>
        <v>0</v>
      </c>
      <c r="P236" s="78">
        <f t="shared" si="70"/>
        <v>0</v>
      </c>
      <c r="Q236" s="78">
        <f t="shared" si="71"/>
        <v>0</v>
      </c>
      <c r="R236" s="78">
        <f t="shared" si="72"/>
        <v>0</v>
      </c>
      <c r="S236" s="78">
        <f t="shared" si="73"/>
        <v>0</v>
      </c>
      <c r="T236" s="78">
        <f t="shared" si="74"/>
        <v>0</v>
      </c>
      <c r="U236" s="78">
        <f t="shared" si="75"/>
        <v>0</v>
      </c>
      <c r="V236" s="78">
        <f t="shared" si="76"/>
        <v>0</v>
      </c>
      <c r="W236" s="78">
        <f t="shared" si="77"/>
        <v>0</v>
      </c>
      <c r="X236" s="78">
        <f t="shared" si="78"/>
        <v>0</v>
      </c>
      <c r="Y236" s="78">
        <f t="shared" si="79"/>
        <v>0</v>
      </c>
      <c r="Z236" s="84">
        <f t="shared" si="80"/>
        <v>0</v>
      </c>
      <c r="AA236" s="78">
        <f t="shared" si="82"/>
        <v>0</v>
      </c>
      <c r="AB236" s="78">
        <f t="shared" si="83"/>
        <v>0</v>
      </c>
      <c r="AC236" s="78">
        <f t="shared" si="84"/>
        <v>0</v>
      </c>
      <c r="AD236" s="78">
        <f t="shared" si="85"/>
        <v>0</v>
      </c>
      <c r="AE236" s="78">
        <f t="shared" si="86"/>
        <v>0</v>
      </c>
      <c r="AF236" s="78">
        <f t="shared" si="87"/>
        <v>0</v>
      </c>
      <c r="AG236" s="78">
        <f t="shared" si="88"/>
        <v>0</v>
      </c>
      <c r="AH236" s="78">
        <f t="shared" si="89"/>
        <v>0</v>
      </c>
      <c r="AI236" s="78">
        <f t="shared" si="90"/>
        <v>0</v>
      </c>
      <c r="AJ236" s="78">
        <f t="shared" si="91"/>
        <v>0</v>
      </c>
      <c r="AK236" s="84">
        <f t="shared" si="81"/>
        <v>0</v>
      </c>
      <c r="AO236" s="84">
        <v>0</v>
      </c>
    </row>
    <row r="237" spans="1:41">
      <c r="A237" s="81" t="s">
        <v>6197</v>
      </c>
      <c r="B237" s="81" t="s">
        <v>6198</v>
      </c>
      <c r="E237" s="270">
        <v>0</v>
      </c>
      <c r="F237" s="270">
        <v>0</v>
      </c>
      <c r="G237" s="270">
        <v>0</v>
      </c>
      <c r="H237" s="270">
        <v>0</v>
      </c>
      <c r="I237" s="270">
        <v>0</v>
      </c>
      <c r="J237" s="270">
        <v>1</v>
      </c>
      <c r="K237" s="270">
        <v>0</v>
      </c>
      <c r="L237" s="270">
        <v>0</v>
      </c>
      <c r="M237" s="270">
        <v>0</v>
      </c>
      <c r="N237" s="270">
        <v>0</v>
      </c>
      <c r="O237" s="78">
        <f t="shared" si="69"/>
        <v>0</v>
      </c>
      <c r="P237" s="78">
        <f t="shared" si="70"/>
        <v>0</v>
      </c>
      <c r="Q237" s="78">
        <f t="shared" si="71"/>
        <v>0</v>
      </c>
      <c r="R237" s="78">
        <f t="shared" si="72"/>
        <v>0</v>
      </c>
      <c r="S237" s="78">
        <f t="shared" si="73"/>
        <v>0</v>
      </c>
      <c r="T237" s="78">
        <f t="shared" si="74"/>
        <v>1</v>
      </c>
      <c r="U237" s="78">
        <f t="shared" si="75"/>
        <v>0</v>
      </c>
      <c r="V237" s="78">
        <f t="shared" si="76"/>
        <v>0</v>
      </c>
      <c r="W237" s="78">
        <f t="shared" si="77"/>
        <v>0</v>
      </c>
      <c r="X237" s="78">
        <f t="shared" si="78"/>
        <v>0</v>
      </c>
      <c r="Y237" s="78">
        <f t="shared" si="79"/>
        <v>1</v>
      </c>
      <c r="Z237" s="84">
        <f t="shared" si="80"/>
        <v>3.0000000000000001E-3</v>
      </c>
      <c r="AA237" s="78">
        <f t="shared" si="82"/>
        <v>0</v>
      </c>
      <c r="AB237" s="78">
        <f t="shared" si="83"/>
        <v>0</v>
      </c>
      <c r="AC237" s="78">
        <f t="shared" si="84"/>
        <v>0</v>
      </c>
      <c r="AD237" s="78">
        <f t="shared" si="85"/>
        <v>0</v>
      </c>
      <c r="AE237" s="78">
        <f t="shared" si="86"/>
        <v>0</v>
      </c>
      <c r="AF237" s="78">
        <f t="shared" si="87"/>
        <v>1</v>
      </c>
      <c r="AG237" s="78">
        <f t="shared" si="88"/>
        <v>0</v>
      </c>
      <c r="AH237" s="78">
        <f t="shared" si="89"/>
        <v>0</v>
      </c>
      <c r="AI237" s="78">
        <f t="shared" si="90"/>
        <v>0</v>
      </c>
      <c r="AJ237" s="78">
        <f t="shared" si="91"/>
        <v>0</v>
      </c>
      <c r="AK237" s="84">
        <f t="shared" si="81"/>
        <v>5.5555555555555552E-2</v>
      </c>
      <c r="AO237" s="84">
        <v>2.9277777777777778E-2</v>
      </c>
    </row>
    <row r="238" spans="1:41" ht="42.75">
      <c r="A238" s="80" t="s">
        <v>6199</v>
      </c>
      <c r="B238" s="81" t="s">
        <v>6200</v>
      </c>
      <c r="C238" s="86"/>
      <c r="E238" s="270">
        <v>6</v>
      </c>
      <c r="F238" s="270">
        <v>0</v>
      </c>
      <c r="G238" s="270">
        <v>0</v>
      </c>
      <c r="H238" s="270">
        <v>0</v>
      </c>
      <c r="I238" s="270">
        <v>0</v>
      </c>
      <c r="J238" s="270">
        <v>2</v>
      </c>
      <c r="K238" s="270">
        <v>0</v>
      </c>
      <c r="L238" s="270">
        <v>0</v>
      </c>
      <c r="M238" s="270">
        <v>0</v>
      </c>
      <c r="N238" s="270">
        <v>1</v>
      </c>
      <c r="O238" s="78">
        <f t="shared" si="69"/>
        <v>12</v>
      </c>
      <c r="P238" s="78">
        <f t="shared" si="70"/>
        <v>0</v>
      </c>
      <c r="Q238" s="78">
        <f t="shared" si="71"/>
        <v>0</v>
      </c>
      <c r="R238" s="78">
        <f t="shared" si="72"/>
        <v>0</v>
      </c>
      <c r="S238" s="78">
        <f t="shared" si="73"/>
        <v>0</v>
      </c>
      <c r="T238" s="78">
        <f t="shared" si="74"/>
        <v>2</v>
      </c>
      <c r="U238" s="78">
        <f t="shared" si="75"/>
        <v>0</v>
      </c>
      <c r="V238" s="78">
        <f t="shared" si="76"/>
        <v>0</v>
      </c>
      <c r="W238" s="78">
        <f t="shared" si="77"/>
        <v>0</v>
      </c>
      <c r="X238" s="78">
        <f t="shared" si="78"/>
        <v>1</v>
      </c>
      <c r="Y238" s="78">
        <f t="shared" si="79"/>
        <v>15</v>
      </c>
      <c r="Z238" s="84">
        <f t="shared" si="80"/>
        <v>4.5000000000000005E-2</v>
      </c>
      <c r="AA238" s="78">
        <f t="shared" si="82"/>
        <v>1</v>
      </c>
      <c r="AB238" s="78">
        <f t="shared" si="83"/>
        <v>0</v>
      </c>
      <c r="AC238" s="78">
        <f t="shared" si="84"/>
        <v>0</v>
      </c>
      <c r="AD238" s="78">
        <f t="shared" si="85"/>
        <v>0</v>
      </c>
      <c r="AE238" s="78">
        <f t="shared" si="86"/>
        <v>0</v>
      </c>
      <c r="AF238" s="78">
        <f t="shared" si="87"/>
        <v>1</v>
      </c>
      <c r="AG238" s="78">
        <f t="shared" si="88"/>
        <v>0</v>
      </c>
      <c r="AH238" s="78">
        <f t="shared" si="89"/>
        <v>0</v>
      </c>
      <c r="AI238" s="78">
        <f t="shared" si="90"/>
        <v>0</v>
      </c>
      <c r="AJ238" s="78">
        <f t="shared" si="91"/>
        <v>1</v>
      </c>
      <c r="AK238" s="84">
        <f t="shared" si="81"/>
        <v>0.33333333333333331</v>
      </c>
      <c r="AO238" s="84">
        <v>0.18916666666666665</v>
      </c>
    </row>
    <row r="239" spans="1:41" ht="28.5">
      <c r="A239" s="80" t="s">
        <v>6201</v>
      </c>
      <c r="B239" s="81" t="s">
        <v>6202</v>
      </c>
      <c r="C239" s="86" t="s">
        <v>6234</v>
      </c>
      <c r="O239" s="78">
        <f t="shared" si="69"/>
        <v>0</v>
      </c>
      <c r="P239" s="78">
        <f t="shared" si="70"/>
        <v>0</v>
      </c>
      <c r="Q239" s="78">
        <f t="shared" si="71"/>
        <v>0</v>
      </c>
      <c r="R239" s="78">
        <f t="shared" si="72"/>
        <v>0</v>
      </c>
      <c r="S239" s="78">
        <f t="shared" si="73"/>
        <v>0</v>
      </c>
      <c r="T239" s="78">
        <f t="shared" si="74"/>
        <v>0</v>
      </c>
      <c r="U239" s="78">
        <f t="shared" si="75"/>
        <v>0</v>
      </c>
      <c r="V239" s="78">
        <f t="shared" si="76"/>
        <v>0</v>
      </c>
      <c r="W239" s="78">
        <f t="shared" si="77"/>
        <v>0</v>
      </c>
      <c r="X239" s="78">
        <f t="shared" si="78"/>
        <v>0</v>
      </c>
      <c r="Y239" s="78">
        <f t="shared" si="79"/>
        <v>0</v>
      </c>
      <c r="Z239" s="84">
        <f t="shared" si="80"/>
        <v>0</v>
      </c>
      <c r="AA239" s="78">
        <f t="shared" si="82"/>
        <v>0</v>
      </c>
      <c r="AB239" s="78">
        <f t="shared" si="83"/>
        <v>0</v>
      </c>
      <c r="AC239" s="78">
        <f t="shared" si="84"/>
        <v>0</v>
      </c>
      <c r="AD239" s="78">
        <f t="shared" si="85"/>
        <v>0</v>
      </c>
      <c r="AE239" s="78">
        <f t="shared" si="86"/>
        <v>0</v>
      </c>
      <c r="AF239" s="78">
        <f t="shared" si="87"/>
        <v>0</v>
      </c>
      <c r="AG239" s="78">
        <f t="shared" si="88"/>
        <v>0</v>
      </c>
      <c r="AH239" s="78">
        <f t="shared" si="89"/>
        <v>0</v>
      </c>
      <c r="AI239" s="78">
        <f t="shared" si="90"/>
        <v>0</v>
      </c>
      <c r="AJ239" s="78">
        <f t="shared" si="91"/>
        <v>0</v>
      </c>
      <c r="AK239" s="84">
        <f t="shared" si="81"/>
        <v>0</v>
      </c>
      <c r="AO239" s="84">
        <v>0</v>
      </c>
    </row>
    <row r="240" spans="1:41" ht="28.5">
      <c r="A240" s="80" t="s">
        <v>6203</v>
      </c>
      <c r="B240" s="81" t="s">
        <v>2066</v>
      </c>
      <c r="E240" s="270">
        <v>33.5</v>
      </c>
      <c r="F240" s="270">
        <v>81</v>
      </c>
      <c r="G240" s="270">
        <v>31</v>
      </c>
      <c r="I240" s="270">
        <v>42</v>
      </c>
      <c r="J240" s="301">
        <v>21.333333333333332</v>
      </c>
      <c r="M240" s="270">
        <v>8</v>
      </c>
      <c r="N240" s="270">
        <v>2</v>
      </c>
      <c r="O240" s="78">
        <f t="shared" si="69"/>
        <v>67</v>
      </c>
      <c r="P240" s="78">
        <f t="shared" si="70"/>
        <v>81</v>
      </c>
      <c r="Q240" s="78">
        <f t="shared" si="71"/>
        <v>62</v>
      </c>
      <c r="R240" s="78">
        <f t="shared" si="72"/>
        <v>0</v>
      </c>
      <c r="S240" s="78">
        <f t="shared" si="73"/>
        <v>84</v>
      </c>
      <c r="T240" s="78">
        <f t="shared" si="74"/>
        <v>21.333333333333332</v>
      </c>
      <c r="U240" s="78">
        <f t="shared" si="75"/>
        <v>0</v>
      </c>
      <c r="V240" s="78">
        <f t="shared" si="76"/>
        <v>0</v>
      </c>
      <c r="W240" s="78">
        <f t="shared" si="77"/>
        <v>16</v>
      </c>
      <c r="X240" s="78">
        <f t="shared" si="78"/>
        <v>2</v>
      </c>
      <c r="Y240" s="78">
        <f t="shared" si="79"/>
        <v>333.33333333333331</v>
      </c>
      <c r="Z240" s="84">
        <f t="shared" si="80"/>
        <v>1</v>
      </c>
      <c r="AA240" s="78">
        <f t="shared" si="82"/>
        <v>1</v>
      </c>
      <c r="AB240" s="78">
        <f t="shared" si="83"/>
        <v>1</v>
      </c>
      <c r="AC240" s="78">
        <f t="shared" si="84"/>
        <v>1</v>
      </c>
      <c r="AD240" s="78">
        <f t="shared" si="85"/>
        <v>0</v>
      </c>
      <c r="AE240" s="78">
        <f t="shared" si="86"/>
        <v>1</v>
      </c>
      <c r="AF240" s="78">
        <f t="shared" si="87"/>
        <v>1</v>
      </c>
      <c r="AG240" s="78">
        <f t="shared" si="88"/>
        <v>0</v>
      </c>
      <c r="AH240" s="78">
        <f t="shared" si="89"/>
        <v>0</v>
      </c>
      <c r="AI240" s="78">
        <f t="shared" si="90"/>
        <v>1</v>
      </c>
      <c r="AJ240" s="78">
        <f t="shared" si="91"/>
        <v>1</v>
      </c>
      <c r="AK240" s="84">
        <f t="shared" si="81"/>
        <v>0.77777777777777779</v>
      </c>
      <c r="AO240" s="84">
        <v>0.88888888888888884</v>
      </c>
    </row>
    <row r="241" spans="1:41">
      <c r="A241" s="80" t="s">
        <v>6204</v>
      </c>
      <c r="B241" s="81" t="s">
        <v>6205</v>
      </c>
      <c r="C241" s="86" t="s">
        <v>6234</v>
      </c>
      <c r="O241" s="78">
        <f t="shared" si="69"/>
        <v>0</v>
      </c>
      <c r="P241" s="78">
        <f t="shared" si="70"/>
        <v>0</v>
      </c>
      <c r="Q241" s="78">
        <f t="shared" si="71"/>
        <v>0</v>
      </c>
      <c r="R241" s="78">
        <f t="shared" si="72"/>
        <v>0</v>
      </c>
      <c r="S241" s="78">
        <f t="shared" si="73"/>
        <v>0</v>
      </c>
      <c r="T241" s="78">
        <f t="shared" si="74"/>
        <v>0</v>
      </c>
      <c r="U241" s="78">
        <f t="shared" si="75"/>
        <v>0</v>
      </c>
      <c r="V241" s="78">
        <f t="shared" si="76"/>
        <v>0</v>
      </c>
      <c r="W241" s="78">
        <f t="shared" si="77"/>
        <v>0</v>
      </c>
      <c r="X241" s="78">
        <f t="shared" si="78"/>
        <v>0</v>
      </c>
      <c r="Y241" s="78">
        <f t="shared" si="79"/>
        <v>0</v>
      </c>
      <c r="Z241" s="84">
        <f t="shared" si="80"/>
        <v>0</v>
      </c>
      <c r="AA241" s="78">
        <f t="shared" si="82"/>
        <v>0</v>
      </c>
      <c r="AB241" s="78">
        <f t="shared" si="83"/>
        <v>0</v>
      </c>
      <c r="AC241" s="78">
        <f t="shared" si="84"/>
        <v>0</v>
      </c>
      <c r="AD241" s="78">
        <f t="shared" si="85"/>
        <v>0</v>
      </c>
      <c r="AE241" s="78">
        <f t="shared" si="86"/>
        <v>0</v>
      </c>
      <c r="AF241" s="78">
        <f t="shared" si="87"/>
        <v>0</v>
      </c>
      <c r="AG241" s="78">
        <f t="shared" si="88"/>
        <v>0</v>
      </c>
      <c r="AH241" s="78">
        <f t="shared" si="89"/>
        <v>0</v>
      </c>
      <c r="AI241" s="78">
        <f t="shared" si="90"/>
        <v>0</v>
      </c>
      <c r="AJ241" s="78">
        <f t="shared" si="91"/>
        <v>0</v>
      </c>
      <c r="AK241" s="84">
        <f t="shared" si="81"/>
        <v>0</v>
      </c>
      <c r="AO241" s="84">
        <v>0</v>
      </c>
    </row>
    <row r="242" spans="1:41">
      <c r="A242" s="80" t="s">
        <v>6206</v>
      </c>
      <c r="B242" s="81" t="s">
        <v>6207</v>
      </c>
      <c r="C242" s="86" t="s">
        <v>6234</v>
      </c>
      <c r="O242" s="78">
        <f t="shared" si="69"/>
        <v>0</v>
      </c>
      <c r="P242" s="78">
        <f t="shared" si="70"/>
        <v>0</v>
      </c>
      <c r="Q242" s="78">
        <f t="shared" si="71"/>
        <v>0</v>
      </c>
      <c r="R242" s="78">
        <f t="shared" si="72"/>
        <v>0</v>
      </c>
      <c r="S242" s="78">
        <f t="shared" si="73"/>
        <v>0</v>
      </c>
      <c r="T242" s="78">
        <f t="shared" si="74"/>
        <v>0</v>
      </c>
      <c r="U242" s="78">
        <f t="shared" si="75"/>
        <v>0</v>
      </c>
      <c r="V242" s="78">
        <f t="shared" si="76"/>
        <v>0</v>
      </c>
      <c r="W242" s="78">
        <f t="shared" si="77"/>
        <v>0</v>
      </c>
      <c r="X242" s="78">
        <f t="shared" si="78"/>
        <v>0</v>
      </c>
      <c r="Y242" s="78">
        <f t="shared" si="79"/>
        <v>0</v>
      </c>
      <c r="Z242" s="84">
        <f t="shared" si="80"/>
        <v>0</v>
      </c>
      <c r="AA242" s="78">
        <f t="shared" si="82"/>
        <v>0</v>
      </c>
      <c r="AB242" s="78">
        <f t="shared" si="83"/>
        <v>0</v>
      </c>
      <c r="AC242" s="78">
        <f t="shared" si="84"/>
        <v>0</v>
      </c>
      <c r="AD242" s="78">
        <f t="shared" si="85"/>
        <v>0</v>
      </c>
      <c r="AE242" s="78">
        <f t="shared" si="86"/>
        <v>0</v>
      </c>
      <c r="AF242" s="78">
        <f t="shared" si="87"/>
        <v>0</v>
      </c>
      <c r="AG242" s="78">
        <f t="shared" si="88"/>
        <v>0</v>
      </c>
      <c r="AH242" s="78">
        <f t="shared" si="89"/>
        <v>0</v>
      </c>
      <c r="AI242" s="78">
        <f t="shared" si="90"/>
        <v>0</v>
      </c>
      <c r="AJ242" s="78">
        <f t="shared" si="91"/>
        <v>0</v>
      </c>
      <c r="AK242" s="84">
        <f t="shared" si="81"/>
        <v>0</v>
      </c>
      <c r="AO242" s="84">
        <v>0</v>
      </c>
    </row>
    <row r="243" spans="1:41">
      <c r="A243" s="80" t="s">
        <v>6208</v>
      </c>
      <c r="B243" s="81" t="s">
        <v>6209</v>
      </c>
      <c r="C243" s="86" t="s">
        <v>6234</v>
      </c>
      <c r="O243" s="78">
        <f t="shared" si="69"/>
        <v>0</v>
      </c>
      <c r="P243" s="78">
        <f t="shared" si="70"/>
        <v>0</v>
      </c>
      <c r="Q243" s="78">
        <f t="shared" si="71"/>
        <v>0</v>
      </c>
      <c r="R243" s="78">
        <f t="shared" si="72"/>
        <v>0</v>
      </c>
      <c r="S243" s="78">
        <f t="shared" si="73"/>
        <v>0</v>
      </c>
      <c r="T243" s="78">
        <f t="shared" si="74"/>
        <v>0</v>
      </c>
      <c r="U243" s="78">
        <f t="shared" si="75"/>
        <v>0</v>
      </c>
      <c r="V243" s="78">
        <f t="shared" si="76"/>
        <v>0</v>
      </c>
      <c r="W243" s="78">
        <f t="shared" si="77"/>
        <v>0</v>
      </c>
      <c r="X243" s="78">
        <f t="shared" si="78"/>
        <v>0</v>
      </c>
      <c r="Y243" s="78">
        <f t="shared" si="79"/>
        <v>0</v>
      </c>
      <c r="Z243" s="84">
        <f t="shared" si="80"/>
        <v>0</v>
      </c>
      <c r="AA243" s="78">
        <f t="shared" si="82"/>
        <v>0</v>
      </c>
      <c r="AB243" s="78">
        <f t="shared" si="83"/>
        <v>0</v>
      </c>
      <c r="AC243" s="78">
        <f t="shared" si="84"/>
        <v>0</v>
      </c>
      <c r="AD243" s="78">
        <f t="shared" si="85"/>
        <v>0</v>
      </c>
      <c r="AE243" s="78">
        <f t="shared" si="86"/>
        <v>0</v>
      </c>
      <c r="AF243" s="78">
        <f t="shared" si="87"/>
        <v>0</v>
      </c>
      <c r="AG243" s="78">
        <f t="shared" si="88"/>
        <v>0</v>
      </c>
      <c r="AH243" s="78">
        <f t="shared" si="89"/>
        <v>0</v>
      </c>
      <c r="AI243" s="78">
        <f t="shared" si="90"/>
        <v>0</v>
      </c>
      <c r="AJ243" s="78">
        <f t="shared" si="91"/>
        <v>0</v>
      </c>
      <c r="AK243" s="84">
        <f t="shared" si="81"/>
        <v>0</v>
      </c>
      <c r="AO243" s="84">
        <v>0</v>
      </c>
    </row>
    <row r="244" spans="1:41" ht="28.5">
      <c r="A244" s="80" t="s">
        <v>6210</v>
      </c>
      <c r="B244" s="81" t="s">
        <v>6211</v>
      </c>
      <c r="E244" s="270">
        <v>0</v>
      </c>
      <c r="F244" s="270">
        <v>1</v>
      </c>
      <c r="G244" s="270">
        <v>0</v>
      </c>
      <c r="H244" s="270">
        <v>0</v>
      </c>
      <c r="I244" s="270">
        <v>0</v>
      </c>
      <c r="J244" s="270">
        <v>0</v>
      </c>
      <c r="K244" s="270">
        <v>0</v>
      </c>
      <c r="L244" s="270">
        <v>0</v>
      </c>
      <c r="M244" s="270">
        <v>0</v>
      </c>
      <c r="N244" s="270">
        <v>0</v>
      </c>
      <c r="O244" s="78">
        <f t="shared" si="69"/>
        <v>0</v>
      </c>
      <c r="P244" s="78">
        <f t="shared" si="70"/>
        <v>1</v>
      </c>
      <c r="Q244" s="78">
        <f t="shared" si="71"/>
        <v>0</v>
      </c>
      <c r="R244" s="78">
        <f t="shared" si="72"/>
        <v>0</v>
      </c>
      <c r="S244" s="78">
        <f t="shared" si="73"/>
        <v>0</v>
      </c>
      <c r="T244" s="78">
        <f t="shared" si="74"/>
        <v>0</v>
      </c>
      <c r="U244" s="78">
        <f t="shared" si="75"/>
        <v>0</v>
      </c>
      <c r="V244" s="78">
        <f t="shared" si="76"/>
        <v>0</v>
      </c>
      <c r="W244" s="78">
        <f t="shared" si="77"/>
        <v>0</v>
      </c>
      <c r="X244" s="78">
        <f t="shared" si="78"/>
        <v>0</v>
      </c>
      <c r="Y244" s="78">
        <f t="shared" si="79"/>
        <v>1</v>
      </c>
      <c r="Z244" s="84">
        <f t="shared" si="80"/>
        <v>3.0000000000000001E-3</v>
      </c>
      <c r="AA244" s="78">
        <f t="shared" si="82"/>
        <v>0</v>
      </c>
      <c r="AB244" s="78">
        <f t="shared" si="83"/>
        <v>1</v>
      </c>
      <c r="AC244" s="78">
        <f t="shared" si="84"/>
        <v>0</v>
      </c>
      <c r="AD244" s="78">
        <f t="shared" si="85"/>
        <v>0</v>
      </c>
      <c r="AE244" s="78">
        <f t="shared" si="86"/>
        <v>0</v>
      </c>
      <c r="AF244" s="78">
        <f t="shared" si="87"/>
        <v>0</v>
      </c>
      <c r="AG244" s="78">
        <f t="shared" si="88"/>
        <v>0</v>
      </c>
      <c r="AH244" s="78">
        <f t="shared" si="89"/>
        <v>0</v>
      </c>
      <c r="AI244" s="78">
        <f t="shared" si="90"/>
        <v>0</v>
      </c>
      <c r="AJ244" s="78">
        <f t="shared" si="91"/>
        <v>0</v>
      </c>
      <c r="AK244" s="84">
        <f t="shared" si="81"/>
        <v>0.1111111111111111</v>
      </c>
      <c r="AO244" s="84">
        <v>5.7055555555555554E-2</v>
      </c>
    </row>
    <row r="245" spans="1:41">
      <c r="A245" s="80" t="s">
        <v>6212</v>
      </c>
      <c r="B245" s="81" t="s">
        <v>6213</v>
      </c>
      <c r="E245" s="270">
        <v>0</v>
      </c>
      <c r="F245" s="270">
        <v>1</v>
      </c>
      <c r="G245" s="270">
        <v>0</v>
      </c>
      <c r="H245" s="270">
        <v>0</v>
      </c>
      <c r="I245" s="270">
        <v>0</v>
      </c>
      <c r="J245" s="270">
        <v>0</v>
      </c>
      <c r="K245" s="270">
        <v>0</v>
      </c>
      <c r="L245" s="270">
        <v>0</v>
      </c>
      <c r="M245" s="270">
        <v>0</v>
      </c>
      <c r="N245" s="270">
        <v>0</v>
      </c>
      <c r="O245" s="78">
        <f t="shared" si="69"/>
        <v>0</v>
      </c>
      <c r="P245" s="78">
        <f t="shared" si="70"/>
        <v>1</v>
      </c>
      <c r="Q245" s="78">
        <f t="shared" si="71"/>
        <v>0</v>
      </c>
      <c r="R245" s="78">
        <f t="shared" si="72"/>
        <v>0</v>
      </c>
      <c r="S245" s="78">
        <f t="shared" si="73"/>
        <v>0</v>
      </c>
      <c r="T245" s="78">
        <f t="shared" si="74"/>
        <v>0</v>
      </c>
      <c r="U245" s="78">
        <f t="shared" si="75"/>
        <v>0</v>
      </c>
      <c r="V245" s="78">
        <f t="shared" si="76"/>
        <v>0</v>
      </c>
      <c r="W245" s="78">
        <f t="shared" si="77"/>
        <v>0</v>
      </c>
      <c r="X245" s="78">
        <f t="shared" si="78"/>
        <v>0</v>
      </c>
      <c r="Y245" s="78">
        <f t="shared" si="79"/>
        <v>1</v>
      </c>
      <c r="Z245" s="84">
        <f t="shared" si="80"/>
        <v>3.0000000000000001E-3</v>
      </c>
      <c r="AA245" s="78">
        <f t="shared" si="82"/>
        <v>0</v>
      </c>
      <c r="AB245" s="78">
        <f t="shared" si="83"/>
        <v>1</v>
      </c>
      <c r="AC245" s="78">
        <f t="shared" si="84"/>
        <v>0</v>
      </c>
      <c r="AD245" s="78">
        <f t="shared" si="85"/>
        <v>0</v>
      </c>
      <c r="AE245" s="78">
        <f t="shared" si="86"/>
        <v>0</v>
      </c>
      <c r="AF245" s="78">
        <f t="shared" si="87"/>
        <v>0</v>
      </c>
      <c r="AG245" s="78">
        <f t="shared" si="88"/>
        <v>0</v>
      </c>
      <c r="AH245" s="78">
        <f t="shared" si="89"/>
        <v>0</v>
      </c>
      <c r="AI245" s="78">
        <f t="shared" si="90"/>
        <v>0</v>
      </c>
      <c r="AJ245" s="78">
        <f t="shared" si="91"/>
        <v>0</v>
      </c>
      <c r="AK245" s="84">
        <f t="shared" si="81"/>
        <v>0.1111111111111111</v>
      </c>
      <c r="AO245" s="84">
        <v>5.7055555555555554E-2</v>
      </c>
    </row>
    <row r="246" spans="1:41">
      <c r="A246" s="80" t="s">
        <v>6214</v>
      </c>
      <c r="B246" s="81" t="s">
        <v>6215</v>
      </c>
      <c r="C246" s="86" t="s">
        <v>6234</v>
      </c>
      <c r="O246" s="78">
        <f t="shared" si="69"/>
        <v>0</v>
      </c>
      <c r="P246" s="78">
        <f t="shared" si="70"/>
        <v>0</v>
      </c>
      <c r="Q246" s="78">
        <f t="shared" si="71"/>
        <v>0</v>
      </c>
      <c r="R246" s="78">
        <f t="shared" si="72"/>
        <v>0</v>
      </c>
      <c r="S246" s="78">
        <f t="shared" si="73"/>
        <v>0</v>
      </c>
      <c r="T246" s="78">
        <f t="shared" si="74"/>
        <v>0</v>
      </c>
      <c r="U246" s="78">
        <f t="shared" si="75"/>
        <v>0</v>
      </c>
      <c r="V246" s="78">
        <f t="shared" si="76"/>
        <v>0</v>
      </c>
      <c r="W246" s="78">
        <f t="shared" si="77"/>
        <v>0</v>
      </c>
      <c r="X246" s="78">
        <f t="shared" si="78"/>
        <v>0</v>
      </c>
      <c r="Y246" s="78">
        <f t="shared" si="79"/>
        <v>0</v>
      </c>
      <c r="Z246" s="84">
        <f t="shared" si="80"/>
        <v>0</v>
      </c>
      <c r="AA246" s="78">
        <f t="shared" si="82"/>
        <v>0</v>
      </c>
      <c r="AB246" s="78">
        <f t="shared" si="83"/>
        <v>0</v>
      </c>
      <c r="AC246" s="78">
        <f t="shared" si="84"/>
        <v>0</v>
      </c>
      <c r="AD246" s="78">
        <f t="shared" si="85"/>
        <v>0</v>
      </c>
      <c r="AE246" s="78">
        <f t="shared" si="86"/>
        <v>0</v>
      </c>
      <c r="AF246" s="78">
        <f t="shared" si="87"/>
        <v>0</v>
      </c>
      <c r="AG246" s="78">
        <f t="shared" si="88"/>
        <v>0</v>
      </c>
      <c r="AH246" s="78">
        <f t="shared" si="89"/>
        <v>0</v>
      </c>
      <c r="AI246" s="78">
        <f t="shared" si="90"/>
        <v>0</v>
      </c>
      <c r="AJ246" s="78">
        <f t="shared" si="91"/>
        <v>0</v>
      </c>
      <c r="AK246" s="84">
        <f t="shared" si="81"/>
        <v>0</v>
      </c>
      <c r="AO246" s="84">
        <v>0</v>
      </c>
    </row>
    <row r="247" spans="1:41">
      <c r="A247" s="80" t="s">
        <v>6216</v>
      </c>
      <c r="B247" s="81" t="s">
        <v>6217</v>
      </c>
      <c r="C247" s="86" t="s">
        <v>6234</v>
      </c>
      <c r="O247" s="78">
        <f t="shared" si="69"/>
        <v>0</v>
      </c>
      <c r="P247" s="78">
        <f t="shared" si="70"/>
        <v>0</v>
      </c>
      <c r="Q247" s="78">
        <f t="shared" si="71"/>
        <v>0</v>
      </c>
      <c r="R247" s="78">
        <f t="shared" si="72"/>
        <v>0</v>
      </c>
      <c r="S247" s="78">
        <f t="shared" si="73"/>
        <v>0</v>
      </c>
      <c r="T247" s="78">
        <f t="shared" si="74"/>
        <v>0</v>
      </c>
      <c r="U247" s="78">
        <f t="shared" si="75"/>
        <v>0</v>
      </c>
      <c r="V247" s="78">
        <f t="shared" si="76"/>
        <v>0</v>
      </c>
      <c r="W247" s="78">
        <f t="shared" si="77"/>
        <v>0</v>
      </c>
      <c r="X247" s="78">
        <f t="shared" si="78"/>
        <v>0</v>
      </c>
      <c r="Y247" s="78">
        <f t="shared" si="79"/>
        <v>0</v>
      </c>
      <c r="Z247" s="84">
        <f t="shared" si="80"/>
        <v>0</v>
      </c>
      <c r="AA247" s="78">
        <f t="shared" si="82"/>
        <v>0</v>
      </c>
      <c r="AB247" s="78">
        <f t="shared" si="83"/>
        <v>0</v>
      </c>
      <c r="AC247" s="78">
        <f t="shared" si="84"/>
        <v>0</v>
      </c>
      <c r="AD247" s="78">
        <f t="shared" si="85"/>
        <v>0</v>
      </c>
      <c r="AE247" s="78">
        <f t="shared" si="86"/>
        <v>0</v>
      </c>
      <c r="AF247" s="78">
        <f t="shared" si="87"/>
        <v>0</v>
      </c>
      <c r="AG247" s="78">
        <f t="shared" si="88"/>
        <v>0</v>
      </c>
      <c r="AH247" s="78">
        <f t="shared" si="89"/>
        <v>0</v>
      </c>
      <c r="AI247" s="78">
        <f t="shared" si="90"/>
        <v>0</v>
      </c>
      <c r="AJ247" s="78">
        <f t="shared" si="91"/>
        <v>0</v>
      </c>
      <c r="AK247" s="84">
        <f t="shared" si="81"/>
        <v>0</v>
      </c>
      <c r="AO247" s="84">
        <v>0</v>
      </c>
    </row>
    <row r="248" spans="1:41">
      <c r="A248" s="80" t="s">
        <v>6218</v>
      </c>
      <c r="B248" s="81" t="s">
        <v>6219</v>
      </c>
      <c r="C248" s="86" t="s">
        <v>6234</v>
      </c>
      <c r="O248" s="78">
        <f t="shared" si="69"/>
        <v>0</v>
      </c>
      <c r="P248" s="78">
        <f t="shared" si="70"/>
        <v>0</v>
      </c>
      <c r="Q248" s="78">
        <f t="shared" si="71"/>
        <v>0</v>
      </c>
      <c r="R248" s="78">
        <f t="shared" si="72"/>
        <v>0</v>
      </c>
      <c r="S248" s="78">
        <f t="shared" si="73"/>
        <v>0</v>
      </c>
      <c r="T248" s="78">
        <f t="shared" si="74"/>
        <v>0</v>
      </c>
      <c r="U248" s="78">
        <f t="shared" si="75"/>
        <v>0</v>
      </c>
      <c r="V248" s="78">
        <f t="shared" si="76"/>
        <v>0</v>
      </c>
      <c r="W248" s="78">
        <f t="shared" si="77"/>
        <v>0</v>
      </c>
      <c r="X248" s="78">
        <f t="shared" si="78"/>
        <v>0</v>
      </c>
      <c r="Y248" s="78">
        <f t="shared" si="79"/>
        <v>0</v>
      </c>
      <c r="Z248" s="84">
        <f t="shared" si="80"/>
        <v>0</v>
      </c>
      <c r="AA248" s="78">
        <f t="shared" si="82"/>
        <v>0</v>
      </c>
      <c r="AB248" s="78">
        <f t="shared" si="83"/>
        <v>0</v>
      </c>
      <c r="AC248" s="78">
        <f t="shared" si="84"/>
        <v>0</v>
      </c>
      <c r="AD248" s="78">
        <f t="shared" si="85"/>
        <v>0</v>
      </c>
      <c r="AE248" s="78">
        <f t="shared" si="86"/>
        <v>0</v>
      </c>
      <c r="AF248" s="78">
        <f t="shared" si="87"/>
        <v>0</v>
      </c>
      <c r="AG248" s="78">
        <f t="shared" si="88"/>
        <v>0</v>
      </c>
      <c r="AH248" s="78">
        <f t="shared" si="89"/>
        <v>0</v>
      </c>
      <c r="AI248" s="78">
        <f t="shared" si="90"/>
        <v>0</v>
      </c>
      <c r="AJ248" s="78">
        <f t="shared" si="91"/>
        <v>0</v>
      </c>
      <c r="AK248" s="84">
        <f t="shared" si="81"/>
        <v>0</v>
      </c>
      <c r="AO248" s="84">
        <v>0</v>
      </c>
    </row>
    <row r="249" spans="1:41">
      <c r="A249" s="80" t="s">
        <v>6220</v>
      </c>
      <c r="B249" s="81" t="s">
        <v>6221</v>
      </c>
      <c r="C249" s="86" t="s">
        <v>6234</v>
      </c>
      <c r="O249" s="78">
        <f t="shared" si="69"/>
        <v>0</v>
      </c>
      <c r="P249" s="78">
        <f t="shared" si="70"/>
        <v>0</v>
      </c>
      <c r="Q249" s="78">
        <f t="shared" si="71"/>
        <v>0</v>
      </c>
      <c r="R249" s="78">
        <f t="shared" si="72"/>
        <v>0</v>
      </c>
      <c r="S249" s="78">
        <f t="shared" si="73"/>
        <v>0</v>
      </c>
      <c r="T249" s="78">
        <f t="shared" si="74"/>
        <v>0</v>
      </c>
      <c r="U249" s="78">
        <f t="shared" si="75"/>
        <v>0</v>
      </c>
      <c r="V249" s="78">
        <f t="shared" si="76"/>
        <v>0</v>
      </c>
      <c r="W249" s="78">
        <f t="shared" si="77"/>
        <v>0</v>
      </c>
      <c r="X249" s="78">
        <f t="shared" si="78"/>
        <v>0</v>
      </c>
      <c r="Y249" s="78">
        <f t="shared" si="79"/>
        <v>0</v>
      </c>
      <c r="Z249" s="84">
        <f t="shared" si="80"/>
        <v>0</v>
      </c>
      <c r="AA249" s="78">
        <f t="shared" si="82"/>
        <v>0</v>
      </c>
      <c r="AB249" s="78">
        <f t="shared" si="83"/>
        <v>0</v>
      </c>
      <c r="AC249" s="78">
        <f t="shared" si="84"/>
        <v>0</v>
      </c>
      <c r="AD249" s="78">
        <f t="shared" si="85"/>
        <v>0</v>
      </c>
      <c r="AE249" s="78">
        <f t="shared" si="86"/>
        <v>0</v>
      </c>
      <c r="AF249" s="78">
        <f t="shared" si="87"/>
        <v>0</v>
      </c>
      <c r="AG249" s="78">
        <f t="shared" si="88"/>
        <v>0</v>
      </c>
      <c r="AH249" s="78">
        <f t="shared" si="89"/>
        <v>0</v>
      </c>
      <c r="AI249" s="78">
        <f t="shared" si="90"/>
        <v>0</v>
      </c>
      <c r="AJ249" s="78">
        <f t="shared" si="91"/>
        <v>0</v>
      </c>
      <c r="AK249" s="84">
        <f t="shared" si="81"/>
        <v>0</v>
      </c>
      <c r="AO249" s="84">
        <v>0</v>
      </c>
    </row>
    <row r="250" spans="1:41">
      <c r="A250" s="80" t="s">
        <v>6222</v>
      </c>
      <c r="B250" s="81" t="s">
        <v>6223</v>
      </c>
      <c r="C250" s="86" t="s">
        <v>6234</v>
      </c>
      <c r="O250" s="78">
        <f t="shared" si="69"/>
        <v>0</v>
      </c>
      <c r="P250" s="78">
        <f t="shared" si="70"/>
        <v>0</v>
      </c>
      <c r="Q250" s="78">
        <f t="shared" si="71"/>
        <v>0</v>
      </c>
      <c r="R250" s="78">
        <f t="shared" si="72"/>
        <v>0</v>
      </c>
      <c r="S250" s="78">
        <f t="shared" si="73"/>
        <v>0</v>
      </c>
      <c r="T250" s="78">
        <f t="shared" si="74"/>
        <v>0</v>
      </c>
      <c r="U250" s="78">
        <f t="shared" si="75"/>
        <v>0</v>
      </c>
      <c r="V250" s="78">
        <f t="shared" si="76"/>
        <v>0</v>
      </c>
      <c r="W250" s="78">
        <f t="shared" si="77"/>
        <v>0</v>
      </c>
      <c r="X250" s="78">
        <f t="shared" si="78"/>
        <v>0</v>
      </c>
      <c r="Y250" s="78">
        <f t="shared" si="79"/>
        <v>0</v>
      </c>
      <c r="Z250" s="84">
        <f t="shared" si="80"/>
        <v>0</v>
      </c>
      <c r="AA250" s="78">
        <f t="shared" si="82"/>
        <v>0</v>
      </c>
      <c r="AB250" s="78">
        <f t="shared" si="83"/>
        <v>0</v>
      </c>
      <c r="AC250" s="78">
        <f t="shared" si="84"/>
        <v>0</v>
      </c>
      <c r="AD250" s="78">
        <f t="shared" si="85"/>
        <v>0</v>
      </c>
      <c r="AE250" s="78">
        <f t="shared" si="86"/>
        <v>0</v>
      </c>
      <c r="AF250" s="78">
        <f t="shared" si="87"/>
        <v>0</v>
      </c>
      <c r="AG250" s="78">
        <f t="shared" si="88"/>
        <v>0</v>
      </c>
      <c r="AH250" s="78">
        <f t="shared" si="89"/>
        <v>0</v>
      </c>
      <c r="AI250" s="78">
        <f t="shared" si="90"/>
        <v>0</v>
      </c>
      <c r="AJ250" s="78">
        <f t="shared" si="91"/>
        <v>0</v>
      </c>
      <c r="AK250" s="84">
        <f t="shared" si="81"/>
        <v>0</v>
      </c>
      <c r="AO250" s="84">
        <v>0</v>
      </c>
    </row>
    <row r="251" spans="1:41">
      <c r="A251" s="80" t="s">
        <v>6224</v>
      </c>
      <c r="B251" s="81" t="s">
        <v>6225</v>
      </c>
      <c r="C251" s="86" t="s">
        <v>6234</v>
      </c>
      <c r="O251" s="78">
        <f t="shared" si="69"/>
        <v>0</v>
      </c>
      <c r="P251" s="78">
        <f t="shared" si="70"/>
        <v>0</v>
      </c>
      <c r="Q251" s="78">
        <f t="shared" si="71"/>
        <v>0</v>
      </c>
      <c r="R251" s="78">
        <f t="shared" si="72"/>
        <v>0</v>
      </c>
      <c r="S251" s="78">
        <f t="shared" si="73"/>
        <v>0</v>
      </c>
      <c r="T251" s="78">
        <f t="shared" si="74"/>
        <v>0</v>
      </c>
      <c r="U251" s="78">
        <f t="shared" si="75"/>
        <v>0</v>
      </c>
      <c r="V251" s="78">
        <f t="shared" si="76"/>
        <v>0</v>
      </c>
      <c r="W251" s="78">
        <f t="shared" si="77"/>
        <v>0</v>
      </c>
      <c r="X251" s="78">
        <f t="shared" si="78"/>
        <v>0</v>
      </c>
      <c r="Y251" s="78">
        <f t="shared" si="79"/>
        <v>0</v>
      </c>
      <c r="Z251" s="84">
        <f t="shared" si="80"/>
        <v>0</v>
      </c>
      <c r="AA251" s="78">
        <f t="shared" si="82"/>
        <v>0</v>
      </c>
      <c r="AB251" s="78">
        <f t="shared" si="83"/>
        <v>0</v>
      </c>
      <c r="AC251" s="78">
        <f t="shared" si="84"/>
        <v>0</v>
      </c>
      <c r="AD251" s="78">
        <f t="shared" si="85"/>
        <v>0</v>
      </c>
      <c r="AE251" s="78">
        <f t="shared" si="86"/>
        <v>0</v>
      </c>
      <c r="AF251" s="78">
        <f t="shared" si="87"/>
        <v>0</v>
      </c>
      <c r="AG251" s="78">
        <f t="shared" si="88"/>
        <v>0</v>
      </c>
      <c r="AH251" s="78">
        <f t="shared" si="89"/>
        <v>0</v>
      </c>
      <c r="AI251" s="78">
        <f t="shared" si="90"/>
        <v>0</v>
      </c>
      <c r="AJ251" s="78">
        <f t="shared" si="91"/>
        <v>0</v>
      </c>
      <c r="AK251" s="84">
        <f t="shared" si="81"/>
        <v>0</v>
      </c>
      <c r="AO251" s="84">
        <v>0</v>
      </c>
    </row>
    <row r="252" spans="1:41">
      <c r="A252" s="80" t="s">
        <v>6226</v>
      </c>
      <c r="B252" s="81" t="s">
        <v>6227</v>
      </c>
      <c r="C252" s="86" t="s">
        <v>6234</v>
      </c>
      <c r="O252" s="78">
        <f t="shared" si="69"/>
        <v>0</v>
      </c>
      <c r="P252" s="78">
        <f t="shared" si="70"/>
        <v>0</v>
      </c>
      <c r="Q252" s="78">
        <f t="shared" si="71"/>
        <v>0</v>
      </c>
      <c r="R252" s="78">
        <f t="shared" si="72"/>
        <v>0</v>
      </c>
      <c r="S252" s="78">
        <f t="shared" si="73"/>
        <v>0</v>
      </c>
      <c r="T252" s="78">
        <f t="shared" si="74"/>
        <v>0</v>
      </c>
      <c r="U252" s="78">
        <f t="shared" si="75"/>
        <v>0</v>
      </c>
      <c r="V252" s="78">
        <f t="shared" si="76"/>
        <v>0</v>
      </c>
      <c r="W252" s="78">
        <f t="shared" si="77"/>
        <v>0</v>
      </c>
      <c r="X252" s="78">
        <f t="shared" si="78"/>
        <v>0</v>
      </c>
      <c r="Y252" s="78">
        <f t="shared" si="79"/>
        <v>0</v>
      </c>
      <c r="Z252" s="84">
        <f t="shared" si="80"/>
        <v>0</v>
      </c>
      <c r="AA252" s="78">
        <f t="shared" si="82"/>
        <v>0</v>
      </c>
      <c r="AB252" s="78">
        <f t="shared" si="83"/>
        <v>0</v>
      </c>
      <c r="AC252" s="78">
        <f t="shared" si="84"/>
        <v>0</v>
      </c>
      <c r="AD252" s="78">
        <f t="shared" si="85"/>
        <v>0</v>
      </c>
      <c r="AE252" s="78">
        <f t="shared" si="86"/>
        <v>0</v>
      </c>
      <c r="AF252" s="78">
        <f t="shared" si="87"/>
        <v>0</v>
      </c>
      <c r="AG252" s="78">
        <f t="shared" si="88"/>
        <v>0</v>
      </c>
      <c r="AH252" s="78">
        <f t="shared" si="89"/>
        <v>0</v>
      </c>
      <c r="AI252" s="78">
        <f t="shared" si="90"/>
        <v>0</v>
      </c>
      <c r="AJ252" s="78">
        <f t="shared" si="91"/>
        <v>0</v>
      </c>
      <c r="AK252" s="84">
        <f t="shared" si="81"/>
        <v>0</v>
      </c>
      <c r="AO252" s="84">
        <v>0</v>
      </c>
    </row>
    <row r="253" spans="1:41" ht="15">
      <c r="A253" s="82" t="s">
        <v>6228</v>
      </c>
      <c r="B253" s="83" t="s">
        <v>6229</v>
      </c>
      <c r="C253" s="86"/>
    </row>
    <row r="257" spans="25:25">
      <c r="Y257" s="78">
        <f>SUM(O240:X240)</f>
        <v>333.33333333333331</v>
      </c>
    </row>
  </sheetData>
  <mergeCells count="16">
    <mergeCell ref="AL2:AN2"/>
    <mergeCell ref="E2:F2"/>
    <mergeCell ref="G2:H2"/>
    <mergeCell ref="I2:J2"/>
    <mergeCell ref="K2:L2"/>
    <mergeCell ref="M2:N2"/>
    <mergeCell ref="O2:P2"/>
    <mergeCell ref="Q2:R2"/>
    <mergeCell ref="S2:T2"/>
    <mergeCell ref="AA2:AB2"/>
    <mergeCell ref="AC2:AD2"/>
    <mergeCell ref="AE2:AF2"/>
    <mergeCell ref="AG2:AH2"/>
    <mergeCell ref="AI2:AJ2"/>
    <mergeCell ref="U2:V2"/>
    <mergeCell ref="W2:X2"/>
  </mergeCells>
  <pageMargins left="0.7" right="0.7" top="0.78740157499999996" bottom="0.78740157499999996" header="0.3" footer="0.3"/>
  <pageSetup paperSize="9" orientation="portrait"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RowHeight="12.7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H43"/>
  <sheetViews>
    <sheetView topLeftCell="A3" workbookViewId="0">
      <selection activeCell="G30" sqref="G30"/>
    </sheetView>
  </sheetViews>
  <sheetFormatPr baseColWidth="10" defaultRowHeight="12.75"/>
  <cols>
    <col min="4" max="4" width="21.140625" customWidth="1"/>
    <col min="5" max="5" width="27.5703125" customWidth="1"/>
    <col min="6" max="6" width="11.42578125" style="281"/>
  </cols>
  <sheetData>
    <row r="1" spans="1:34" s="8" customFormat="1" ht="12">
      <c r="A1" s="38" t="s">
        <v>924</v>
      </c>
      <c r="B1" s="38" t="s">
        <v>2528</v>
      </c>
      <c r="C1" s="38" t="s">
        <v>2527</v>
      </c>
      <c r="D1" s="38" t="s">
        <v>2530</v>
      </c>
      <c r="E1" s="38" t="s">
        <v>838</v>
      </c>
      <c r="F1" s="277" t="s">
        <v>6242</v>
      </c>
      <c r="G1" s="38" t="s">
        <v>2773</v>
      </c>
      <c r="H1" s="38" t="s">
        <v>839</v>
      </c>
      <c r="I1" s="33" t="s">
        <v>4940</v>
      </c>
      <c r="J1" s="7" t="s">
        <v>2765</v>
      </c>
      <c r="K1" s="8" t="s">
        <v>2766</v>
      </c>
      <c r="L1" s="99" t="s">
        <v>4067</v>
      </c>
      <c r="M1" s="8" t="s">
        <v>3217</v>
      </c>
      <c r="N1" s="8" t="s">
        <v>4040</v>
      </c>
      <c r="O1" s="100" t="s">
        <v>3377</v>
      </c>
      <c r="P1" s="100" t="s">
        <v>840</v>
      </c>
      <c r="Q1" s="8" t="s">
        <v>2767</v>
      </c>
      <c r="R1" s="8" t="s">
        <v>4039</v>
      </c>
      <c r="S1" s="8" t="s">
        <v>2529</v>
      </c>
      <c r="T1" s="38" t="s">
        <v>4037</v>
      </c>
      <c r="U1" s="8" t="s">
        <v>249</v>
      </c>
      <c r="V1" s="8" t="s">
        <v>4038</v>
      </c>
      <c r="W1" s="8" t="s">
        <v>2064</v>
      </c>
      <c r="X1" s="8" t="s">
        <v>3212</v>
      </c>
      <c r="Y1" s="33" t="s">
        <v>5144</v>
      </c>
      <c r="Z1" s="8" t="s">
        <v>250</v>
      </c>
      <c r="AB1" s="8" t="s">
        <v>5715</v>
      </c>
      <c r="AC1" s="8" t="s">
        <v>2063</v>
      </c>
      <c r="AD1" s="8" t="s">
        <v>2063</v>
      </c>
      <c r="AE1" s="8" t="s">
        <v>2063</v>
      </c>
      <c r="AF1" s="8" t="s">
        <v>2063</v>
      </c>
      <c r="AG1" s="8" t="s">
        <v>2063</v>
      </c>
      <c r="AH1" s="8" t="s">
        <v>2063</v>
      </c>
    </row>
    <row r="2" spans="1:34" s="112" customFormat="1">
      <c r="A2" s="101" t="s">
        <v>2759</v>
      </c>
      <c r="B2" s="101" t="s">
        <v>1962</v>
      </c>
      <c r="C2" s="101" t="s">
        <v>2710</v>
      </c>
      <c r="D2" s="101" t="s">
        <v>3094</v>
      </c>
      <c r="E2" s="101" t="s">
        <v>1293</v>
      </c>
      <c r="F2" s="278">
        <v>1</v>
      </c>
      <c r="G2" s="101" t="s">
        <v>1292</v>
      </c>
      <c r="H2" s="101"/>
      <c r="I2" s="103" t="s">
        <v>1736</v>
      </c>
      <c r="J2" s="104">
        <v>35774</v>
      </c>
      <c r="K2" s="105">
        <v>35798</v>
      </c>
      <c r="L2" s="106">
        <f t="shared" ref="L2:L43" si="0">(K2-J2)/(K2+J2+12740)</f>
        <v>2.8465698832906349E-4</v>
      </c>
      <c r="M2" s="107">
        <v>0.05</v>
      </c>
      <c r="N2" s="108">
        <v>1436.09</v>
      </c>
      <c r="O2" s="105">
        <v>2661</v>
      </c>
      <c r="P2" s="105">
        <v>1570</v>
      </c>
      <c r="Q2" s="104">
        <v>5000</v>
      </c>
      <c r="R2" s="109">
        <v>35382</v>
      </c>
      <c r="S2" s="110" t="s">
        <v>2922</v>
      </c>
      <c r="T2" s="101" t="s">
        <v>218</v>
      </c>
      <c r="U2" s="108" t="s">
        <v>877</v>
      </c>
      <c r="V2" s="108" t="s">
        <v>2670</v>
      </c>
      <c r="W2" s="108" t="s">
        <v>1291</v>
      </c>
      <c r="X2" s="110" t="s">
        <v>1944</v>
      </c>
      <c r="Y2" s="111">
        <v>24652</v>
      </c>
      <c r="Z2" s="108" t="s">
        <v>3655</v>
      </c>
      <c r="AB2" s="108" t="s">
        <v>667</v>
      </c>
      <c r="AC2" s="112" t="s">
        <v>3654</v>
      </c>
      <c r="AD2" s="112" t="s">
        <v>2711</v>
      </c>
      <c r="AE2" s="112" t="s">
        <v>4634</v>
      </c>
      <c r="AF2" s="112" t="s">
        <v>2903</v>
      </c>
    </row>
    <row r="3" spans="1:34" s="124" customFormat="1">
      <c r="A3" s="114" t="s">
        <v>1467</v>
      </c>
      <c r="B3" s="114" t="s">
        <v>1962</v>
      </c>
      <c r="C3" s="114" t="s">
        <v>4930</v>
      </c>
      <c r="D3" s="114" t="s">
        <v>3862</v>
      </c>
      <c r="E3" s="114" t="s">
        <v>1293</v>
      </c>
      <c r="F3" s="279"/>
      <c r="G3" s="114" t="s">
        <v>1292</v>
      </c>
      <c r="H3" s="114"/>
      <c r="I3" s="115" t="s">
        <v>624</v>
      </c>
      <c r="J3" s="116">
        <v>35768</v>
      </c>
      <c r="K3" s="117">
        <v>35805</v>
      </c>
      <c r="L3" s="118">
        <f t="shared" si="0"/>
        <v>4.3884098537592069E-4</v>
      </c>
      <c r="M3" s="119">
        <v>0.11</v>
      </c>
      <c r="N3" s="120">
        <v>1436.1</v>
      </c>
      <c r="O3" s="117">
        <v>2700</v>
      </c>
      <c r="P3" s="117">
        <v>1550</v>
      </c>
      <c r="Q3" s="116">
        <v>5100</v>
      </c>
      <c r="R3" s="121">
        <v>37496</v>
      </c>
      <c r="S3" s="122" t="s">
        <v>4575</v>
      </c>
      <c r="T3" s="114" t="s">
        <v>4993</v>
      </c>
      <c r="U3" s="120" t="s">
        <v>1171</v>
      </c>
      <c r="V3" s="120" t="s">
        <v>2670</v>
      </c>
      <c r="W3" s="120" t="s">
        <v>57</v>
      </c>
      <c r="X3" s="122" t="s">
        <v>807</v>
      </c>
      <c r="Y3" s="123">
        <v>27508</v>
      </c>
      <c r="Z3" s="120" t="s">
        <v>4867</v>
      </c>
      <c r="AB3" s="120" t="s">
        <v>667</v>
      </c>
      <c r="AC3" s="139" t="s">
        <v>251</v>
      </c>
      <c r="AD3" s="139" t="s">
        <v>2903</v>
      </c>
      <c r="AE3" s="124" t="s">
        <v>1829</v>
      </c>
    </row>
    <row r="4" spans="1:34" s="124" customFormat="1">
      <c r="A4" s="114" t="s">
        <v>1468</v>
      </c>
      <c r="B4" s="114" t="s">
        <v>1962</v>
      </c>
      <c r="C4" s="114" t="s">
        <v>4930</v>
      </c>
      <c r="D4" s="114" t="s">
        <v>3862</v>
      </c>
      <c r="E4" s="114" t="s">
        <v>1293</v>
      </c>
      <c r="F4" s="279"/>
      <c r="G4" s="114" t="s">
        <v>1292</v>
      </c>
      <c r="H4" s="114"/>
      <c r="I4" s="115" t="s">
        <v>606</v>
      </c>
      <c r="J4" s="116">
        <v>35766</v>
      </c>
      <c r="K4" s="117">
        <v>35806</v>
      </c>
      <c r="L4" s="118">
        <f t="shared" si="0"/>
        <v>4.7442831388177245E-4</v>
      </c>
      <c r="M4" s="119">
        <v>0.06</v>
      </c>
      <c r="N4" s="120">
        <v>1436.1</v>
      </c>
      <c r="O4" s="117">
        <v>3150</v>
      </c>
      <c r="P4" s="117">
        <v>1368</v>
      </c>
      <c r="Q4" s="116">
        <v>7400</v>
      </c>
      <c r="R4" s="121">
        <v>37159</v>
      </c>
      <c r="S4" s="122" t="s">
        <v>4575</v>
      </c>
      <c r="T4" s="114" t="s">
        <v>218</v>
      </c>
      <c r="U4" s="120" t="s">
        <v>877</v>
      </c>
      <c r="V4" s="120" t="s">
        <v>2670</v>
      </c>
      <c r="W4" s="120" t="s">
        <v>4574</v>
      </c>
      <c r="X4" s="122" t="s">
        <v>4868</v>
      </c>
      <c r="Y4" s="123">
        <v>26927</v>
      </c>
      <c r="Z4" s="120" t="s">
        <v>4869</v>
      </c>
      <c r="AB4" s="120" t="s">
        <v>667</v>
      </c>
      <c r="AC4" s="139" t="s">
        <v>251</v>
      </c>
      <c r="AD4" s="139" t="s">
        <v>56</v>
      </c>
      <c r="AE4" s="124" t="s">
        <v>1829</v>
      </c>
      <c r="AF4" s="124" t="s">
        <v>2903</v>
      </c>
    </row>
    <row r="5" spans="1:34" s="124" customFormat="1">
      <c r="A5" s="114" t="s">
        <v>1469</v>
      </c>
      <c r="B5" s="114" t="s">
        <v>1962</v>
      </c>
      <c r="C5" s="114" t="s">
        <v>4930</v>
      </c>
      <c r="D5" s="114" t="s">
        <v>3862</v>
      </c>
      <c r="E5" s="114" t="s">
        <v>1293</v>
      </c>
      <c r="F5" s="279"/>
      <c r="G5" s="114" t="s">
        <v>1292</v>
      </c>
      <c r="H5" s="114"/>
      <c r="I5" s="115" t="s">
        <v>619</v>
      </c>
      <c r="J5" s="116">
        <v>35769</v>
      </c>
      <c r="K5" s="117">
        <v>35805</v>
      </c>
      <c r="L5" s="118">
        <f t="shared" si="0"/>
        <v>4.2697535403373105E-4</v>
      </c>
      <c r="M5" s="119">
        <v>0.04</v>
      </c>
      <c r="N5" s="120">
        <v>1436.08</v>
      </c>
      <c r="O5" s="117">
        <v>4050</v>
      </c>
      <c r="P5" s="117">
        <v>1805</v>
      </c>
      <c r="Q5" s="116">
        <v>11000</v>
      </c>
      <c r="R5" s="121">
        <v>37442</v>
      </c>
      <c r="S5" s="122" t="s">
        <v>4575</v>
      </c>
      <c r="T5" s="114" t="s">
        <v>218</v>
      </c>
      <c r="U5" s="120" t="s">
        <v>877</v>
      </c>
      <c r="V5" s="120" t="s">
        <v>2670</v>
      </c>
      <c r="W5" s="120" t="s">
        <v>3847</v>
      </c>
      <c r="X5" s="122" t="s">
        <v>4870</v>
      </c>
      <c r="Y5" s="123">
        <v>27460</v>
      </c>
      <c r="Z5" s="120" t="s">
        <v>4871</v>
      </c>
      <c r="AB5" s="120" t="s">
        <v>667</v>
      </c>
      <c r="AC5" s="139" t="s">
        <v>251</v>
      </c>
      <c r="AD5" s="139" t="s">
        <v>58</v>
      </c>
      <c r="AE5" s="124" t="s">
        <v>1829</v>
      </c>
      <c r="AF5" s="124" t="s">
        <v>2903</v>
      </c>
      <c r="AG5" s="124" t="s">
        <v>1957</v>
      </c>
    </row>
    <row r="6" spans="1:34" s="124" customFormat="1">
      <c r="A6" s="114" t="s">
        <v>4983</v>
      </c>
      <c r="B6" s="114" t="s">
        <v>1962</v>
      </c>
      <c r="C6" s="114" t="s">
        <v>4930</v>
      </c>
      <c r="D6" s="114" t="s">
        <v>3862</v>
      </c>
      <c r="E6" s="114" t="s">
        <v>1293</v>
      </c>
      <c r="F6" s="279"/>
      <c r="G6" s="114" t="s">
        <v>1292</v>
      </c>
      <c r="H6" s="114"/>
      <c r="I6" s="115" t="s">
        <v>1877</v>
      </c>
      <c r="J6" s="116">
        <v>35762</v>
      </c>
      <c r="K6" s="117">
        <v>35810</v>
      </c>
      <c r="L6" s="118">
        <f t="shared" si="0"/>
        <v>5.6931397665812699E-4</v>
      </c>
      <c r="M6" s="119">
        <v>0.02</v>
      </c>
      <c r="N6" s="120">
        <v>1436.1</v>
      </c>
      <c r="O6" s="117">
        <v>2885</v>
      </c>
      <c r="P6" s="117">
        <v>1310</v>
      </c>
      <c r="Q6" s="116">
        <v>6000</v>
      </c>
      <c r="R6" s="121">
        <v>35853</v>
      </c>
      <c r="S6" s="122" t="s">
        <v>2922</v>
      </c>
      <c r="T6" s="114" t="s">
        <v>252</v>
      </c>
      <c r="U6" s="120" t="s">
        <v>5015</v>
      </c>
      <c r="V6" s="120" t="s">
        <v>2670</v>
      </c>
      <c r="W6" s="120" t="s">
        <v>4574</v>
      </c>
      <c r="X6" s="122" t="s">
        <v>4647</v>
      </c>
      <c r="Y6" s="123">
        <v>25237</v>
      </c>
      <c r="Z6" s="120" t="s">
        <v>2359</v>
      </c>
      <c r="AB6" s="120" t="s">
        <v>667</v>
      </c>
      <c r="AC6" s="120" t="s">
        <v>2903</v>
      </c>
      <c r="AD6" s="139" t="s">
        <v>251</v>
      </c>
    </row>
    <row r="7" spans="1:34" s="112" customFormat="1">
      <c r="A7" s="101" t="s">
        <v>894</v>
      </c>
      <c r="B7" s="101" t="s">
        <v>1962</v>
      </c>
      <c r="C7" s="101" t="s">
        <v>2710</v>
      </c>
      <c r="D7" s="101" t="s">
        <v>3094</v>
      </c>
      <c r="E7" s="101" t="s">
        <v>1293</v>
      </c>
      <c r="F7" s="278">
        <v>1</v>
      </c>
      <c r="G7" s="101" t="s">
        <v>1292</v>
      </c>
      <c r="H7" s="101"/>
      <c r="I7" s="103" t="s">
        <v>1898</v>
      </c>
      <c r="J7" s="104">
        <v>35769</v>
      </c>
      <c r="K7" s="105">
        <v>35801</v>
      </c>
      <c r="L7" s="106">
        <f t="shared" si="0"/>
        <v>3.7955165460799433E-4</v>
      </c>
      <c r="M7" s="107">
        <v>0.19</v>
      </c>
      <c r="N7" s="108">
        <v>1436.94</v>
      </c>
      <c r="O7" s="105">
        <v>2700</v>
      </c>
      <c r="P7" s="105">
        <v>1200</v>
      </c>
      <c r="Q7" s="104">
        <v>6400</v>
      </c>
      <c r="R7" s="109">
        <v>36217</v>
      </c>
      <c r="S7" s="110" t="s">
        <v>4575</v>
      </c>
      <c r="T7" s="101" t="s">
        <v>3093</v>
      </c>
      <c r="U7" s="108" t="s">
        <v>877</v>
      </c>
      <c r="V7" s="108" t="s">
        <v>2670</v>
      </c>
      <c r="W7" s="108" t="s">
        <v>1291</v>
      </c>
      <c r="X7" s="110" t="s">
        <v>2575</v>
      </c>
      <c r="Y7" s="111">
        <v>25638</v>
      </c>
      <c r="Z7" s="108" t="s">
        <v>3656</v>
      </c>
      <c r="AB7" s="108" t="s">
        <v>667</v>
      </c>
      <c r="AC7" s="112" t="s">
        <v>2903</v>
      </c>
      <c r="AD7" s="112" t="s">
        <v>2712</v>
      </c>
      <c r="AE7" s="112" t="s">
        <v>4635</v>
      </c>
    </row>
    <row r="8" spans="1:34" s="112" customFormat="1">
      <c r="A8" s="101" t="s">
        <v>895</v>
      </c>
      <c r="B8" s="101" t="s">
        <v>1962</v>
      </c>
      <c r="C8" s="101" t="s">
        <v>2710</v>
      </c>
      <c r="D8" s="101" t="s">
        <v>3094</v>
      </c>
      <c r="E8" s="101" t="s">
        <v>1293</v>
      </c>
      <c r="F8" s="278">
        <v>1</v>
      </c>
      <c r="G8" s="101" t="s">
        <v>1292</v>
      </c>
      <c r="H8" s="101"/>
      <c r="I8" s="103" t="s">
        <v>4292</v>
      </c>
      <c r="J8" s="104">
        <v>35780</v>
      </c>
      <c r="K8" s="105">
        <v>35791</v>
      </c>
      <c r="L8" s="106">
        <f t="shared" si="0"/>
        <v>1.3046933377613835E-4</v>
      </c>
      <c r="M8" s="107">
        <v>7.0000000000000007E-2</v>
      </c>
      <c r="N8" s="108">
        <v>1436.06</v>
      </c>
      <c r="O8" s="105">
        <v>3304</v>
      </c>
      <c r="P8" s="105">
        <v>1487</v>
      </c>
      <c r="Q8" s="104"/>
      <c r="R8" s="109">
        <v>39029</v>
      </c>
      <c r="S8" s="110" t="s">
        <v>4575</v>
      </c>
      <c r="T8" s="101" t="s">
        <v>947</v>
      </c>
      <c r="U8" s="108" t="s">
        <v>1216</v>
      </c>
      <c r="V8" s="108" t="s">
        <v>2672</v>
      </c>
      <c r="W8" s="108" t="s">
        <v>3299</v>
      </c>
      <c r="X8" s="110" t="s">
        <v>967</v>
      </c>
      <c r="Y8" s="111" t="s">
        <v>968</v>
      </c>
      <c r="Z8" s="108" t="s">
        <v>969</v>
      </c>
      <c r="AB8" s="108" t="s">
        <v>667</v>
      </c>
      <c r="AC8" s="112" t="s">
        <v>970</v>
      </c>
      <c r="AD8" s="112" t="s">
        <v>4708</v>
      </c>
    </row>
    <row r="9" spans="1:34" s="112" customFormat="1">
      <c r="A9" s="101" t="s">
        <v>630</v>
      </c>
      <c r="B9" s="101" t="s">
        <v>1962</v>
      </c>
      <c r="C9" s="101" t="s">
        <v>2710</v>
      </c>
      <c r="D9" s="101" t="s">
        <v>3094</v>
      </c>
      <c r="E9" s="101" t="s">
        <v>1293</v>
      </c>
      <c r="F9" s="278">
        <v>1</v>
      </c>
      <c r="G9" s="101" t="s">
        <v>1292</v>
      </c>
      <c r="H9" s="101"/>
      <c r="I9" s="103" t="s">
        <v>3576</v>
      </c>
      <c r="J9" s="104">
        <v>35768</v>
      </c>
      <c r="K9" s="105">
        <v>35805</v>
      </c>
      <c r="L9" s="106">
        <f t="shared" si="0"/>
        <v>4.3884098537592069E-4</v>
      </c>
      <c r="M9" s="107">
        <v>0.05</v>
      </c>
      <c r="N9" s="108">
        <v>1436.1</v>
      </c>
      <c r="O9" s="105">
        <v>3400</v>
      </c>
      <c r="P9" s="105"/>
      <c r="Q9" s="104">
        <v>6000</v>
      </c>
      <c r="R9" s="109">
        <v>39636</v>
      </c>
      <c r="S9" s="110" t="s">
        <v>4575</v>
      </c>
      <c r="T9" s="101" t="s">
        <v>947</v>
      </c>
      <c r="U9" s="108" t="s">
        <v>1216</v>
      </c>
      <c r="V9" s="108" t="s">
        <v>2670</v>
      </c>
      <c r="W9" s="108" t="s">
        <v>4912</v>
      </c>
      <c r="X9" s="110" t="s">
        <v>5550</v>
      </c>
      <c r="Y9" s="111" t="s">
        <v>5551</v>
      </c>
      <c r="Z9" s="108" t="s">
        <v>5552</v>
      </c>
      <c r="AB9" s="108" t="s">
        <v>667</v>
      </c>
      <c r="AC9" s="112" t="s">
        <v>5553</v>
      </c>
      <c r="AD9" s="112" t="s">
        <v>5554</v>
      </c>
      <c r="AE9" s="112" t="s">
        <v>5555</v>
      </c>
      <c r="AF9" s="112" t="s">
        <v>4737</v>
      </c>
    </row>
    <row r="10" spans="1:34" s="124" customFormat="1">
      <c r="A10" s="114" t="s">
        <v>2718</v>
      </c>
      <c r="B10" s="114" t="s">
        <v>1962</v>
      </c>
      <c r="C10" s="114" t="s">
        <v>4930</v>
      </c>
      <c r="D10" s="114" t="s">
        <v>3862</v>
      </c>
      <c r="E10" s="114" t="s">
        <v>1293</v>
      </c>
      <c r="F10" s="279"/>
      <c r="G10" s="114" t="s">
        <v>1292</v>
      </c>
      <c r="H10" s="114"/>
      <c r="I10" s="115" t="s">
        <v>4613</v>
      </c>
      <c r="J10" s="116">
        <v>35781</v>
      </c>
      <c r="K10" s="117">
        <v>35790</v>
      </c>
      <c r="L10" s="118">
        <f t="shared" si="0"/>
        <v>1.0674763672593138E-4</v>
      </c>
      <c r="M10" s="119">
        <v>0.05</v>
      </c>
      <c r="N10" s="120">
        <v>1436.06</v>
      </c>
      <c r="O10" s="117">
        <v>1525</v>
      </c>
      <c r="P10" s="117">
        <v>1300</v>
      </c>
      <c r="Q10" s="116">
        <v>1600</v>
      </c>
      <c r="R10" s="121">
        <v>37891</v>
      </c>
      <c r="S10" s="122" t="s">
        <v>4576</v>
      </c>
      <c r="T10" s="114" t="s">
        <v>2688</v>
      </c>
      <c r="U10" s="120" t="s">
        <v>2066</v>
      </c>
      <c r="V10" s="120" t="s">
        <v>2670</v>
      </c>
      <c r="W10" s="120" t="s">
        <v>3847</v>
      </c>
      <c r="X10" s="122" t="s">
        <v>1838</v>
      </c>
      <c r="Y10" s="123">
        <v>27948</v>
      </c>
      <c r="Z10" s="120" t="s">
        <v>2650</v>
      </c>
      <c r="AB10" s="120" t="s">
        <v>667</v>
      </c>
      <c r="AC10" s="124" t="s">
        <v>2639</v>
      </c>
      <c r="AD10" s="124" t="s">
        <v>1829</v>
      </c>
      <c r="AE10" s="124" t="s">
        <v>2903</v>
      </c>
    </row>
    <row r="11" spans="1:34" s="124" customFormat="1">
      <c r="A11" s="114" t="s">
        <v>5563</v>
      </c>
      <c r="B11" s="114" t="s">
        <v>1962</v>
      </c>
      <c r="C11" s="114" t="s">
        <v>4930</v>
      </c>
      <c r="D11" s="114" t="s">
        <v>3862</v>
      </c>
      <c r="E11" s="114" t="s">
        <v>1293</v>
      </c>
      <c r="F11" s="279"/>
      <c r="G11" s="114" t="s">
        <v>1292</v>
      </c>
      <c r="H11" s="114"/>
      <c r="I11" s="115" t="s">
        <v>595</v>
      </c>
      <c r="J11" s="116">
        <v>35788</v>
      </c>
      <c r="K11" s="117">
        <v>35794</v>
      </c>
      <c r="L11" s="118">
        <f t="shared" si="0"/>
        <v>7.1155807499822114E-5</v>
      </c>
      <c r="M11" s="119">
        <v>7.0000000000000007E-2</v>
      </c>
      <c r="N11" s="120">
        <v>1436.1</v>
      </c>
      <c r="O11" s="117">
        <v>2950</v>
      </c>
      <c r="P11" s="117">
        <v>1375</v>
      </c>
      <c r="Q11" s="116">
        <v>5900</v>
      </c>
      <c r="R11" s="121">
        <v>36958</v>
      </c>
      <c r="S11" s="122" t="s">
        <v>3147</v>
      </c>
      <c r="T11" s="114" t="s">
        <v>218</v>
      </c>
      <c r="U11" s="120" t="s">
        <v>877</v>
      </c>
      <c r="V11" s="120" t="s">
        <v>2670</v>
      </c>
      <c r="W11" s="120" t="s">
        <v>2344</v>
      </c>
      <c r="X11" s="122" t="s">
        <v>2343</v>
      </c>
      <c r="Y11" s="123">
        <v>26719</v>
      </c>
      <c r="Z11" s="120" t="s">
        <v>2816</v>
      </c>
      <c r="AB11" s="120" t="s">
        <v>667</v>
      </c>
      <c r="AC11" s="120"/>
      <c r="AD11" s="124" t="s">
        <v>1829</v>
      </c>
      <c r="AE11" s="124" t="s">
        <v>2903</v>
      </c>
    </row>
    <row r="12" spans="1:34" s="124" customFormat="1">
      <c r="A12" s="114" t="s">
        <v>893</v>
      </c>
      <c r="B12" s="114" t="s">
        <v>1962</v>
      </c>
      <c r="C12" s="114" t="s">
        <v>4930</v>
      </c>
      <c r="D12" s="114" t="s">
        <v>3862</v>
      </c>
      <c r="E12" s="114" t="s">
        <v>1293</v>
      </c>
      <c r="F12" s="279"/>
      <c r="G12" s="114" t="s">
        <v>1292</v>
      </c>
      <c r="H12" s="114"/>
      <c r="I12" s="115" t="s">
        <v>1887</v>
      </c>
      <c r="J12" s="116">
        <v>35771</v>
      </c>
      <c r="K12" s="117">
        <v>35799</v>
      </c>
      <c r="L12" s="118">
        <f t="shared" si="0"/>
        <v>3.32107697781995E-4</v>
      </c>
      <c r="M12" s="119">
        <v>0.06</v>
      </c>
      <c r="N12" s="120">
        <v>1436.05</v>
      </c>
      <c r="O12" s="117">
        <v>2995</v>
      </c>
      <c r="P12" s="117">
        <v>1700</v>
      </c>
      <c r="Q12" s="116">
        <v>5500</v>
      </c>
      <c r="R12" s="121">
        <v>36048</v>
      </c>
      <c r="S12" s="122" t="s">
        <v>3147</v>
      </c>
      <c r="T12" s="114" t="s">
        <v>252</v>
      </c>
      <c r="U12" s="120" t="s">
        <v>5506</v>
      </c>
      <c r="V12" s="120" t="s">
        <v>3849</v>
      </c>
      <c r="W12" s="120" t="s">
        <v>3850</v>
      </c>
      <c r="X12" s="122" t="s">
        <v>5298</v>
      </c>
      <c r="Y12" s="123">
        <v>25495</v>
      </c>
      <c r="Z12" s="120" t="s">
        <v>1828</v>
      </c>
      <c r="AB12" s="120" t="s">
        <v>667</v>
      </c>
      <c r="AC12" s="120" t="s">
        <v>2903</v>
      </c>
      <c r="AD12" s="124" t="s">
        <v>1829</v>
      </c>
      <c r="AE12" s="124" t="s">
        <v>4634</v>
      </c>
    </row>
    <row r="13" spans="1:34" s="124" customFormat="1">
      <c r="A13" s="114" t="s">
        <v>892</v>
      </c>
      <c r="B13" s="114" t="s">
        <v>1962</v>
      </c>
      <c r="C13" s="114" t="s">
        <v>4930</v>
      </c>
      <c r="D13" s="114" t="s">
        <v>3862</v>
      </c>
      <c r="E13" s="114" t="s">
        <v>1293</v>
      </c>
      <c r="F13" s="279"/>
      <c r="G13" s="114" t="s">
        <v>1292</v>
      </c>
      <c r="H13" s="114"/>
      <c r="I13" s="115" t="s">
        <v>1864</v>
      </c>
      <c r="J13" s="116">
        <v>35755</v>
      </c>
      <c r="K13" s="117">
        <v>35802</v>
      </c>
      <c r="L13" s="118">
        <f t="shared" si="0"/>
        <v>5.575524633142342E-4</v>
      </c>
      <c r="M13" s="119">
        <v>0.08</v>
      </c>
      <c r="N13" s="120">
        <v>1435.69</v>
      </c>
      <c r="O13" s="117">
        <v>2885</v>
      </c>
      <c r="P13" s="117">
        <v>1700</v>
      </c>
      <c r="Q13" s="116">
        <v>6000</v>
      </c>
      <c r="R13" s="121">
        <v>35675</v>
      </c>
      <c r="S13" s="122" t="s">
        <v>2922</v>
      </c>
      <c r="T13" s="114" t="s">
        <v>252</v>
      </c>
      <c r="U13" s="120" t="s">
        <v>5015</v>
      </c>
      <c r="V13" s="120" t="s">
        <v>2670</v>
      </c>
      <c r="W13" s="120" t="s">
        <v>4574</v>
      </c>
      <c r="X13" s="122" t="s">
        <v>4646</v>
      </c>
      <c r="Y13" s="123">
        <v>24931</v>
      </c>
      <c r="Z13" s="120" t="s">
        <v>972</v>
      </c>
      <c r="AB13" s="120" t="s">
        <v>667</v>
      </c>
      <c r="AC13" s="120" t="s">
        <v>2903</v>
      </c>
      <c r="AD13" s="124" t="s">
        <v>1829</v>
      </c>
    </row>
    <row r="14" spans="1:34" s="124" customFormat="1">
      <c r="A14" s="114" t="s">
        <v>5130</v>
      </c>
      <c r="B14" s="114" t="s">
        <v>1962</v>
      </c>
      <c r="C14" s="114" t="s">
        <v>4930</v>
      </c>
      <c r="D14" s="114" t="s">
        <v>3862</v>
      </c>
      <c r="E14" s="114" t="s">
        <v>1293</v>
      </c>
      <c r="F14" s="279"/>
      <c r="G14" s="114" t="s">
        <v>1292</v>
      </c>
      <c r="H14" s="114"/>
      <c r="I14" s="115" t="s">
        <v>187</v>
      </c>
      <c r="J14" s="116">
        <v>35761</v>
      </c>
      <c r="K14" s="117">
        <v>35810</v>
      </c>
      <c r="L14" s="118">
        <f t="shared" si="0"/>
        <v>5.8118157773007076E-4</v>
      </c>
      <c r="M14" s="119">
        <v>7.0000000000000007E-2</v>
      </c>
      <c r="N14" s="120">
        <v>1436.06</v>
      </c>
      <c r="O14" s="117">
        <v>3250</v>
      </c>
      <c r="P14" s="117">
        <v>1430</v>
      </c>
      <c r="Q14" s="116">
        <v>5900</v>
      </c>
      <c r="R14" s="121">
        <v>36775</v>
      </c>
      <c r="S14" s="122" t="s">
        <v>3147</v>
      </c>
      <c r="T14" s="114" t="s">
        <v>252</v>
      </c>
      <c r="U14" s="120" t="s">
        <v>5015</v>
      </c>
      <c r="V14" s="120" t="s">
        <v>3849</v>
      </c>
      <c r="W14" s="120" t="s">
        <v>3850</v>
      </c>
      <c r="X14" s="122" t="s">
        <v>1550</v>
      </c>
      <c r="Y14" s="123">
        <v>26487</v>
      </c>
      <c r="Z14" s="120" t="s">
        <v>941</v>
      </c>
      <c r="AB14" s="120" t="s">
        <v>667</v>
      </c>
      <c r="AC14" s="120" t="s">
        <v>2903</v>
      </c>
      <c r="AD14" s="124" t="s">
        <v>1829</v>
      </c>
    </row>
    <row r="15" spans="1:34" s="124" customFormat="1">
      <c r="A15" s="114" t="s">
        <v>725</v>
      </c>
      <c r="B15" s="114" t="s">
        <v>1962</v>
      </c>
      <c r="C15" s="114" t="s">
        <v>4930</v>
      </c>
      <c r="D15" s="114" t="s">
        <v>3862</v>
      </c>
      <c r="E15" s="114" t="s">
        <v>1293</v>
      </c>
      <c r="F15" s="279"/>
      <c r="G15" s="114" t="s">
        <v>1292</v>
      </c>
      <c r="H15" s="114"/>
      <c r="I15" s="115" t="s">
        <v>1737</v>
      </c>
      <c r="J15" s="116">
        <v>35757</v>
      </c>
      <c r="K15" s="117">
        <v>35815</v>
      </c>
      <c r="L15" s="118">
        <f t="shared" si="0"/>
        <v>6.8792105512857009E-4</v>
      </c>
      <c r="M15" s="119">
        <v>0.08</v>
      </c>
      <c r="N15" s="120">
        <v>1436.07</v>
      </c>
      <c r="O15" s="117">
        <v>2915</v>
      </c>
      <c r="P15" s="117">
        <v>1700</v>
      </c>
      <c r="Q15" s="120"/>
      <c r="R15" s="121">
        <v>35390</v>
      </c>
      <c r="S15" s="122" t="s">
        <v>2922</v>
      </c>
      <c r="T15" s="114" t="s">
        <v>252</v>
      </c>
      <c r="U15" s="120" t="s">
        <v>5015</v>
      </c>
      <c r="V15" s="120" t="s">
        <v>3849</v>
      </c>
      <c r="W15" s="120" t="s">
        <v>1172</v>
      </c>
      <c r="X15" s="122" t="s">
        <v>4644</v>
      </c>
      <c r="Y15" s="123">
        <v>24665</v>
      </c>
      <c r="Z15" s="120" t="s">
        <v>971</v>
      </c>
      <c r="AB15" s="120" t="s">
        <v>667</v>
      </c>
      <c r="AC15" s="120" t="s">
        <v>2903</v>
      </c>
      <c r="AD15" s="124" t="s">
        <v>1829</v>
      </c>
    </row>
    <row r="16" spans="1:34" s="124" customFormat="1">
      <c r="A16" s="114" t="s">
        <v>4540</v>
      </c>
      <c r="B16" s="114" t="s">
        <v>1962</v>
      </c>
      <c r="C16" s="114" t="s">
        <v>4930</v>
      </c>
      <c r="D16" s="114" t="s">
        <v>3862</v>
      </c>
      <c r="E16" s="114" t="s">
        <v>1293</v>
      </c>
      <c r="F16" s="279"/>
      <c r="G16" s="114" t="s">
        <v>1292</v>
      </c>
      <c r="H16" s="114"/>
      <c r="I16" s="115" t="s">
        <v>4103</v>
      </c>
      <c r="J16" s="116">
        <v>35775</v>
      </c>
      <c r="K16" s="117">
        <v>35799</v>
      </c>
      <c r="L16" s="118">
        <f t="shared" si="0"/>
        <v>2.8465023602248737E-4</v>
      </c>
      <c r="M16" s="119">
        <v>7.0000000000000007E-2</v>
      </c>
      <c r="N16" s="120">
        <v>1436.1</v>
      </c>
      <c r="O16" s="117">
        <v>4100</v>
      </c>
      <c r="P16" s="117">
        <v>1740</v>
      </c>
      <c r="Q16" s="116">
        <v>10000</v>
      </c>
      <c r="R16" s="121">
        <v>38787</v>
      </c>
      <c r="S16" s="122" t="s">
        <v>4575</v>
      </c>
      <c r="T16" s="114" t="s">
        <v>5239</v>
      </c>
      <c r="U16" s="120" t="s">
        <v>877</v>
      </c>
      <c r="V16" s="120" t="s">
        <v>2670</v>
      </c>
      <c r="W16" s="120" t="s">
        <v>3847</v>
      </c>
      <c r="X16" s="122" t="s">
        <v>3827</v>
      </c>
      <c r="Y16" s="123" t="s">
        <v>3828</v>
      </c>
      <c r="Z16" s="120" t="s">
        <v>5070</v>
      </c>
      <c r="AB16" s="120" t="s">
        <v>667</v>
      </c>
      <c r="AC16" s="120" t="s">
        <v>5069</v>
      </c>
      <c r="AD16" s="139" t="s">
        <v>841</v>
      </c>
      <c r="AE16" s="163" t="s">
        <v>3199</v>
      </c>
    </row>
    <row r="17" spans="1:34" s="124" customFormat="1">
      <c r="A17" s="114" t="s">
        <v>2386</v>
      </c>
      <c r="B17" s="114" t="s">
        <v>1962</v>
      </c>
      <c r="C17" s="114" t="s">
        <v>2143</v>
      </c>
      <c r="D17" s="114" t="s">
        <v>3862</v>
      </c>
      <c r="E17" s="114" t="s">
        <v>1293</v>
      </c>
      <c r="F17" s="279"/>
      <c r="G17" s="114" t="s">
        <v>1292</v>
      </c>
      <c r="H17" s="114"/>
      <c r="I17" s="115" t="s">
        <v>194</v>
      </c>
      <c r="J17" s="116">
        <v>35776</v>
      </c>
      <c r="K17" s="117">
        <v>35796</v>
      </c>
      <c r="L17" s="118">
        <f t="shared" si="0"/>
        <v>2.3721415694088623E-4</v>
      </c>
      <c r="M17" s="119">
        <v>0</v>
      </c>
      <c r="N17" s="120">
        <v>1436.09</v>
      </c>
      <c r="O17" s="117">
        <v>4167</v>
      </c>
      <c r="P17" s="117">
        <v>1729</v>
      </c>
      <c r="Q17" s="116">
        <v>12000</v>
      </c>
      <c r="R17" s="121">
        <v>36828</v>
      </c>
      <c r="S17" s="122" t="s">
        <v>2649</v>
      </c>
      <c r="T17" s="114" t="s">
        <v>218</v>
      </c>
      <c r="U17" s="120" t="s">
        <v>877</v>
      </c>
      <c r="V17" s="120" t="s">
        <v>2670</v>
      </c>
      <c r="W17" s="120" t="s">
        <v>5517</v>
      </c>
      <c r="X17" s="122" t="s">
        <v>3863</v>
      </c>
      <c r="Y17" s="123">
        <v>26590</v>
      </c>
      <c r="Z17" s="120" t="s">
        <v>2144</v>
      </c>
      <c r="AB17" s="120" t="s">
        <v>667</v>
      </c>
      <c r="AC17" s="139" t="s">
        <v>2903</v>
      </c>
      <c r="AE17" s="124" t="s">
        <v>2142</v>
      </c>
    </row>
    <row r="18" spans="1:34" s="124" customFormat="1">
      <c r="A18" s="114" t="s">
        <v>1280</v>
      </c>
      <c r="B18" s="114" t="s">
        <v>1962</v>
      </c>
      <c r="C18" s="114" t="s">
        <v>4930</v>
      </c>
      <c r="D18" s="114" t="s">
        <v>3862</v>
      </c>
      <c r="E18" s="114" t="s">
        <v>1293</v>
      </c>
      <c r="F18" s="279"/>
      <c r="G18" s="114" t="s">
        <v>1292</v>
      </c>
      <c r="H18" s="114"/>
      <c r="I18" s="115" t="s">
        <v>1889</v>
      </c>
      <c r="J18" s="116">
        <v>35770</v>
      </c>
      <c r="K18" s="117">
        <v>35801</v>
      </c>
      <c r="L18" s="118">
        <f t="shared" si="0"/>
        <v>3.6768630427820809E-4</v>
      </c>
      <c r="M18" s="119">
        <v>0.05</v>
      </c>
      <c r="N18" s="120">
        <v>1436.04</v>
      </c>
      <c r="O18" s="117">
        <v>2490</v>
      </c>
      <c r="P18" s="117">
        <v>1380</v>
      </c>
      <c r="Q18" s="116">
        <v>5800</v>
      </c>
      <c r="R18" s="121">
        <v>36073</v>
      </c>
      <c r="S18" s="122" t="s">
        <v>3147</v>
      </c>
      <c r="T18" s="114" t="s">
        <v>218</v>
      </c>
      <c r="U18" s="120" t="s">
        <v>877</v>
      </c>
      <c r="V18" s="120" t="s">
        <v>2670</v>
      </c>
      <c r="W18" s="120" t="s">
        <v>4574</v>
      </c>
      <c r="X18" s="122" t="s">
        <v>3148</v>
      </c>
      <c r="Y18" s="123">
        <v>25491</v>
      </c>
      <c r="Z18" s="120" t="s">
        <v>4788</v>
      </c>
      <c r="AB18" s="120" t="s">
        <v>667</v>
      </c>
      <c r="AC18" s="120" t="s">
        <v>2903</v>
      </c>
      <c r="AD18" s="124" t="s">
        <v>1829</v>
      </c>
    </row>
    <row r="19" spans="1:34" s="124" customFormat="1">
      <c r="A19" s="114" t="s">
        <v>1245</v>
      </c>
      <c r="B19" s="114" t="s">
        <v>1962</v>
      </c>
      <c r="C19" s="114" t="s">
        <v>4930</v>
      </c>
      <c r="D19" s="114" t="s">
        <v>1246</v>
      </c>
      <c r="E19" s="114" t="s">
        <v>1293</v>
      </c>
      <c r="F19" s="279"/>
      <c r="G19" s="114" t="s">
        <v>1292</v>
      </c>
      <c r="H19" s="114"/>
      <c r="I19" s="115" t="s">
        <v>1247</v>
      </c>
      <c r="J19" s="116">
        <v>35781</v>
      </c>
      <c r="K19" s="117">
        <v>35822</v>
      </c>
      <c r="L19" s="118">
        <f t="shared" si="0"/>
        <v>4.8611028775357763E-4</v>
      </c>
      <c r="M19" s="119">
        <v>0.03</v>
      </c>
      <c r="N19" s="120">
        <v>1436.09</v>
      </c>
      <c r="O19" s="117">
        <v>5900</v>
      </c>
      <c r="P19" s="117"/>
      <c r="Q19" s="116"/>
      <c r="R19" s="121">
        <v>39906</v>
      </c>
      <c r="S19" s="122" t="s">
        <v>4575</v>
      </c>
      <c r="T19" s="114" t="s">
        <v>5239</v>
      </c>
      <c r="U19" s="120" t="s">
        <v>877</v>
      </c>
      <c r="V19" s="120" t="s">
        <v>2672</v>
      </c>
      <c r="W19" s="120" t="s">
        <v>5215</v>
      </c>
      <c r="X19" s="122" t="s">
        <v>1248</v>
      </c>
      <c r="Y19" s="123" t="s">
        <v>1249</v>
      </c>
      <c r="Z19" s="120" t="s">
        <v>1250</v>
      </c>
      <c r="AB19" s="120" t="s">
        <v>41</v>
      </c>
      <c r="AC19" s="120" t="s">
        <v>1251</v>
      </c>
      <c r="AD19" s="124" t="s">
        <v>1252</v>
      </c>
    </row>
    <row r="20" spans="1:34" s="124" customFormat="1">
      <c r="A20" s="114" t="s">
        <v>2044</v>
      </c>
      <c r="B20" s="114" t="s">
        <v>1962</v>
      </c>
      <c r="C20" s="114" t="s">
        <v>4930</v>
      </c>
      <c r="D20" s="114" t="s">
        <v>3862</v>
      </c>
      <c r="E20" s="114" t="s">
        <v>1293</v>
      </c>
      <c r="F20" s="279"/>
      <c r="G20" s="114" t="s">
        <v>1292</v>
      </c>
      <c r="H20" s="114"/>
      <c r="I20" s="115" t="s">
        <v>4626</v>
      </c>
      <c r="J20" s="116">
        <v>35769</v>
      </c>
      <c r="K20" s="117">
        <v>35802</v>
      </c>
      <c r="L20" s="118">
        <f t="shared" si="0"/>
        <v>3.9140800132841502E-4</v>
      </c>
      <c r="M20" s="119">
        <v>0.06</v>
      </c>
      <c r="N20" s="120">
        <v>1436.07</v>
      </c>
      <c r="O20" s="117">
        <v>4300</v>
      </c>
      <c r="P20" s="117">
        <v>2000</v>
      </c>
      <c r="Q20" s="119"/>
      <c r="R20" s="121">
        <v>38061</v>
      </c>
      <c r="S20" s="122" t="s">
        <v>4575</v>
      </c>
      <c r="T20" s="114" t="s">
        <v>2925</v>
      </c>
      <c r="U20" s="120" t="s">
        <v>877</v>
      </c>
      <c r="V20" s="120" t="s">
        <v>2672</v>
      </c>
      <c r="W20" s="120" t="s">
        <v>5215</v>
      </c>
      <c r="X20" s="122" t="s">
        <v>4244</v>
      </c>
      <c r="Y20" s="123">
        <v>28187</v>
      </c>
      <c r="Z20" s="120" t="s">
        <v>4245</v>
      </c>
      <c r="AB20" s="120" t="s">
        <v>667</v>
      </c>
      <c r="AC20" s="120" t="s">
        <v>2903</v>
      </c>
      <c r="AD20" s="124" t="s">
        <v>1829</v>
      </c>
      <c r="AE20" s="124" t="s">
        <v>4827</v>
      </c>
    </row>
    <row r="21" spans="1:34" s="124" customFormat="1">
      <c r="A21" s="114" t="s">
        <v>851</v>
      </c>
      <c r="B21" s="114" t="s">
        <v>1962</v>
      </c>
      <c r="C21" s="114" t="s">
        <v>4930</v>
      </c>
      <c r="D21" s="114" t="s">
        <v>3862</v>
      </c>
      <c r="E21" s="114" t="s">
        <v>1293</v>
      </c>
      <c r="F21" s="279"/>
      <c r="G21" s="114" t="s">
        <v>1292</v>
      </c>
      <c r="H21" s="114"/>
      <c r="I21" s="115" t="s">
        <v>179</v>
      </c>
      <c r="J21" s="116">
        <v>35766</v>
      </c>
      <c r="K21" s="117">
        <v>35806</v>
      </c>
      <c r="L21" s="118">
        <f t="shared" si="0"/>
        <v>4.7442831388177245E-4</v>
      </c>
      <c r="M21" s="119">
        <v>7.0000000000000007E-2</v>
      </c>
      <c r="N21" s="120">
        <v>1436.08</v>
      </c>
      <c r="O21" s="117">
        <v>3190</v>
      </c>
      <c r="P21" s="117">
        <v>1380</v>
      </c>
      <c r="Q21" s="116">
        <v>6000</v>
      </c>
      <c r="R21" s="121">
        <v>36670</v>
      </c>
      <c r="S21" s="122" t="s">
        <v>3147</v>
      </c>
      <c r="T21" s="114" t="s">
        <v>218</v>
      </c>
      <c r="U21" s="120" t="s">
        <v>877</v>
      </c>
      <c r="V21" s="120" t="s">
        <v>3849</v>
      </c>
      <c r="W21" s="120" t="s">
        <v>994</v>
      </c>
      <c r="X21" s="122" t="s">
        <v>235</v>
      </c>
      <c r="Y21" s="123">
        <v>26369</v>
      </c>
      <c r="Z21" s="120" t="s">
        <v>2365</v>
      </c>
      <c r="AB21" s="120" t="s">
        <v>667</v>
      </c>
      <c r="AC21" s="120" t="s">
        <v>2903</v>
      </c>
      <c r="AD21" s="124" t="s">
        <v>1829</v>
      </c>
    </row>
    <row r="22" spans="1:34" s="124" customFormat="1">
      <c r="A22" s="114" t="s">
        <v>852</v>
      </c>
      <c r="B22" s="114" t="s">
        <v>1962</v>
      </c>
      <c r="C22" s="114" t="s">
        <v>4930</v>
      </c>
      <c r="D22" s="114" t="s">
        <v>3862</v>
      </c>
      <c r="E22" s="114" t="s">
        <v>1293</v>
      </c>
      <c r="F22" s="279"/>
      <c r="G22" s="114" t="s">
        <v>1292</v>
      </c>
      <c r="H22" s="114"/>
      <c r="I22" s="115" t="s">
        <v>701</v>
      </c>
      <c r="J22" s="116">
        <v>35780</v>
      </c>
      <c r="K22" s="117">
        <v>35790</v>
      </c>
      <c r="L22" s="118">
        <f t="shared" si="0"/>
        <v>1.1860989206499822E-4</v>
      </c>
      <c r="M22" s="119">
        <v>0.02</v>
      </c>
      <c r="N22" s="120">
        <v>1436.04</v>
      </c>
      <c r="O22" s="117">
        <v>3170</v>
      </c>
      <c r="P22" s="117">
        <v>1900</v>
      </c>
      <c r="Q22" s="116">
        <v>5900</v>
      </c>
      <c r="R22" s="121">
        <v>37580</v>
      </c>
      <c r="S22" s="122" t="s">
        <v>3147</v>
      </c>
      <c r="T22" s="114" t="s">
        <v>218</v>
      </c>
      <c r="U22" s="120" t="s">
        <v>877</v>
      </c>
      <c r="V22" s="120" t="s">
        <v>3849</v>
      </c>
      <c r="W22" s="120" t="s">
        <v>2029</v>
      </c>
      <c r="X22" s="122" t="s">
        <v>2366</v>
      </c>
      <c r="Y22" s="123">
        <v>27554</v>
      </c>
      <c r="Z22" s="120" t="s">
        <v>2342</v>
      </c>
      <c r="AB22" s="120" t="s">
        <v>667</v>
      </c>
      <c r="AC22" s="120" t="s">
        <v>2903</v>
      </c>
      <c r="AD22" s="124" t="s">
        <v>1829</v>
      </c>
    </row>
    <row r="23" spans="1:34" s="124" customFormat="1">
      <c r="A23" s="114" t="s">
        <v>4255</v>
      </c>
      <c r="B23" s="114" t="s">
        <v>1962</v>
      </c>
      <c r="C23" s="114" t="s">
        <v>4930</v>
      </c>
      <c r="D23" s="114" t="s">
        <v>3862</v>
      </c>
      <c r="E23" s="114" t="s">
        <v>1293</v>
      </c>
      <c r="F23" s="279"/>
      <c r="G23" s="114" t="s">
        <v>1292</v>
      </c>
      <c r="H23" s="114"/>
      <c r="I23" s="115" t="s">
        <v>1902</v>
      </c>
      <c r="J23" s="116">
        <v>35770</v>
      </c>
      <c r="K23" s="117">
        <v>35802</v>
      </c>
      <c r="L23" s="118">
        <f t="shared" si="0"/>
        <v>3.7954265110541797E-4</v>
      </c>
      <c r="M23" s="119">
        <v>7.0000000000000007E-2</v>
      </c>
      <c r="N23" s="120">
        <v>1436.09</v>
      </c>
      <c r="O23" s="117">
        <v>2490</v>
      </c>
      <c r="P23" s="117">
        <v>1380</v>
      </c>
      <c r="Q23" s="116">
        <v>5800</v>
      </c>
      <c r="R23" s="121">
        <v>36262</v>
      </c>
      <c r="S23" s="122" t="s">
        <v>3147</v>
      </c>
      <c r="T23" s="114" t="s">
        <v>218</v>
      </c>
      <c r="U23" s="120" t="s">
        <v>877</v>
      </c>
      <c r="V23" s="120" t="s">
        <v>2670</v>
      </c>
      <c r="W23" s="120" t="s">
        <v>4574</v>
      </c>
      <c r="X23" s="122" t="s">
        <v>2028</v>
      </c>
      <c r="Y23" s="123">
        <v>25673</v>
      </c>
      <c r="Z23" s="120" t="s">
        <v>234</v>
      </c>
      <c r="AB23" s="120" t="s">
        <v>667</v>
      </c>
      <c r="AC23" s="120" t="s">
        <v>2903</v>
      </c>
      <c r="AD23" s="124" t="s">
        <v>1829</v>
      </c>
    </row>
    <row r="24" spans="1:34" s="124" customFormat="1">
      <c r="A24" s="114" t="s">
        <v>5362</v>
      </c>
      <c r="B24" s="114" t="s">
        <v>1962</v>
      </c>
      <c r="C24" s="114" t="s">
        <v>4930</v>
      </c>
      <c r="D24" s="114" t="s">
        <v>3862</v>
      </c>
      <c r="E24" s="114" t="s">
        <v>1293</v>
      </c>
      <c r="F24" s="279"/>
      <c r="G24" s="114" t="s">
        <v>1292</v>
      </c>
      <c r="H24" s="114"/>
      <c r="I24" s="115" t="s">
        <v>5363</v>
      </c>
      <c r="J24" s="116">
        <v>35786</v>
      </c>
      <c r="K24" s="117">
        <v>35787</v>
      </c>
      <c r="L24" s="118">
        <f t="shared" si="0"/>
        <v>1.1860567172322181E-5</v>
      </c>
      <c r="M24" s="119">
        <v>7.0000000000000007E-2</v>
      </c>
      <c r="N24" s="120">
        <v>1436.09</v>
      </c>
      <c r="O24" s="117">
        <v>5600</v>
      </c>
      <c r="P24" s="117"/>
      <c r="Q24" s="116">
        <v>13200</v>
      </c>
      <c r="R24" s="121">
        <v>40141</v>
      </c>
      <c r="S24" s="122" t="s">
        <v>4575</v>
      </c>
      <c r="T24" s="114" t="s">
        <v>2482</v>
      </c>
      <c r="U24" s="120" t="s">
        <v>877</v>
      </c>
      <c r="V24" s="120" t="s">
        <v>2672</v>
      </c>
      <c r="W24" s="120" t="s">
        <v>105</v>
      </c>
      <c r="X24" s="122" t="s">
        <v>5366</v>
      </c>
      <c r="Y24" s="123" t="s">
        <v>5367</v>
      </c>
      <c r="Z24" s="120" t="s">
        <v>5364</v>
      </c>
      <c r="AB24" s="120" t="s">
        <v>161</v>
      </c>
      <c r="AC24" s="120" t="s">
        <v>5365</v>
      </c>
      <c r="AD24" s="124" t="s">
        <v>5368</v>
      </c>
    </row>
    <row r="25" spans="1:34" s="112" customFormat="1" ht="12.75" customHeight="1">
      <c r="A25" s="101" t="s">
        <v>2440</v>
      </c>
      <c r="B25" s="101" t="s">
        <v>1962</v>
      </c>
      <c r="C25" s="169" t="s">
        <v>4351</v>
      </c>
      <c r="D25" s="101" t="s">
        <v>3094</v>
      </c>
      <c r="E25" s="101" t="s">
        <v>3150</v>
      </c>
      <c r="F25" s="278"/>
      <c r="G25" s="101" t="s">
        <v>2057</v>
      </c>
      <c r="H25" s="101" t="s">
        <v>2774</v>
      </c>
      <c r="I25" s="103"/>
      <c r="J25" s="104">
        <v>3905</v>
      </c>
      <c r="K25" s="104">
        <v>104552</v>
      </c>
      <c r="L25" s="106">
        <f t="shared" si="0"/>
        <v>0.83044134755810783</v>
      </c>
      <c r="M25" s="107">
        <v>22.3</v>
      </c>
      <c r="N25" s="218">
        <v>2474.83</v>
      </c>
      <c r="O25" s="105">
        <v>980</v>
      </c>
      <c r="P25" s="105"/>
      <c r="Q25" s="107">
        <v>273</v>
      </c>
      <c r="R25" s="109">
        <v>33809</v>
      </c>
      <c r="S25" s="110"/>
      <c r="T25" s="101" t="s">
        <v>430</v>
      </c>
      <c r="U25" s="108" t="s">
        <v>2066</v>
      </c>
      <c r="V25" s="108" t="s">
        <v>3849</v>
      </c>
      <c r="W25" s="108" t="s">
        <v>3694</v>
      </c>
      <c r="X25" s="110" t="s">
        <v>988</v>
      </c>
      <c r="Y25" s="111">
        <v>22049</v>
      </c>
      <c r="Z25" s="176" t="s">
        <v>987</v>
      </c>
      <c r="AB25" s="108" t="s">
        <v>3797</v>
      </c>
      <c r="AC25" s="112" t="s">
        <v>2903</v>
      </c>
      <c r="AD25" s="112" t="s">
        <v>2202</v>
      </c>
      <c r="AE25" s="112" t="s">
        <v>4352</v>
      </c>
    </row>
    <row r="26" spans="1:34" s="112" customFormat="1">
      <c r="A26" s="101" t="s">
        <v>3763</v>
      </c>
      <c r="B26" s="101" t="s">
        <v>1962</v>
      </c>
      <c r="C26" s="101" t="s">
        <v>3767</v>
      </c>
      <c r="D26" s="101" t="s">
        <v>3094</v>
      </c>
      <c r="E26" s="101" t="s">
        <v>5019</v>
      </c>
      <c r="F26" s="278"/>
      <c r="G26" s="101" t="s">
        <v>3346</v>
      </c>
      <c r="H26" s="101"/>
      <c r="I26" s="103"/>
      <c r="J26" s="107">
        <v>674</v>
      </c>
      <c r="K26" s="108">
        <v>695</v>
      </c>
      <c r="L26" s="106">
        <f t="shared" si="0"/>
        <v>1.4884116521369339E-3</v>
      </c>
      <c r="M26" s="107">
        <v>98.09</v>
      </c>
      <c r="N26" s="108">
        <v>98.45</v>
      </c>
      <c r="O26" s="105">
        <v>700</v>
      </c>
      <c r="P26" s="105">
        <v>530</v>
      </c>
      <c r="Q26" s="105">
        <v>1000</v>
      </c>
      <c r="R26" s="109">
        <v>39012</v>
      </c>
      <c r="S26" s="110" t="s">
        <v>3345</v>
      </c>
      <c r="T26" s="101" t="s">
        <v>3768</v>
      </c>
      <c r="U26" s="108" t="s">
        <v>3769</v>
      </c>
      <c r="V26" s="108" t="s">
        <v>1555</v>
      </c>
      <c r="W26" s="108" t="s">
        <v>3762</v>
      </c>
      <c r="X26" s="110" t="s">
        <v>3764</v>
      </c>
      <c r="Y26" s="111" t="s">
        <v>3765</v>
      </c>
      <c r="Z26" s="108" t="s">
        <v>3771</v>
      </c>
      <c r="AB26" s="108" t="s">
        <v>161</v>
      </c>
      <c r="AC26" s="108" t="s">
        <v>3766</v>
      </c>
      <c r="AD26" s="112" t="s">
        <v>3770</v>
      </c>
      <c r="AE26" s="112" t="s">
        <v>913</v>
      </c>
    </row>
    <row r="27" spans="1:34" s="124" customFormat="1">
      <c r="A27" s="114" t="s">
        <v>1729</v>
      </c>
      <c r="B27" s="114" t="s">
        <v>1962</v>
      </c>
      <c r="C27" s="114" t="s">
        <v>4930</v>
      </c>
      <c r="D27" s="114" t="s">
        <v>3862</v>
      </c>
      <c r="E27" s="114" t="s">
        <v>1293</v>
      </c>
      <c r="F27" s="279"/>
      <c r="G27" s="114" t="s">
        <v>1292</v>
      </c>
      <c r="H27" s="114"/>
      <c r="I27" s="115" t="s">
        <v>1730</v>
      </c>
      <c r="J27" s="116">
        <v>35766</v>
      </c>
      <c r="K27" s="117">
        <v>35806</v>
      </c>
      <c r="L27" s="118">
        <f t="shared" si="0"/>
        <v>4.7442831388177245E-4</v>
      </c>
      <c r="M27" s="119">
        <v>0.06</v>
      </c>
      <c r="N27" s="120">
        <v>1436.07</v>
      </c>
      <c r="O27" s="117">
        <v>4892</v>
      </c>
      <c r="P27" s="117">
        <v>2240</v>
      </c>
      <c r="Q27" s="116">
        <v>11000</v>
      </c>
      <c r="R27" s="121">
        <v>39855</v>
      </c>
      <c r="S27" s="122" t="s">
        <v>4575</v>
      </c>
      <c r="T27" s="114" t="s">
        <v>947</v>
      </c>
      <c r="U27" s="120" t="s">
        <v>877</v>
      </c>
      <c r="V27" s="120" t="s">
        <v>2670</v>
      </c>
      <c r="W27" s="120" t="s">
        <v>4912</v>
      </c>
      <c r="X27" s="122" t="s">
        <v>3248</v>
      </c>
      <c r="Y27" s="123" t="s">
        <v>3249</v>
      </c>
      <c r="Z27" s="120" t="s">
        <v>2011</v>
      </c>
      <c r="AB27" s="120" t="s">
        <v>161</v>
      </c>
      <c r="AC27" s="120" t="s">
        <v>3250</v>
      </c>
      <c r="AD27" s="124" t="s">
        <v>1709</v>
      </c>
      <c r="AE27" s="163"/>
      <c r="AF27" s="124" t="s">
        <v>1731</v>
      </c>
    </row>
    <row r="28" spans="1:34" s="124" customFormat="1">
      <c r="A28" s="114" t="s">
        <v>3815</v>
      </c>
      <c r="B28" s="114" t="s">
        <v>1962</v>
      </c>
      <c r="C28" s="114" t="s">
        <v>4930</v>
      </c>
      <c r="D28" s="114" t="s">
        <v>3862</v>
      </c>
      <c r="E28" s="114" t="s">
        <v>1293</v>
      </c>
      <c r="F28" s="279"/>
      <c r="G28" s="114" t="s">
        <v>1292</v>
      </c>
      <c r="H28" s="114"/>
      <c r="I28" s="115" t="s">
        <v>622</v>
      </c>
      <c r="J28" s="116">
        <v>35756</v>
      </c>
      <c r="K28" s="117">
        <v>35815</v>
      </c>
      <c r="L28" s="118">
        <f t="shared" si="0"/>
        <v>6.9979006298110562E-4</v>
      </c>
      <c r="M28" s="119">
        <v>0.09</v>
      </c>
      <c r="N28" s="120">
        <v>1436.06</v>
      </c>
      <c r="O28" s="117">
        <v>3800</v>
      </c>
      <c r="P28" s="117">
        <v>1900</v>
      </c>
      <c r="Q28" s="116">
        <v>9000</v>
      </c>
      <c r="R28" s="121">
        <v>37496</v>
      </c>
      <c r="S28" s="122" t="s">
        <v>3147</v>
      </c>
      <c r="T28" s="114" t="s">
        <v>218</v>
      </c>
      <c r="U28" s="120" t="s">
        <v>877</v>
      </c>
      <c r="V28" s="120" t="s">
        <v>3849</v>
      </c>
      <c r="W28" s="120" t="s">
        <v>5263</v>
      </c>
      <c r="X28" s="122" t="s">
        <v>2360</v>
      </c>
      <c r="Y28" s="123" t="s">
        <v>623</v>
      </c>
      <c r="Z28" s="120" t="s">
        <v>2141</v>
      </c>
      <c r="AB28" s="120" t="s">
        <v>667</v>
      </c>
      <c r="AC28" s="120" t="s">
        <v>1030</v>
      </c>
      <c r="AD28" s="139" t="s">
        <v>251</v>
      </c>
      <c r="AE28" s="124" t="s">
        <v>2903</v>
      </c>
    </row>
    <row r="29" spans="1:34" s="124" customFormat="1">
      <c r="A29" s="114" t="s">
        <v>4256</v>
      </c>
      <c r="B29" s="114" t="s">
        <v>1962</v>
      </c>
      <c r="C29" s="114" t="s">
        <v>4930</v>
      </c>
      <c r="D29" s="114" t="s">
        <v>3862</v>
      </c>
      <c r="E29" s="114" t="s">
        <v>1293</v>
      </c>
      <c r="F29" s="279"/>
      <c r="G29" s="114" t="s">
        <v>1292</v>
      </c>
      <c r="H29" s="114"/>
      <c r="I29" s="115" t="s">
        <v>4284</v>
      </c>
      <c r="J29" s="116">
        <v>35759</v>
      </c>
      <c r="K29" s="117">
        <v>35812</v>
      </c>
      <c r="L29" s="118">
        <f t="shared" si="0"/>
        <v>6.2862497183048473E-4</v>
      </c>
      <c r="M29" s="119">
        <v>0.02</v>
      </c>
      <c r="N29" s="120">
        <v>1436.06</v>
      </c>
      <c r="O29" s="117">
        <v>4900</v>
      </c>
      <c r="P29" s="117"/>
      <c r="Q29" s="116">
        <v>14000</v>
      </c>
      <c r="R29" s="121">
        <v>38933</v>
      </c>
      <c r="S29" s="122" t="s">
        <v>4575</v>
      </c>
      <c r="T29" s="114" t="s">
        <v>4678</v>
      </c>
      <c r="U29" s="120" t="s">
        <v>1216</v>
      </c>
      <c r="V29" s="120" t="s">
        <v>2672</v>
      </c>
      <c r="W29" s="120" t="s">
        <v>4679</v>
      </c>
      <c r="X29" s="122" t="s">
        <v>2012</v>
      </c>
      <c r="Y29" s="123" t="s">
        <v>2013</v>
      </c>
      <c r="Z29" s="120" t="s">
        <v>2011</v>
      </c>
      <c r="AB29" s="120" t="s">
        <v>667</v>
      </c>
      <c r="AC29" s="120" t="s">
        <v>4680</v>
      </c>
      <c r="AD29" s="139" t="s">
        <v>2014</v>
      </c>
      <c r="AE29" s="163" t="s">
        <v>2015</v>
      </c>
    </row>
    <row r="30" spans="1:34" s="124" customFormat="1">
      <c r="A30" s="114" t="s">
        <v>672</v>
      </c>
      <c r="B30" s="114" t="s">
        <v>1962</v>
      </c>
      <c r="C30" s="114" t="s">
        <v>4930</v>
      </c>
      <c r="D30" s="114" t="s">
        <v>3862</v>
      </c>
      <c r="E30" s="114" t="s">
        <v>1293</v>
      </c>
      <c r="F30" s="279"/>
      <c r="G30" s="114" t="s">
        <v>1292</v>
      </c>
      <c r="H30" s="114"/>
      <c r="I30" s="115" t="s">
        <v>673</v>
      </c>
      <c r="J30" s="116">
        <v>35786</v>
      </c>
      <c r="K30" s="117">
        <v>35787</v>
      </c>
      <c r="L30" s="118">
        <f t="shared" si="0"/>
        <v>1.1860567172322181E-5</v>
      </c>
      <c r="M30" s="119">
        <v>0.06</v>
      </c>
      <c r="N30" s="120">
        <v>1436.09</v>
      </c>
      <c r="O30" s="117">
        <v>4880</v>
      </c>
      <c r="P30" s="117">
        <v>2338</v>
      </c>
      <c r="Q30" s="116">
        <v>14500</v>
      </c>
      <c r="R30" s="121">
        <v>39802</v>
      </c>
      <c r="S30" s="122" t="s">
        <v>4575</v>
      </c>
      <c r="T30" s="114" t="s">
        <v>947</v>
      </c>
      <c r="U30" s="120" t="s">
        <v>877</v>
      </c>
      <c r="V30" s="120" t="s">
        <v>2670</v>
      </c>
      <c r="W30" s="120" t="s">
        <v>3847</v>
      </c>
      <c r="X30" s="122" t="s">
        <v>674</v>
      </c>
      <c r="Y30" s="123" t="s">
        <v>675</v>
      </c>
      <c r="Z30" s="120" t="s">
        <v>2011</v>
      </c>
      <c r="AB30" s="120" t="s">
        <v>667</v>
      </c>
      <c r="AC30" s="120" t="s">
        <v>676</v>
      </c>
      <c r="AD30" s="139"/>
      <c r="AE30" s="163"/>
    </row>
    <row r="31" spans="1:34" s="112" customFormat="1">
      <c r="A31" s="101" t="s">
        <v>2037</v>
      </c>
      <c r="B31" s="101" t="s">
        <v>1962</v>
      </c>
      <c r="C31" s="101" t="s">
        <v>4007</v>
      </c>
      <c r="D31" s="101" t="s">
        <v>3608</v>
      </c>
      <c r="E31" s="101" t="s">
        <v>998</v>
      </c>
      <c r="F31" s="278">
        <v>1</v>
      </c>
      <c r="G31" s="101" t="s">
        <v>1292</v>
      </c>
      <c r="H31" s="101"/>
      <c r="I31" s="103" t="s">
        <v>5699</v>
      </c>
      <c r="J31" s="104">
        <v>35782</v>
      </c>
      <c r="K31" s="104">
        <v>35792</v>
      </c>
      <c r="L31" s="106">
        <f t="shared" si="0"/>
        <v>1.1860426500936973E-4</v>
      </c>
      <c r="M31" s="107">
        <v>7.9</v>
      </c>
      <c r="N31" s="107">
        <v>1436.13</v>
      </c>
      <c r="O31" s="105"/>
      <c r="P31" s="105"/>
      <c r="Q31" s="104"/>
      <c r="R31" s="109">
        <v>34293</v>
      </c>
      <c r="S31" s="110" t="s">
        <v>1614</v>
      </c>
      <c r="T31" s="101" t="s">
        <v>450</v>
      </c>
      <c r="U31" s="108" t="s">
        <v>877</v>
      </c>
      <c r="V31" s="108" t="s">
        <v>2670</v>
      </c>
      <c r="W31" s="108" t="s">
        <v>3847</v>
      </c>
      <c r="X31" s="110" t="s">
        <v>2039</v>
      </c>
      <c r="Y31" s="111" t="s">
        <v>2040</v>
      </c>
      <c r="Z31" s="108" t="s">
        <v>3702</v>
      </c>
      <c r="AB31" s="108" t="s">
        <v>667</v>
      </c>
      <c r="AC31" s="108" t="s">
        <v>2041</v>
      </c>
      <c r="AD31" s="112" t="s">
        <v>478</v>
      </c>
    </row>
    <row r="32" spans="1:34" s="112" customFormat="1">
      <c r="A32" s="101" t="s">
        <v>4937</v>
      </c>
      <c r="B32" s="101" t="s">
        <v>1962</v>
      </c>
      <c r="C32" s="101" t="s">
        <v>4007</v>
      </c>
      <c r="D32" s="101" t="s">
        <v>3608</v>
      </c>
      <c r="E32" s="101" t="s">
        <v>998</v>
      </c>
      <c r="F32" s="278">
        <v>1</v>
      </c>
      <c r="G32" s="101" t="s">
        <v>1292</v>
      </c>
      <c r="H32" s="101"/>
      <c r="I32" s="103" t="s">
        <v>1865</v>
      </c>
      <c r="J32" s="104">
        <v>35770</v>
      </c>
      <c r="K32" s="105">
        <v>35797</v>
      </c>
      <c r="L32" s="106">
        <f t="shared" si="0"/>
        <v>3.2025810430925071E-4</v>
      </c>
      <c r="M32" s="107">
        <v>4.71</v>
      </c>
      <c r="N32" s="108">
        <v>1435.96</v>
      </c>
      <c r="O32" s="105">
        <v>696</v>
      </c>
      <c r="P32" s="105">
        <v>320</v>
      </c>
      <c r="Q32" s="107">
        <v>200</v>
      </c>
      <c r="R32" s="109">
        <v>35675</v>
      </c>
      <c r="S32" s="110" t="s">
        <v>887</v>
      </c>
      <c r="T32" s="101" t="s">
        <v>993</v>
      </c>
      <c r="U32" s="108" t="s">
        <v>877</v>
      </c>
      <c r="V32" s="108" t="s">
        <v>2670</v>
      </c>
      <c r="W32" s="108" t="s">
        <v>3847</v>
      </c>
      <c r="X32" s="110" t="s">
        <v>3408</v>
      </c>
      <c r="Y32" s="111">
        <v>24932</v>
      </c>
      <c r="Z32" s="108" t="s">
        <v>3702</v>
      </c>
      <c r="AB32" s="108" t="s">
        <v>667</v>
      </c>
      <c r="AC32" s="108" t="s">
        <v>944</v>
      </c>
      <c r="AD32" s="112" t="s">
        <v>4008</v>
      </c>
      <c r="AE32" s="112" t="s">
        <v>3607</v>
      </c>
      <c r="AG32" s="112" t="s">
        <v>943</v>
      </c>
      <c r="AH32" s="112" t="s">
        <v>942</v>
      </c>
    </row>
    <row r="33" spans="1:33" s="112" customFormat="1">
      <c r="A33" s="101" t="s">
        <v>2038</v>
      </c>
      <c r="B33" s="101" t="s">
        <v>1962</v>
      </c>
      <c r="C33" s="101" t="s">
        <v>4007</v>
      </c>
      <c r="D33" s="101" t="s">
        <v>3608</v>
      </c>
      <c r="E33" s="101" t="s">
        <v>998</v>
      </c>
      <c r="F33" s="278">
        <v>1</v>
      </c>
      <c r="G33" s="101" t="s">
        <v>1292</v>
      </c>
      <c r="H33" s="101"/>
      <c r="I33" s="103" t="s">
        <v>625</v>
      </c>
      <c r="J33" s="104">
        <v>35781</v>
      </c>
      <c r="K33" s="105">
        <v>35793</v>
      </c>
      <c r="L33" s="106">
        <f t="shared" si="0"/>
        <v>1.4232511801124368E-4</v>
      </c>
      <c r="M33" s="107">
        <v>0.46</v>
      </c>
      <c r="N33" s="108">
        <v>1436.1</v>
      </c>
      <c r="O33" s="105">
        <v>2000</v>
      </c>
      <c r="P33" s="105">
        <v>1000</v>
      </c>
      <c r="Q33" s="107">
        <v>700</v>
      </c>
      <c r="R33" s="109">
        <v>37489</v>
      </c>
      <c r="S33" s="110" t="s">
        <v>3147</v>
      </c>
      <c r="T33" s="101" t="s">
        <v>993</v>
      </c>
      <c r="U33" s="108" t="s">
        <v>877</v>
      </c>
      <c r="V33" s="108" t="s">
        <v>2670</v>
      </c>
      <c r="W33" s="108" t="s">
        <v>3847</v>
      </c>
      <c r="X33" s="110" t="s">
        <v>3852</v>
      </c>
      <c r="Y33" s="111">
        <v>27509</v>
      </c>
      <c r="Z33" s="108" t="s">
        <v>855</v>
      </c>
      <c r="AB33" s="108" t="s">
        <v>667</v>
      </c>
      <c r="AC33" s="108" t="s">
        <v>3851</v>
      </c>
      <c r="AD33" s="112" t="s">
        <v>4008</v>
      </c>
      <c r="AE33" s="112" t="s">
        <v>1612</v>
      </c>
      <c r="AF33" s="112" t="s">
        <v>2903</v>
      </c>
      <c r="AG33" s="112" t="s">
        <v>4936</v>
      </c>
    </row>
    <row r="34" spans="1:33" s="112" customFormat="1">
      <c r="A34" s="101" t="s">
        <v>4953</v>
      </c>
      <c r="B34" s="101" t="s">
        <v>1962</v>
      </c>
      <c r="C34" s="101" t="s">
        <v>4007</v>
      </c>
      <c r="D34" s="101" t="s">
        <v>3608</v>
      </c>
      <c r="E34" s="101" t="s">
        <v>998</v>
      </c>
      <c r="F34" s="278">
        <v>1</v>
      </c>
      <c r="G34" s="101" t="s">
        <v>1292</v>
      </c>
      <c r="H34" s="101"/>
      <c r="I34" s="103" t="s">
        <v>4099</v>
      </c>
      <c r="J34" s="104">
        <v>35775</v>
      </c>
      <c r="K34" s="105">
        <v>35795</v>
      </c>
      <c r="L34" s="106">
        <f t="shared" si="0"/>
        <v>2.3721978412999644E-4</v>
      </c>
      <c r="M34" s="107">
        <v>0.28999999999999998</v>
      </c>
      <c r="N34" s="108">
        <v>1436</v>
      </c>
      <c r="O34" s="105">
        <v>2000</v>
      </c>
      <c r="P34" s="105">
        <v>1000</v>
      </c>
      <c r="Q34" s="107">
        <v>700</v>
      </c>
      <c r="R34" s="109">
        <v>38707</v>
      </c>
      <c r="S34" s="110" t="s">
        <v>3147</v>
      </c>
      <c r="T34" s="101" t="s">
        <v>4864</v>
      </c>
      <c r="U34" s="108" t="s">
        <v>5243</v>
      </c>
      <c r="V34" s="108" t="s">
        <v>2670</v>
      </c>
      <c r="W34" s="108" t="s">
        <v>2056</v>
      </c>
      <c r="X34" s="110" t="s">
        <v>3009</v>
      </c>
      <c r="Y34" s="111" t="s">
        <v>3010</v>
      </c>
      <c r="Z34" s="108" t="s">
        <v>4862</v>
      </c>
      <c r="AB34" s="108" t="s">
        <v>667</v>
      </c>
      <c r="AC34" s="108" t="s">
        <v>4863</v>
      </c>
      <c r="AD34" s="112" t="s">
        <v>2226</v>
      </c>
    </row>
    <row r="35" spans="1:33" s="112" customFormat="1">
      <c r="A35" s="101" t="s">
        <v>4113</v>
      </c>
      <c r="B35" s="101" t="s">
        <v>1962</v>
      </c>
      <c r="C35" s="101" t="s">
        <v>2641</v>
      </c>
      <c r="D35" s="101" t="s">
        <v>3608</v>
      </c>
      <c r="E35" s="101" t="s">
        <v>998</v>
      </c>
      <c r="F35" s="278">
        <v>1</v>
      </c>
      <c r="G35" s="101" t="s">
        <v>3346</v>
      </c>
      <c r="H35" s="101" t="s">
        <v>2777</v>
      </c>
      <c r="I35" s="103"/>
      <c r="J35" s="104">
        <v>813</v>
      </c>
      <c r="K35" s="105">
        <v>830</v>
      </c>
      <c r="L35" s="106">
        <f t="shared" si="0"/>
        <v>1.1819509142737955E-3</v>
      </c>
      <c r="M35" s="107">
        <v>98.73</v>
      </c>
      <c r="N35" s="108">
        <v>101.34</v>
      </c>
      <c r="O35" s="105">
        <v>4193</v>
      </c>
      <c r="P35" s="105">
        <v>3750</v>
      </c>
      <c r="Q35" s="107"/>
      <c r="R35" s="109">
        <v>39009</v>
      </c>
      <c r="S35" s="110" t="s">
        <v>887</v>
      </c>
      <c r="T35" s="101" t="s">
        <v>4112</v>
      </c>
      <c r="U35" s="108" t="s">
        <v>1216</v>
      </c>
      <c r="V35" s="108" t="s">
        <v>2672</v>
      </c>
      <c r="W35" s="108" t="s">
        <v>2642</v>
      </c>
      <c r="X35" s="110" t="s">
        <v>2643</v>
      </c>
      <c r="Y35" s="111" t="s">
        <v>2644</v>
      </c>
      <c r="Z35" s="108" t="s">
        <v>2646</v>
      </c>
      <c r="AB35" s="108" t="s">
        <v>161</v>
      </c>
      <c r="AC35" s="108" t="s">
        <v>2645</v>
      </c>
      <c r="AD35" s="112" t="s">
        <v>2647</v>
      </c>
    </row>
    <row r="36" spans="1:33" s="136" customFormat="1">
      <c r="A36" s="126" t="s">
        <v>4381</v>
      </c>
      <c r="B36" s="126" t="s">
        <v>1962</v>
      </c>
      <c r="C36" s="126" t="s">
        <v>3219</v>
      </c>
      <c r="D36" s="126" t="s">
        <v>5515</v>
      </c>
      <c r="E36" s="126" t="s">
        <v>1293</v>
      </c>
      <c r="F36" s="283">
        <v>1</v>
      </c>
      <c r="G36" s="126" t="s">
        <v>1292</v>
      </c>
      <c r="H36" s="126"/>
      <c r="I36" s="127" t="s">
        <v>5701</v>
      </c>
      <c r="J36" s="128">
        <v>35775</v>
      </c>
      <c r="K36" s="129">
        <v>35795</v>
      </c>
      <c r="L36" s="130">
        <f t="shared" si="0"/>
        <v>2.3721978412999644E-4</v>
      </c>
      <c r="M36" s="131">
        <v>7.33</v>
      </c>
      <c r="N36" s="132">
        <v>1436.04</v>
      </c>
      <c r="O36" s="129">
        <v>1430</v>
      </c>
      <c r="P36" s="129">
        <v>660</v>
      </c>
      <c r="Q36" s="128">
        <v>1200</v>
      </c>
      <c r="R36" s="133">
        <v>34311</v>
      </c>
      <c r="S36" s="134" t="s">
        <v>538</v>
      </c>
      <c r="T36" s="126" t="s">
        <v>3700</v>
      </c>
      <c r="U36" s="132" t="s">
        <v>877</v>
      </c>
      <c r="V36" s="132" t="s">
        <v>3849</v>
      </c>
      <c r="W36" s="132" t="s">
        <v>1172</v>
      </c>
      <c r="X36" s="134" t="s">
        <v>878</v>
      </c>
      <c r="Y36" s="135">
        <v>22921</v>
      </c>
      <c r="Z36" s="132" t="s">
        <v>4771</v>
      </c>
      <c r="AB36" s="132" t="s">
        <v>667</v>
      </c>
      <c r="AC36" s="136" t="s">
        <v>5163</v>
      </c>
      <c r="AD36" s="136" t="s">
        <v>3218</v>
      </c>
      <c r="AE36" s="136" t="s">
        <v>1613</v>
      </c>
      <c r="AF36" s="136" t="s">
        <v>2903</v>
      </c>
    </row>
    <row r="37" spans="1:33" s="124" customFormat="1">
      <c r="A37" s="114" t="s">
        <v>3357</v>
      </c>
      <c r="B37" s="114" t="s">
        <v>1962</v>
      </c>
      <c r="C37" s="206" t="s">
        <v>5704</v>
      </c>
      <c r="D37" s="114" t="s">
        <v>3862</v>
      </c>
      <c r="E37" s="114" t="s">
        <v>1293</v>
      </c>
      <c r="F37" s="279"/>
      <c r="G37" s="114" t="s">
        <v>1292</v>
      </c>
      <c r="H37" s="114"/>
      <c r="I37" s="115" t="s">
        <v>4311</v>
      </c>
      <c r="J37" s="116">
        <v>35782</v>
      </c>
      <c r="K37" s="117">
        <v>35790</v>
      </c>
      <c r="L37" s="118">
        <f t="shared" si="0"/>
        <v>9.4885662776354493E-5</v>
      </c>
      <c r="M37" s="119">
        <v>0.05</v>
      </c>
      <c r="N37" s="120">
        <v>1436.09</v>
      </c>
      <c r="O37" s="117">
        <v>3200</v>
      </c>
      <c r="P37" s="117">
        <v>1395</v>
      </c>
      <c r="Q37" s="120"/>
      <c r="R37" s="121">
        <v>39437</v>
      </c>
      <c r="S37" s="122" t="s">
        <v>4575</v>
      </c>
      <c r="T37" s="114" t="s">
        <v>2482</v>
      </c>
      <c r="U37" s="120" t="s">
        <v>877</v>
      </c>
      <c r="V37" s="120" t="s">
        <v>2670</v>
      </c>
      <c r="W37" s="120" t="s">
        <v>3847</v>
      </c>
      <c r="X37" s="122" t="s">
        <v>3358</v>
      </c>
      <c r="Y37" s="123" t="s">
        <v>3359</v>
      </c>
      <c r="Z37" s="120" t="s">
        <v>3360</v>
      </c>
      <c r="AB37" s="120" t="s">
        <v>667</v>
      </c>
      <c r="AC37" s="120" t="s">
        <v>3361</v>
      </c>
      <c r="AD37" s="124" t="s">
        <v>5703</v>
      </c>
    </row>
    <row r="38" spans="1:33" s="149" customFormat="1" ht="12.75" customHeight="1">
      <c r="A38" s="140" t="s">
        <v>2704</v>
      </c>
      <c r="B38" s="140" t="s">
        <v>1962</v>
      </c>
      <c r="C38" s="140" t="s">
        <v>1826</v>
      </c>
      <c r="D38" s="140" t="s">
        <v>4891</v>
      </c>
      <c r="E38" s="140" t="s">
        <v>5207</v>
      </c>
      <c r="F38" s="280"/>
      <c r="G38" s="140" t="s">
        <v>3346</v>
      </c>
      <c r="H38" s="140" t="s">
        <v>4110</v>
      </c>
      <c r="I38" s="141"/>
      <c r="J38" s="142">
        <v>687</v>
      </c>
      <c r="K38" s="143">
        <v>706</v>
      </c>
      <c r="L38" s="144">
        <f t="shared" si="0"/>
        <v>1.3443713295124885E-3</v>
      </c>
      <c r="M38" s="142">
        <v>98.2</v>
      </c>
      <c r="N38" s="143">
        <v>98.71</v>
      </c>
      <c r="O38" s="145">
        <v>485</v>
      </c>
      <c r="P38" s="145">
        <v>472</v>
      </c>
      <c r="Q38" s="143">
        <v>360</v>
      </c>
      <c r="R38" s="146">
        <v>36851</v>
      </c>
      <c r="S38" s="147" t="s">
        <v>3045</v>
      </c>
      <c r="T38" s="140" t="s">
        <v>1827</v>
      </c>
      <c r="U38" s="143" t="s">
        <v>876</v>
      </c>
      <c r="V38" s="143" t="s">
        <v>1294</v>
      </c>
      <c r="W38" s="143" t="s">
        <v>3694</v>
      </c>
      <c r="X38" s="147" t="s">
        <v>78</v>
      </c>
      <c r="Y38" s="148" t="s">
        <v>2705</v>
      </c>
      <c r="Z38" s="183" t="s">
        <v>2470</v>
      </c>
      <c r="AB38" s="143" t="s">
        <v>3797</v>
      </c>
      <c r="AC38" s="143" t="s">
        <v>3861</v>
      </c>
      <c r="AD38" s="149" t="s">
        <v>77</v>
      </c>
      <c r="AE38" s="149" t="s">
        <v>755</v>
      </c>
      <c r="AF38" s="149" t="s">
        <v>2578</v>
      </c>
      <c r="AG38" s="149" t="s">
        <v>746</v>
      </c>
    </row>
    <row r="39" spans="1:33" s="124" customFormat="1" ht="13.5" customHeight="1">
      <c r="A39" s="114" t="s">
        <v>715</v>
      </c>
      <c r="B39" s="114" t="s">
        <v>1962</v>
      </c>
      <c r="C39" s="114" t="s">
        <v>4930</v>
      </c>
      <c r="D39" s="114" t="s">
        <v>3862</v>
      </c>
      <c r="E39" s="114" t="s">
        <v>1293</v>
      </c>
      <c r="F39" s="279"/>
      <c r="G39" s="114" t="s">
        <v>1292</v>
      </c>
      <c r="H39" s="114"/>
      <c r="I39" s="115" t="s">
        <v>176</v>
      </c>
      <c r="J39" s="116">
        <v>35754</v>
      </c>
      <c r="K39" s="117">
        <v>35817</v>
      </c>
      <c r="L39" s="118">
        <f t="shared" si="0"/>
        <v>7.4723345708151959E-4</v>
      </c>
      <c r="M39" s="119">
        <v>7.0000000000000007E-2</v>
      </c>
      <c r="N39" s="120">
        <v>1436.06</v>
      </c>
      <c r="O39" s="117">
        <v>2500</v>
      </c>
      <c r="P39" s="117"/>
      <c r="Q39" s="116">
        <v>5600</v>
      </c>
      <c r="R39" s="121">
        <v>36633</v>
      </c>
      <c r="S39" s="122"/>
      <c r="T39" s="114" t="s">
        <v>716</v>
      </c>
      <c r="U39" s="120" t="s">
        <v>717</v>
      </c>
      <c r="V39" s="120" t="s">
        <v>2672</v>
      </c>
      <c r="W39" s="120" t="s">
        <v>4581</v>
      </c>
      <c r="X39" s="122" t="s">
        <v>2345</v>
      </c>
      <c r="Y39" s="123" t="s">
        <v>1273</v>
      </c>
      <c r="Z39" s="203" t="s">
        <v>1831</v>
      </c>
      <c r="AB39" s="120" t="s">
        <v>667</v>
      </c>
      <c r="AC39" s="120" t="s">
        <v>2851</v>
      </c>
      <c r="AD39" s="124" t="s">
        <v>1829</v>
      </c>
      <c r="AE39" s="124" t="s">
        <v>1830</v>
      </c>
    </row>
    <row r="40" spans="1:33" s="124" customFormat="1">
      <c r="A40" s="114" t="s">
        <v>1485</v>
      </c>
      <c r="B40" s="114" t="s">
        <v>1962</v>
      </c>
      <c r="C40" s="114" t="s">
        <v>5128</v>
      </c>
      <c r="D40" s="114" t="s">
        <v>3862</v>
      </c>
      <c r="E40" s="114" t="s">
        <v>1293</v>
      </c>
      <c r="F40" s="279"/>
      <c r="G40" s="114" t="s">
        <v>1292</v>
      </c>
      <c r="H40" s="114"/>
      <c r="I40" s="115" t="s">
        <v>1733</v>
      </c>
      <c r="J40" s="116">
        <v>35761</v>
      </c>
      <c r="K40" s="117">
        <v>35812</v>
      </c>
      <c r="L40" s="118">
        <f t="shared" si="0"/>
        <v>6.048889257884312E-4</v>
      </c>
      <c r="M40" s="119">
        <v>2.41</v>
      </c>
      <c r="N40" s="120">
        <v>1436.1</v>
      </c>
      <c r="O40" s="117">
        <v>2275</v>
      </c>
      <c r="P40" s="117">
        <v>1100</v>
      </c>
      <c r="Q40" s="119"/>
      <c r="R40" s="121">
        <v>35285</v>
      </c>
      <c r="S40" s="122" t="s">
        <v>4576</v>
      </c>
      <c r="T40" s="114" t="s">
        <v>2925</v>
      </c>
      <c r="U40" s="120" t="s">
        <v>5015</v>
      </c>
      <c r="V40" s="120" t="s">
        <v>2670</v>
      </c>
      <c r="W40" s="120" t="s">
        <v>1291</v>
      </c>
      <c r="X40" s="122" t="s">
        <v>2201</v>
      </c>
      <c r="Y40" s="123" t="s">
        <v>1486</v>
      </c>
      <c r="Z40" s="120" t="s">
        <v>2454</v>
      </c>
      <c r="AB40" s="120" t="s">
        <v>667</v>
      </c>
      <c r="AC40" s="120" t="s">
        <v>2903</v>
      </c>
      <c r="AD40" s="124" t="s">
        <v>5003</v>
      </c>
      <c r="AE40" s="124" t="s">
        <v>1829</v>
      </c>
    </row>
    <row r="41" spans="1:33" s="124" customFormat="1">
      <c r="A41" s="114" t="s">
        <v>1489</v>
      </c>
      <c r="B41" s="114" t="s">
        <v>1962</v>
      </c>
      <c r="C41" s="114" t="s">
        <v>2200</v>
      </c>
      <c r="D41" s="114" t="s">
        <v>3862</v>
      </c>
      <c r="E41" s="114" t="s">
        <v>1293</v>
      </c>
      <c r="F41" s="279"/>
      <c r="G41" s="114" t="s">
        <v>1292</v>
      </c>
      <c r="H41" s="114"/>
      <c r="I41" s="115" t="s">
        <v>166</v>
      </c>
      <c r="J41" s="116">
        <v>35773</v>
      </c>
      <c r="K41" s="117">
        <v>35799</v>
      </c>
      <c r="L41" s="118">
        <f t="shared" si="0"/>
        <v>3.0837840402315211E-4</v>
      </c>
      <c r="M41" s="119">
        <v>0.05</v>
      </c>
      <c r="N41" s="120">
        <v>1436.09</v>
      </c>
      <c r="O41" s="117">
        <v>3878</v>
      </c>
      <c r="P41" s="117">
        <v>1900</v>
      </c>
      <c r="Q41" s="116">
        <v>10600</v>
      </c>
      <c r="R41" s="121">
        <v>36452</v>
      </c>
      <c r="S41" s="122" t="s">
        <v>2918</v>
      </c>
      <c r="T41" s="114" t="s">
        <v>3448</v>
      </c>
      <c r="U41" s="120" t="s">
        <v>2066</v>
      </c>
      <c r="V41" s="120" t="s">
        <v>2670</v>
      </c>
      <c r="W41" s="120" t="s">
        <v>5517</v>
      </c>
      <c r="X41" s="122" t="s">
        <v>5172</v>
      </c>
      <c r="Y41" s="123" t="s">
        <v>1490</v>
      </c>
      <c r="Z41" s="120" t="s">
        <v>5567</v>
      </c>
      <c r="AB41" s="120" t="s">
        <v>667</v>
      </c>
      <c r="AC41" s="139" t="s">
        <v>1829</v>
      </c>
      <c r="AD41" s="124" t="s">
        <v>5566</v>
      </c>
      <c r="AE41" s="124" t="s">
        <v>1694</v>
      </c>
    </row>
    <row r="42" spans="1:33" s="124" customFormat="1">
      <c r="A42" s="114" t="s">
        <v>2391</v>
      </c>
      <c r="B42" s="114" t="s">
        <v>1962</v>
      </c>
      <c r="C42" s="114" t="s">
        <v>2133</v>
      </c>
      <c r="D42" s="114" t="s">
        <v>3862</v>
      </c>
      <c r="E42" s="114" t="s">
        <v>1293</v>
      </c>
      <c r="F42" s="279"/>
      <c r="G42" s="114" t="s">
        <v>1292</v>
      </c>
      <c r="H42" s="114"/>
      <c r="I42" s="115" t="s">
        <v>4071</v>
      </c>
      <c r="J42" s="116">
        <v>35778</v>
      </c>
      <c r="K42" s="117">
        <v>35795</v>
      </c>
      <c r="L42" s="118">
        <f t="shared" si="0"/>
        <v>2.0162964192947707E-4</v>
      </c>
      <c r="M42" s="119">
        <v>0.01</v>
      </c>
      <c r="N42" s="120">
        <v>1436.1</v>
      </c>
      <c r="O42" s="117">
        <v>4640</v>
      </c>
      <c r="P42" s="117">
        <v>2500</v>
      </c>
      <c r="Q42" s="119" t="s">
        <v>2536</v>
      </c>
      <c r="R42" s="121">
        <v>38167</v>
      </c>
      <c r="S42" s="122" t="s">
        <v>2918</v>
      </c>
      <c r="T42" s="114" t="s">
        <v>3448</v>
      </c>
      <c r="U42" s="120" t="s">
        <v>2066</v>
      </c>
      <c r="V42" s="120" t="s">
        <v>5287</v>
      </c>
      <c r="W42" s="120" t="s">
        <v>4640</v>
      </c>
      <c r="X42" s="122" t="s">
        <v>2492</v>
      </c>
      <c r="Y42" s="123" t="s">
        <v>2392</v>
      </c>
      <c r="Z42" s="120" t="s">
        <v>2423</v>
      </c>
      <c r="AB42" s="120" t="s">
        <v>667</v>
      </c>
      <c r="AC42" s="139" t="s">
        <v>76</v>
      </c>
      <c r="AD42" s="124" t="s">
        <v>4884</v>
      </c>
      <c r="AE42" s="124" t="s">
        <v>2469</v>
      </c>
      <c r="AF42" s="124" t="s">
        <v>3317</v>
      </c>
      <c r="AG42" s="124" t="s">
        <v>3318</v>
      </c>
    </row>
    <row r="43" spans="1:33" s="112" customFormat="1">
      <c r="A43" s="101" t="s">
        <v>2558</v>
      </c>
      <c r="B43" s="101" t="s">
        <v>1962</v>
      </c>
      <c r="C43" s="101" t="s">
        <v>2699</v>
      </c>
      <c r="D43" s="101" t="s">
        <v>3094</v>
      </c>
      <c r="E43" s="101" t="s">
        <v>1284</v>
      </c>
      <c r="F43" s="278"/>
      <c r="G43" s="101" t="s">
        <v>2057</v>
      </c>
      <c r="H43" s="101" t="s">
        <v>2779</v>
      </c>
      <c r="I43" s="103"/>
      <c r="J43" s="107">
        <v>186</v>
      </c>
      <c r="K43" s="105">
        <v>470310</v>
      </c>
      <c r="L43" s="106">
        <f t="shared" si="0"/>
        <v>0.9728662599640755</v>
      </c>
      <c r="M43" s="107">
        <v>28.7</v>
      </c>
      <c r="N43" s="108">
        <v>19700.45</v>
      </c>
      <c r="O43" s="105">
        <v>1200</v>
      </c>
      <c r="P43" s="105">
        <v>895</v>
      </c>
      <c r="Q43" s="107">
        <v>472</v>
      </c>
      <c r="R43" s="109">
        <v>34639</v>
      </c>
      <c r="S43" s="110"/>
      <c r="T43" s="101" t="s">
        <v>2393</v>
      </c>
      <c r="U43" s="108" t="s">
        <v>2066</v>
      </c>
      <c r="V43" s="108" t="s">
        <v>3849</v>
      </c>
      <c r="W43" s="108" t="s">
        <v>3694</v>
      </c>
      <c r="X43" s="110" t="s">
        <v>641</v>
      </c>
      <c r="Y43" s="111" t="s">
        <v>2559</v>
      </c>
      <c r="Z43" s="108" t="s">
        <v>3373</v>
      </c>
      <c r="AB43" s="108" t="s">
        <v>3797</v>
      </c>
      <c r="AC43" s="108" t="s">
        <v>5007</v>
      </c>
      <c r="AD43" s="112" t="s">
        <v>3374</v>
      </c>
      <c r="AE43" s="112" t="s">
        <v>640</v>
      </c>
      <c r="AF43" s="112" t="s">
        <v>2903</v>
      </c>
    </row>
  </sheetData>
  <hyperlinks>
    <hyperlink ref="AC3" r:id="rId1"/>
    <hyperlink ref="AC4" r:id="rId2"/>
    <hyperlink ref="AC5" r:id="rId3"/>
    <hyperlink ref="AD6" r:id="rId4"/>
    <hyperlink ref="AD28" r:id="rId5"/>
    <hyperlink ref="AD4" r:id="rId6"/>
    <hyperlink ref="AD5" r:id="rId7"/>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5" tint="0.59999389629810485"/>
  </sheetPr>
  <dimension ref="A1:AK6"/>
  <sheetViews>
    <sheetView workbookViewId="0">
      <selection activeCell="D1" sqref="D1:D65536"/>
    </sheetView>
  </sheetViews>
  <sheetFormatPr baseColWidth="10" defaultRowHeight="12.75"/>
  <cols>
    <col min="4" max="4" width="12.5703125" bestFit="1" customWidth="1"/>
    <col min="5" max="5" width="29" customWidth="1"/>
    <col min="6" max="6" width="9.140625" bestFit="1" customWidth="1"/>
    <col min="7" max="7" width="16.7109375" bestFit="1" customWidth="1"/>
    <col min="8" max="8" width="9.140625" bestFit="1" customWidth="1"/>
  </cols>
  <sheetData>
    <row r="1" spans="1:37"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25" customFormat="1">
      <c r="A2" s="114" t="s">
        <v>3639</v>
      </c>
      <c r="B2" s="114" t="s">
        <v>876</v>
      </c>
      <c r="C2" s="114" t="s">
        <v>4247</v>
      </c>
      <c r="D2" s="114" t="s">
        <v>3862</v>
      </c>
      <c r="E2" s="114" t="s">
        <v>1293</v>
      </c>
      <c r="F2" s="114"/>
      <c r="G2" s="114"/>
      <c r="H2" s="114"/>
      <c r="I2" s="114" t="s">
        <v>3346</v>
      </c>
      <c r="J2" s="114" t="s">
        <v>2775</v>
      </c>
      <c r="K2" s="115"/>
      <c r="L2" s="119">
        <v>638</v>
      </c>
      <c r="M2" s="119">
        <v>644</v>
      </c>
      <c r="N2" s="118">
        <f>(M2-L2)/(M2+L2+12740)</f>
        <v>4.2789901583226359E-4</v>
      </c>
      <c r="O2" s="119">
        <v>64.5</v>
      </c>
      <c r="P2" s="120">
        <v>97.55</v>
      </c>
      <c r="Q2" s="117"/>
      <c r="R2" s="117">
        <v>12</v>
      </c>
      <c r="S2" s="119"/>
      <c r="T2" s="121">
        <v>37610</v>
      </c>
      <c r="U2" s="120"/>
      <c r="V2" s="114" t="s">
        <v>885</v>
      </c>
      <c r="W2" s="120" t="s">
        <v>2066</v>
      </c>
      <c r="X2" s="120" t="s">
        <v>2672</v>
      </c>
      <c r="Y2" s="120" t="s">
        <v>886</v>
      </c>
      <c r="Z2" s="122" t="s">
        <v>884</v>
      </c>
      <c r="AA2" s="123">
        <v>27612</v>
      </c>
      <c r="AB2" s="120" t="s">
        <v>4248</v>
      </c>
      <c r="AC2" s="124"/>
      <c r="AD2" s="120" t="s">
        <v>3797</v>
      </c>
      <c r="AE2" s="124" t="s">
        <v>2903</v>
      </c>
      <c r="AF2" s="124" t="s">
        <v>1587</v>
      </c>
      <c r="AG2" s="124" t="s">
        <v>4246</v>
      </c>
      <c r="AH2" s="124"/>
      <c r="AI2" s="124"/>
      <c r="AJ2" s="124"/>
      <c r="AK2" s="124"/>
    </row>
    <row r="3" spans="1:37" s="125" customFormat="1">
      <c r="A3" s="114" t="s">
        <v>3640</v>
      </c>
      <c r="B3" s="114" t="s">
        <v>876</v>
      </c>
      <c r="C3" s="114" t="s">
        <v>4247</v>
      </c>
      <c r="D3" s="114" t="s">
        <v>3862</v>
      </c>
      <c r="E3" s="114" t="s">
        <v>1293</v>
      </c>
      <c r="F3" s="114"/>
      <c r="G3" s="114"/>
      <c r="H3" s="114"/>
      <c r="I3" s="114" t="s">
        <v>3346</v>
      </c>
      <c r="J3" s="114" t="s">
        <v>2775</v>
      </c>
      <c r="K3" s="115"/>
      <c r="L3" s="119">
        <v>631</v>
      </c>
      <c r="M3" s="120">
        <v>701</v>
      </c>
      <c r="N3" s="118">
        <f>(M3-L3)/(M3+L3+12740)</f>
        <v>4.9744172825469017E-3</v>
      </c>
      <c r="O3" s="119">
        <v>64.5</v>
      </c>
      <c r="P3" s="120">
        <v>98.07</v>
      </c>
      <c r="Q3" s="117"/>
      <c r="R3" s="117">
        <v>12</v>
      </c>
      <c r="S3" s="119"/>
      <c r="T3" s="121">
        <v>37610</v>
      </c>
      <c r="U3" s="122"/>
      <c r="V3" s="114" t="s">
        <v>885</v>
      </c>
      <c r="W3" s="120" t="s">
        <v>2066</v>
      </c>
      <c r="X3" s="120" t="s">
        <v>2672</v>
      </c>
      <c r="Y3" s="120" t="s">
        <v>886</v>
      </c>
      <c r="Z3" s="122" t="s">
        <v>224</v>
      </c>
      <c r="AA3" s="123">
        <v>27606</v>
      </c>
      <c r="AB3" s="120" t="s">
        <v>4248</v>
      </c>
      <c r="AC3" s="124"/>
      <c r="AD3" s="120" t="s">
        <v>3797</v>
      </c>
      <c r="AE3" s="124" t="s">
        <v>2903</v>
      </c>
      <c r="AF3" s="124" t="s">
        <v>1587</v>
      </c>
      <c r="AG3" s="124" t="s">
        <v>4246</v>
      </c>
      <c r="AH3" s="124"/>
      <c r="AI3" s="124"/>
      <c r="AJ3" s="124"/>
      <c r="AK3" s="124"/>
    </row>
    <row r="4" spans="1:37" s="125" customFormat="1">
      <c r="A4" s="114" t="s">
        <v>5044</v>
      </c>
      <c r="B4" s="114" t="s">
        <v>876</v>
      </c>
      <c r="C4" s="114" t="s">
        <v>4247</v>
      </c>
      <c r="D4" s="114" t="s">
        <v>3862</v>
      </c>
      <c r="E4" s="114" t="s">
        <v>3518</v>
      </c>
      <c r="F4" s="114"/>
      <c r="G4" s="114"/>
      <c r="H4" s="114"/>
      <c r="I4" s="114" t="s">
        <v>3346</v>
      </c>
      <c r="J4" s="114" t="s">
        <v>4110</v>
      </c>
      <c r="K4" s="115"/>
      <c r="L4" s="119">
        <v>687</v>
      </c>
      <c r="M4" s="120">
        <v>753</v>
      </c>
      <c r="N4" s="118">
        <f>(M4-L4)/(M4+L4+12740)</f>
        <v>4.6544428772919604E-3</v>
      </c>
      <c r="O4" s="119">
        <v>98.3</v>
      </c>
      <c r="P4" s="120">
        <v>99.5</v>
      </c>
      <c r="Q4" s="117"/>
      <c r="R4" s="117">
        <v>12</v>
      </c>
      <c r="S4" s="120"/>
      <c r="T4" s="121">
        <v>38167</v>
      </c>
      <c r="U4" s="122"/>
      <c r="V4" s="114" t="s">
        <v>3517</v>
      </c>
      <c r="W4" s="120" t="s">
        <v>876</v>
      </c>
      <c r="X4" s="120" t="s">
        <v>2672</v>
      </c>
      <c r="Y4" s="120" t="s">
        <v>3630</v>
      </c>
      <c r="Z4" s="122" t="s">
        <v>3182</v>
      </c>
      <c r="AA4" s="123">
        <v>28372</v>
      </c>
      <c r="AB4" s="120" t="s">
        <v>3519</v>
      </c>
      <c r="AC4" s="124"/>
      <c r="AD4" s="120" t="s">
        <v>3797</v>
      </c>
      <c r="AE4" s="120" t="s">
        <v>3516</v>
      </c>
      <c r="AF4" s="124" t="s">
        <v>3508</v>
      </c>
      <c r="AG4" s="124" t="s">
        <v>3516</v>
      </c>
      <c r="AH4" s="124"/>
      <c r="AI4" s="124"/>
      <c r="AJ4" s="124"/>
      <c r="AK4" s="124"/>
    </row>
    <row r="5" spans="1:37" s="125" customFormat="1">
      <c r="A5" s="114" t="s">
        <v>5045</v>
      </c>
      <c r="B5" s="114" t="s">
        <v>876</v>
      </c>
      <c r="C5" s="114" t="s">
        <v>4247</v>
      </c>
      <c r="D5" s="114" t="s">
        <v>3862</v>
      </c>
      <c r="E5" s="114" t="s">
        <v>3518</v>
      </c>
      <c r="F5" s="114"/>
      <c r="G5" s="114"/>
      <c r="H5" s="114"/>
      <c r="I5" s="114" t="s">
        <v>3346</v>
      </c>
      <c r="J5" s="114" t="s">
        <v>4110</v>
      </c>
      <c r="K5" s="115"/>
      <c r="L5" s="119">
        <v>673</v>
      </c>
      <c r="M5" s="120">
        <v>699</v>
      </c>
      <c r="N5" s="118">
        <f>(M5-L5)/(M5+L5+12740)</f>
        <v>1.8424036281179139E-3</v>
      </c>
      <c r="O5" s="119">
        <v>98.3</v>
      </c>
      <c r="P5" s="120"/>
      <c r="Q5" s="117"/>
      <c r="R5" s="117">
        <v>12</v>
      </c>
      <c r="S5" s="120"/>
      <c r="T5" s="121">
        <v>38167</v>
      </c>
      <c r="U5" s="122"/>
      <c r="V5" s="114" t="s">
        <v>3517</v>
      </c>
      <c r="W5" s="120" t="s">
        <v>876</v>
      </c>
      <c r="X5" s="120" t="s">
        <v>2672</v>
      </c>
      <c r="Y5" s="120" t="s">
        <v>3630</v>
      </c>
      <c r="Z5" s="122" t="s">
        <v>3183</v>
      </c>
      <c r="AA5" s="123">
        <v>28366</v>
      </c>
      <c r="AB5" s="120" t="s">
        <v>3519</v>
      </c>
      <c r="AC5" s="124"/>
      <c r="AD5" s="120" t="s">
        <v>3797</v>
      </c>
      <c r="AE5" s="120" t="s">
        <v>3516</v>
      </c>
      <c r="AF5" s="124" t="s">
        <v>3508</v>
      </c>
      <c r="AG5" s="124" t="s">
        <v>3516</v>
      </c>
      <c r="AH5" s="124"/>
      <c r="AI5" s="124"/>
      <c r="AJ5" s="124"/>
      <c r="AK5" s="124"/>
    </row>
    <row r="6" spans="1:37" s="125" customFormat="1">
      <c r="A6" s="114" t="s">
        <v>4380</v>
      </c>
      <c r="B6" s="114" t="s">
        <v>876</v>
      </c>
      <c r="C6" s="114" t="s">
        <v>4018</v>
      </c>
      <c r="D6" s="114" t="s">
        <v>3862</v>
      </c>
      <c r="E6" s="114" t="s">
        <v>1293</v>
      </c>
      <c r="F6" s="114"/>
      <c r="G6" s="114"/>
      <c r="H6" s="114"/>
      <c r="I6" s="114" t="s">
        <v>1292</v>
      </c>
      <c r="J6" s="114"/>
      <c r="K6" s="115" t="s">
        <v>1855</v>
      </c>
      <c r="L6" s="116">
        <v>35768</v>
      </c>
      <c r="M6" s="117">
        <v>35805</v>
      </c>
      <c r="N6" s="118">
        <f>(M6-L6)/(M6+L6+12740)</f>
        <v>4.3884098537592069E-4</v>
      </c>
      <c r="O6" s="119">
        <v>1.27</v>
      </c>
      <c r="P6" s="120">
        <v>1436.11</v>
      </c>
      <c r="Q6" s="117">
        <v>1820</v>
      </c>
      <c r="R6" s="117">
        <v>1100</v>
      </c>
      <c r="S6" s="116">
        <v>3200</v>
      </c>
      <c r="T6" s="121">
        <v>35460</v>
      </c>
      <c r="U6" s="122"/>
      <c r="V6" s="114" t="s">
        <v>450</v>
      </c>
      <c r="W6" s="120" t="s">
        <v>877</v>
      </c>
      <c r="X6" s="120" t="s">
        <v>2670</v>
      </c>
      <c r="Y6" s="120" t="s">
        <v>1291</v>
      </c>
      <c r="Z6" s="122" t="s">
        <v>4017</v>
      </c>
      <c r="AA6" s="123">
        <v>24714</v>
      </c>
      <c r="AB6" s="120" t="s">
        <v>3300</v>
      </c>
      <c r="AC6" s="124"/>
      <c r="AD6" s="120" t="s">
        <v>667</v>
      </c>
      <c r="AE6" s="124" t="s">
        <v>2903</v>
      </c>
      <c r="AF6" s="124" t="s">
        <v>4016</v>
      </c>
      <c r="AG6" s="124" t="s">
        <v>4015</v>
      </c>
      <c r="AH6" s="124"/>
      <c r="AI6" s="124"/>
      <c r="AJ6" s="124"/>
      <c r="AK6" s="124"/>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6" tint="-0.499984740745262"/>
  </sheetPr>
  <dimension ref="A1:AK5"/>
  <sheetViews>
    <sheetView workbookViewId="0">
      <selection activeCell="E1" sqref="E1:E65536"/>
    </sheetView>
  </sheetViews>
  <sheetFormatPr baseColWidth="10" defaultRowHeight="12.75"/>
  <cols>
    <col min="1" max="1" width="12.140625" customWidth="1"/>
    <col min="2" max="2" width="11.42578125" customWidth="1"/>
    <col min="3" max="3" width="15.28515625" customWidth="1"/>
    <col min="4" max="4" width="19" bestFit="1" customWidth="1"/>
    <col min="5" max="5" width="16.5703125" bestFit="1" customWidth="1"/>
    <col min="6" max="6" width="9.140625" style="281" bestFit="1" customWidth="1"/>
    <col min="7" max="7" width="16.7109375" bestFit="1" customWidth="1"/>
    <col min="8" max="8" width="9.140625" bestFit="1" customWidth="1"/>
  </cols>
  <sheetData>
    <row r="1" spans="1:37"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37" customFormat="1">
      <c r="A2" s="126" t="s">
        <v>1341</v>
      </c>
      <c r="B2" s="126" t="s">
        <v>2752</v>
      </c>
      <c r="C2" s="126" t="s">
        <v>2926</v>
      </c>
      <c r="D2" s="126" t="s">
        <v>1199</v>
      </c>
      <c r="E2" s="126" t="s">
        <v>1293</v>
      </c>
      <c r="F2" s="282">
        <v>1</v>
      </c>
      <c r="G2" s="126"/>
      <c r="H2" s="126"/>
      <c r="I2" s="126" t="s">
        <v>1292</v>
      </c>
      <c r="J2" s="126"/>
      <c r="K2" s="127" t="s">
        <v>4608</v>
      </c>
      <c r="L2" s="128">
        <v>35773</v>
      </c>
      <c r="M2" s="129">
        <v>35799</v>
      </c>
      <c r="N2" s="130">
        <f>(M2-L2)/(M2+L2+12740)</f>
        <v>3.0837840402315211E-4</v>
      </c>
      <c r="O2" s="131">
        <v>0.02</v>
      </c>
      <c r="P2" s="132">
        <v>1436.08</v>
      </c>
      <c r="Q2" s="129">
        <v>4800</v>
      </c>
      <c r="R2" s="129">
        <v>2000</v>
      </c>
      <c r="S2" s="128">
        <v>10600</v>
      </c>
      <c r="T2" s="133">
        <v>37784</v>
      </c>
      <c r="U2" s="134" t="s">
        <v>4575</v>
      </c>
      <c r="V2" s="126" t="s">
        <v>3448</v>
      </c>
      <c r="W2" s="132" t="s">
        <v>2066</v>
      </c>
      <c r="X2" s="132" t="s">
        <v>2670</v>
      </c>
      <c r="Y2" s="132" t="s">
        <v>2056</v>
      </c>
      <c r="Z2" s="134" t="s">
        <v>2899</v>
      </c>
      <c r="AA2" s="135" t="s">
        <v>1342</v>
      </c>
      <c r="AB2" s="132" t="s">
        <v>2927</v>
      </c>
      <c r="AC2" s="136"/>
      <c r="AD2" s="132" t="s">
        <v>667</v>
      </c>
      <c r="AE2" s="136" t="s">
        <v>2898</v>
      </c>
      <c r="AF2" s="136" t="s">
        <v>3379</v>
      </c>
      <c r="AG2" s="136" t="s">
        <v>4603</v>
      </c>
      <c r="AH2" s="136" t="s">
        <v>2903</v>
      </c>
      <c r="AI2" s="136"/>
      <c r="AJ2" s="136"/>
      <c r="AK2" s="136"/>
    </row>
    <row r="3" spans="1:37" s="125" customFormat="1">
      <c r="A3" s="114" t="s">
        <v>4469</v>
      </c>
      <c r="B3" s="114" t="s">
        <v>2752</v>
      </c>
      <c r="C3" s="114" t="s">
        <v>688</v>
      </c>
      <c r="D3" s="114" t="s">
        <v>3862</v>
      </c>
      <c r="E3" s="114" t="s">
        <v>1293</v>
      </c>
      <c r="F3" s="279"/>
      <c r="G3" s="114"/>
      <c r="H3" s="114"/>
      <c r="I3" s="114" t="s">
        <v>1292</v>
      </c>
      <c r="J3" s="114"/>
      <c r="K3" s="115" t="s">
        <v>4290</v>
      </c>
      <c r="L3" s="116">
        <v>35774</v>
      </c>
      <c r="M3" s="117">
        <v>35797</v>
      </c>
      <c r="N3" s="118">
        <f>(M3-L3)/(M3+L3+12740)</f>
        <v>2.7279951607738016E-4</v>
      </c>
      <c r="O3" s="119">
        <v>0.02</v>
      </c>
      <c r="P3" s="120">
        <v>1436.08</v>
      </c>
      <c r="Q3" s="117">
        <v>2300</v>
      </c>
      <c r="R3" s="117"/>
      <c r="S3" s="116">
        <v>4800</v>
      </c>
      <c r="T3" s="121">
        <v>39003</v>
      </c>
      <c r="U3" s="122" t="s">
        <v>4575</v>
      </c>
      <c r="V3" s="114" t="s">
        <v>3042</v>
      </c>
      <c r="W3" s="120" t="s">
        <v>2066</v>
      </c>
      <c r="X3" s="120" t="s">
        <v>2670</v>
      </c>
      <c r="Y3" s="120" t="s">
        <v>4470</v>
      </c>
      <c r="Z3" s="122" t="s">
        <v>4471</v>
      </c>
      <c r="AA3" s="123" t="s">
        <v>4472</v>
      </c>
      <c r="AB3" s="120" t="s">
        <v>4111</v>
      </c>
      <c r="AC3" s="124"/>
      <c r="AD3" s="120" t="s">
        <v>667</v>
      </c>
      <c r="AE3" s="124" t="s">
        <v>4473</v>
      </c>
      <c r="AF3" s="124" t="s">
        <v>4474</v>
      </c>
      <c r="AG3" s="124" t="s">
        <v>4475</v>
      </c>
      <c r="AH3" s="124"/>
      <c r="AI3" s="124"/>
      <c r="AJ3" s="124"/>
      <c r="AK3" s="124"/>
    </row>
    <row r="4" spans="1:37" s="125" customFormat="1">
      <c r="A4" s="114" t="s">
        <v>2000</v>
      </c>
      <c r="B4" s="114" t="s">
        <v>2752</v>
      </c>
      <c r="C4" s="114" t="s">
        <v>688</v>
      </c>
      <c r="D4" s="114" t="s">
        <v>3862</v>
      </c>
      <c r="E4" s="114" t="s">
        <v>1293</v>
      </c>
      <c r="F4" s="279"/>
      <c r="G4" s="114"/>
      <c r="H4" s="114"/>
      <c r="I4" s="114" t="s">
        <v>1292</v>
      </c>
      <c r="J4" s="114"/>
      <c r="K4" s="115" t="s">
        <v>4303</v>
      </c>
      <c r="L4" s="116">
        <v>35774</v>
      </c>
      <c r="M4" s="117">
        <v>35799</v>
      </c>
      <c r="N4" s="118">
        <f>(M4-L4)/(M4+L4+12740)</f>
        <v>2.9651417930805452E-4</v>
      </c>
      <c r="O4" s="119">
        <v>0.03</v>
      </c>
      <c r="P4" s="120">
        <v>1436.1</v>
      </c>
      <c r="Q4" s="117">
        <v>2400</v>
      </c>
      <c r="R4" s="117"/>
      <c r="S4" s="116">
        <v>3800</v>
      </c>
      <c r="T4" s="121">
        <v>39360</v>
      </c>
      <c r="U4" s="122" t="s">
        <v>4575</v>
      </c>
      <c r="V4" s="114" t="s">
        <v>3042</v>
      </c>
      <c r="W4" s="120" t="s">
        <v>2066</v>
      </c>
      <c r="X4" s="120" t="s">
        <v>2670</v>
      </c>
      <c r="Y4" s="120" t="s">
        <v>3847</v>
      </c>
      <c r="Z4" s="122" t="s">
        <v>1819</v>
      </c>
      <c r="AA4" s="123" t="s">
        <v>1824</v>
      </c>
      <c r="AB4" s="120" t="s">
        <v>1817</v>
      </c>
      <c r="AC4" s="124"/>
      <c r="AD4" s="120" t="s">
        <v>667</v>
      </c>
      <c r="AE4" s="124" t="s">
        <v>5113</v>
      </c>
      <c r="AF4" s="124" t="s">
        <v>1818</v>
      </c>
      <c r="AG4" s="124"/>
      <c r="AH4" s="124"/>
      <c r="AI4" s="124"/>
      <c r="AJ4" s="124"/>
      <c r="AK4" s="124"/>
    </row>
    <row r="5" spans="1:37" s="125" customFormat="1">
      <c r="A5" s="114" t="s">
        <v>5109</v>
      </c>
      <c r="B5" s="114" t="s">
        <v>2752</v>
      </c>
      <c r="C5" s="114" t="s">
        <v>688</v>
      </c>
      <c r="D5" s="114" t="s">
        <v>3862</v>
      </c>
      <c r="E5" s="114" t="s">
        <v>1293</v>
      </c>
      <c r="F5" s="279"/>
      <c r="G5" s="114"/>
      <c r="H5" s="114"/>
      <c r="I5" s="114" t="s">
        <v>1292</v>
      </c>
      <c r="J5" s="114"/>
      <c r="K5" s="115" t="s">
        <v>5110</v>
      </c>
      <c r="L5" s="116">
        <v>35775</v>
      </c>
      <c r="M5" s="117">
        <v>35795</v>
      </c>
      <c r="N5" s="118">
        <f>(M5-L5)/(M5+L5+12740)</f>
        <v>2.3721978412999644E-4</v>
      </c>
      <c r="O5" s="119">
        <v>0.04</v>
      </c>
      <c r="P5" s="120">
        <v>1436.04</v>
      </c>
      <c r="Q5" s="117">
        <v>2501</v>
      </c>
      <c r="R5" s="117"/>
      <c r="S5" s="116">
        <v>5000</v>
      </c>
      <c r="T5" s="121">
        <v>40046</v>
      </c>
      <c r="U5" s="122" t="s">
        <v>4575</v>
      </c>
      <c r="V5" s="114" t="s">
        <v>3042</v>
      </c>
      <c r="W5" s="120" t="s">
        <v>2066</v>
      </c>
      <c r="X5" s="120" t="s">
        <v>2670</v>
      </c>
      <c r="Y5" s="120" t="s">
        <v>3847</v>
      </c>
      <c r="Z5" s="122" t="s">
        <v>5111</v>
      </c>
      <c r="AA5" s="123" t="s">
        <v>5112</v>
      </c>
      <c r="AB5" s="120" t="s">
        <v>1817</v>
      </c>
      <c r="AC5" s="124"/>
      <c r="AD5" s="120" t="s">
        <v>5106</v>
      </c>
      <c r="AE5" s="124" t="s">
        <v>5114</v>
      </c>
      <c r="AF5" s="124" t="s">
        <v>5115</v>
      </c>
      <c r="AG5" s="124"/>
      <c r="AH5" s="124"/>
      <c r="AI5" s="124"/>
      <c r="AJ5" s="124"/>
      <c r="AK5" s="124"/>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6" tint="-0.499984740745262"/>
  </sheetPr>
  <dimension ref="A1:AK9"/>
  <sheetViews>
    <sheetView workbookViewId="0">
      <selection activeCell="G8" sqref="G8"/>
    </sheetView>
  </sheetViews>
  <sheetFormatPr baseColWidth="10" defaultRowHeight="12.75"/>
  <cols>
    <col min="2" max="2" width="15.42578125" customWidth="1"/>
    <col min="4" max="4" width="19" bestFit="1" customWidth="1"/>
    <col min="5" max="5" width="17.42578125" bestFit="1" customWidth="1"/>
    <col min="6" max="6" width="9.140625" style="281" bestFit="1" customWidth="1"/>
    <col min="7" max="7" width="16.7109375" bestFit="1" customWidth="1"/>
    <col min="8" max="8" width="9.140625" bestFit="1" customWidth="1"/>
  </cols>
  <sheetData>
    <row r="1" spans="1:37"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37" customFormat="1">
      <c r="A2" s="126" t="s">
        <v>154</v>
      </c>
      <c r="B2" s="126" t="s">
        <v>4154</v>
      </c>
      <c r="C2" s="126" t="s">
        <v>2135</v>
      </c>
      <c r="D2" s="126" t="s">
        <v>1199</v>
      </c>
      <c r="E2" s="126" t="s">
        <v>1293</v>
      </c>
      <c r="F2" s="283">
        <v>1</v>
      </c>
      <c r="G2" s="126"/>
      <c r="H2" s="126"/>
      <c r="I2" s="126" t="s">
        <v>1292</v>
      </c>
      <c r="J2" s="126"/>
      <c r="K2" s="127" t="s">
        <v>1110</v>
      </c>
      <c r="L2" s="128">
        <v>35776</v>
      </c>
      <c r="M2" s="129">
        <v>35797</v>
      </c>
      <c r="N2" s="130">
        <f>(M2-L2)/(M2+L2+12740)</f>
        <v>2.4907191061876579E-4</v>
      </c>
      <c r="O2" s="131">
        <v>0.84</v>
      </c>
      <c r="P2" s="132">
        <v>1436.11</v>
      </c>
      <c r="Q2" s="129">
        <v>1780</v>
      </c>
      <c r="R2" s="128" t="s">
        <v>4873</v>
      </c>
      <c r="S2" s="131" t="s">
        <v>3154</v>
      </c>
      <c r="T2" s="133">
        <v>34786</v>
      </c>
      <c r="U2" s="134" t="s">
        <v>3147</v>
      </c>
      <c r="V2" s="126" t="s">
        <v>2688</v>
      </c>
      <c r="W2" s="132" t="s">
        <v>2066</v>
      </c>
      <c r="X2" s="132" t="s">
        <v>2670</v>
      </c>
      <c r="Y2" s="132" t="s">
        <v>5517</v>
      </c>
      <c r="Z2" s="134" t="s">
        <v>4155</v>
      </c>
      <c r="AA2" s="135">
        <v>23536</v>
      </c>
      <c r="AB2" s="132" t="s">
        <v>3744</v>
      </c>
      <c r="AC2" s="136"/>
      <c r="AD2" s="132" t="s">
        <v>667</v>
      </c>
      <c r="AE2" s="132" t="s">
        <v>2903</v>
      </c>
      <c r="AF2" s="136" t="s">
        <v>3743</v>
      </c>
      <c r="AG2" s="136" t="s">
        <v>2280</v>
      </c>
      <c r="AH2" s="136"/>
      <c r="AI2" s="136"/>
      <c r="AJ2" s="136"/>
      <c r="AK2" s="136"/>
    </row>
    <row r="3" spans="1:37" s="113" customFormat="1">
      <c r="A3" s="101" t="s">
        <v>2301</v>
      </c>
      <c r="B3" s="101" t="s">
        <v>4154</v>
      </c>
      <c r="C3" s="138" t="s">
        <v>4526</v>
      </c>
      <c r="D3" s="101" t="s">
        <v>3094</v>
      </c>
      <c r="E3" s="101" t="s">
        <v>3371</v>
      </c>
      <c r="F3" s="278">
        <v>1</v>
      </c>
      <c r="G3" s="101" t="s">
        <v>1003</v>
      </c>
      <c r="H3" s="101"/>
      <c r="I3" s="101" t="s">
        <v>3346</v>
      </c>
      <c r="J3" s="101" t="s">
        <v>2775</v>
      </c>
      <c r="K3" s="103"/>
      <c r="L3" s="107">
        <v>742</v>
      </c>
      <c r="M3" s="108">
        <v>767</v>
      </c>
      <c r="N3" s="106">
        <f>(M3-L3)/(M3+L3+12740)</f>
        <v>1.7545090883570777E-3</v>
      </c>
      <c r="O3" s="107">
        <v>25</v>
      </c>
      <c r="P3" s="108">
        <v>99.92</v>
      </c>
      <c r="Q3" s="105">
        <v>110</v>
      </c>
      <c r="R3" s="105"/>
      <c r="S3" s="107">
        <v>70</v>
      </c>
      <c r="T3" s="109">
        <v>36091</v>
      </c>
      <c r="U3" s="110" t="s">
        <v>3345</v>
      </c>
      <c r="V3" s="138" t="s">
        <v>4526</v>
      </c>
      <c r="W3" s="108" t="s">
        <v>4154</v>
      </c>
      <c r="X3" s="108" t="s">
        <v>3849</v>
      </c>
      <c r="Y3" s="108" t="s">
        <v>3043</v>
      </c>
      <c r="Z3" s="110" t="s">
        <v>3127</v>
      </c>
      <c r="AA3" s="111" t="s">
        <v>2302</v>
      </c>
      <c r="AB3" s="108" t="s">
        <v>4527</v>
      </c>
      <c r="AC3" s="112"/>
      <c r="AD3" s="108" t="s">
        <v>3797</v>
      </c>
      <c r="AE3" s="108" t="s">
        <v>3733</v>
      </c>
      <c r="AF3" s="112" t="s">
        <v>2995</v>
      </c>
      <c r="AG3" s="112" t="s">
        <v>3110</v>
      </c>
      <c r="AH3" s="112"/>
      <c r="AI3" s="112"/>
      <c r="AJ3" s="112"/>
      <c r="AK3" s="112"/>
    </row>
    <row r="4" spans="1:37" s="125" customFormat="1">
      <c r="A4" s="114" t="s">
        <v>5150</v>
      </c>
      <c r="B4" s="114" t="s">
        <v>4154</v>
      </c>
      <c r="C4" s="114" t="s">
        <v>3479</v>
      </c>
      <c r="D4" s="114" t="s">
        <v>3862</v>
      </c>
      <c r="E4" s="114" t="s">
        <v>1293</v>
      </c>
      <c r="F4" s="279"/>
      <c r="G4" s="114"/>
      <c r="H4" s="114"/>
      <c r="I4" s="114" t="s">
        <v>1292</v>
      </c>
      <c r="J4" s="114"/>
      <c r="K4" s="115" t="s">
        <v>4073</v>
      </c>
      <c r="L4" s="116">
        <v>35776</v>
      </c>
      <c r="M4" s="117">
        <v>35797</v>
      </c>
      <c r="N4" s="118">
        <f t="shared" ref="N4:N9" si="0">(M4-L4)/(M4+L4+12740)</f>
        <v>2.4907191061876579E-4</v>
      </c>
      <c r="O4" s="119">
        <v>0.04</v>
      </c>
      <c r="P4" s="120">
        <v>1436.1</v>
      </c>
      <c r="Q4" s="117">
        <v>4545</v>
      </c>
      <c r="R4" s="117">
        <v>2000</v>
      </c>
      <c r="S4" s="119" t="s">
        <v>3381</v>
      </c>
      <c r="T4" s="121">
        <v>38203</v>
      </c>
      <c r="U4" s="122" t="s">
        <v>4575</v>
      </c>
      <c r="V4" s="114" t="s">
        <v>947</v>
      </c>
      <c r="W4" s="120" t="s">
        <v>1216</v>
      </c>
      <c r="X4" s="120" t="s">
        <v>2672</v>
      </c>
      <c r="Y4" s="120" t="s">
        <v>5215</v>
      </c>
      <c r="Z4" s="122" t="s">
        <v>728</v>
      </c>
      <c r="AA4" s="123">
        <v>28393</v>
      </c>
      <c r="AB4" s="120" t="s">
        <v>4773</v>
      </c>
      <c r="AC4" s="124"/>
      <c r="AD4" s="120" t="s">
        <v>667</v>
      </c>
      <c r="AE4" s="124" t="s">
        <v>2170</v>
      </c>
      <c r="AF4" s="124" t="s">
        <v>3181</v>
      </c>
      <c r="AG4" s="124" t="s">
        <v>3138</v>
      </c>
      <c r="AH4" s="124" t="s">
        <v>2903</v>
      </c>
      <c r="AI4" s="124"/>
      <c r="AJ4" s="124"/>
      <c r="AK4" s="124"/>
    </row>
    <row r="5" spans="1:37" s="125" customFormat="1">
      <c r="A5" s="114" t="s">
        <v>155</v>
      </c>
      <c r="B5" s="114" t="s">
        <v>4154</v>
      </c>
      <c r="C5" s="114" t="s">
        <v>2135</v>
      </c>
      <c r="D5" s="114" t="s">
        <v>3862</v>
      </c>
      <c r="E5" s="114" t="s">
        <v>1293</v>
      </c>
      <c r="F5" s="279"/>
      <c r="G5" s="114"/>
      <c r="H5" s="114"/>
      <c r="I5" s="114" t="s">
        <v>1292</v>
      </c>
      <c r="J5" s="114"/>
      <c r="K5" s="115" t="s">
        <v>1874</v>
      </c>
      <c r="L5" s="116">
        <v>35769</v>
      </c>
      <c r="M5" s="117">
        <v>35803</v>
      </c>
      <c r="N5" s="118">
        <f t="shared" si="0"/>
        <v>4.0326406679950659E-4</v>
      </c>
      <c r="O5" s="119">
        <v>0.04</v>
      </c>
      <c r="P5" s="120">
        <v>1436.07</v>
      </c>
      <c r="Q5" s="117">
        <v>1780</v>
      </c>
      <c r="R5" s="116" t="s">
        <v>4873</v>
      </c>
      <c r="S5" s="119" t="s">
        <v>3154</v>
      </c>
      <c r="T5" s="121">
        <v>35830</v>
      </c>
      <c r="U5" s="122" t="s">
        <v>3147</v>
      </c>
      <c r="V5" s="114" t="s">
        <v>2688</v>
      </c>
      <c r="W5" s="120" t="s">
        <v>2066</v>
      </c>
      <c r="X5" s="120" t="s">
        <v>2670</v>
      </c>
      <c r="Y5" s="120" t="s">
        <v>5517</v>
      </c>
      <c r="Z5" s="122" t="s">
        <v>4156</v>
      </c>
      <c r="AA5" s="123">
        <v>25152</v>
      </c>
      <c r="AB5" s="120" t="s">
        <v>819</v>
      </c>
      <c r="AC5" s="124"/>
      <c r="AD5" s="120" t="s">
        <v>667</v>
      </c>
      <c r="AE5" s="120" t="s">
        <v>2903</v>
      </c>
      <c r="AF5" s="124" t="s">
        <v>1010</v>
      </c>
      <c r="AG5" s="124" t="s">
        <v>2280</v>
      </c>
      <c r="AH5" s="124"/>
      <c r="AI5" s="124"/>
      <c r="AJ5" s="124"/>
      <c r="AK5" s="124"/>
    </row>
    <row r="6" spans="1:37" s="125" customFormat="1">
      <c r="A6" s="114" t="s">
        <v>156</v>
      </c>
      <c r="B6" s="114" t="s">
        <v>4154</v>
      </c>
      <c r="C6" s="114" t="s">
        <v>2135</v>
      </c>
      <c r="D6" s="114" t="s">
        <v>3862</v>
      </c>
      <c r="E6" s="114" t="s">
        <v>1293</v>
      </c>
      <c r="F6" s="279"/>
      <c r="G6" s="114"/>
      <c r="H6" s="114"/>
      <c r="I6" s="114" t="s">
        <v>1292</v>
      </c>
      <c r="J6" s="114"/>
      <c r="K6" s="115" t="s">
        <v>184</v>
      </c>
      <c r="L6" s="116">
        <v>35772</v>
      </c>
      <c r="M6" s="117">
        <v>35800</v>
      </c>
      <c r="N6" s="118">
        <f t="shared" si="0"/>
        <v>3.3209981971724073E-4</v>
      </c>
      <c r="O6" s="119">
        <v>7.0000000000000007E-2</v>
      </c>
      <c r="P6" s="120">
        <v>1436.09</v>
      </c>
      <c r="Q6" s="117">
        <v>2495</v>
      </c>
      <c r="R6" s="116" t="s">
        <v>4873</v>
      </c>
      <c r="S6" s="119" t="s">
        <v>3154</v>
      </c>
      <c r="T6" s="121">
        <v>36755</v>
      </c>
      <c r="U6" s="122" t="s">
        <v>3147</v>
      </c>
      <c r="V6" s="114" t="s">
        <v>2688</v>
      </c>
      <c r="W6" s="120" t="s">
        <v>2066</v>
      </c>
      <c r="X6" s="120" t="s">
        <v>2670</v>
      </c>
      <c r="Y6" s="120" t="s">
        <v>5517</v>
      </c>
      <c r="Z6" s="122" t="s">
        <v>2751</v>
      </c>
      <c r="AA6" s="123">
        <v>26469</v>
      </c>
      <c r="AB6" s="120" t="s">
        <v>3678</v>
      </c>
      <c r="AC6" s="124"/>
      <c r="AD6" s="120" t="s">
        <v>667</v>
      </c>
      <c r="AE6" s="120" t="s">
        <v>2903</v>
      </c>
      <c r="AF6" s="124" t="s">
        <v>3677</v>
      </c>
      <c r="AG6" s="124" t="s">
        <v>1814</v>
      </c>
      <c r="AH6" s="124"/>
      <c r="AI6" s="124"/>
      <c r="AJ6" s="124"/>
      <c r="AK6" s="124"/>
    </row>
    <row r="7" spans="1:37" s="125" customFormat="1">
      <c r="A7" s="114" t="s">
        <v>4405</v>
      </c>
      <c r="B7" s="114" t="s">
        <v>4154</v>
      </c>
      <c r="C7" s="114" t="s">
        <v>4639</v>
      </c>
      <c r="D7" s="114" t="s">
        <v>3862</v>
      </c>
      <c r="E7" s="114" t="s">
        <v>1293</v>
      </c>
      <c r="F7" s="279"/>
      <c r="G7" s="114"/>
      <c r="H7" s="114"/>
      <c r="I7" s="114" t="s">
        <v>1292</v>
      </c>
      <c r="J7" s="114"/>
      <c r="K7" s="115" t="s">
        <v>4622</v>
      </c>
      <c r="L7" s="116">
        <v>35783</v>
      </c>
      <c r="M7" s="117">
        <v>35789</v>
      </c>
      <c r="N7" s="118">
        <f t="shared" si="0"/>
        <v>7.1164247082265873E-5</v>
      </c>
      <c r="O7" s="119">
        <v>0.02</v>
      </c>
      <c r="P7" s="120">
        <v>1436.08</v>
      </c>
      <c r="Q7" s="117">
        <v>4694</v>
      </c>
      <c r="R7" s="117"/>
      <c r="S7" s="119"/>
      <c r="T7" s="121">
        <v>37997</v>
      </c>
      <c r="U7" s="122"/>
      <c r="V7" s="114" t="s">
        <v>3448</v>
      </c>
      <c r="W7" s="120" t="s">
        <v>2066</v>
      </c>
      <c r="X7" s="120" t="s">
        <v>5287</v>
      </c>
      <c r="Y7" s="120" t="s">
        <v>4640</v>
      </c>
      <c r="Z7" s="122" t="s">
        <v>4408</v>
      </c>
      <c r="AA7" s="123">
        <v>28137</v>
      </c>
      <c r="AB7" s="120" t="s">
        <v>3552</v>
      </c>
      <c r="AC7" s="124"/>
      <c r="AD7" s="120" t="s">
        <v>667</v>
      </c>
      <c r="AE7" s="124" t="s">
        <v>4407</v>
      </c>
      <c r="AF7" s="124" t="s">
        <v>4406</v>
      </c>
      <c r="AG7" s="124" t="s">
        <v>3821</v>
      </c>
      <c r="AH7" s="124" t="s">
        <v>2903</v>
      </c>
      <c r="AI7" s="124"/>
      <c r="AJ7" s="124"/>
      <c r="AK7" s="124"/>
    </row>
    <row r="8" spans="1:37" s="125" customFormat="1">
      <c r="A8" s="114" t="s">
        <v>4195</v>
      </c>
      <c r="B8" s="114" t="s">
        <v>4154</v>
      </c>
      <c r="C8" s="114" t="s">
        <v>2135</v>
      </c>
      <c r="D8" s="114" t="s">
        <v>3862</v>
      </c>
      <c r="E8" s="114" t="s">
        <v>1293</v>
      </c>
      <c r="F8" s="279"/>
      <c r="G8" s="114"/>
      <c r="H8" s="114"/>
      <c r="I8" s="114" t="s">
        <v>1292</v>
      </c>
      <c r="J8" s="114"/>
      <c r="K8" s="115" t="s">
        <v>4307</v>
      </c>
      <c r="L8" s="116">
        <v>35778</v>
      </c>
      <c r="M8" s="117">
        <v>35703</v>
      </c>
      <c r="N8" s="118">
        <f t="shared" si="0"/>
        <v>-8.9051424229111503E-4</v>
      </c>
      <c r="O8" s="119">
        <v>0.03</v>
      </c>
      <c r="P8" s="120">
        <v>1436</v>
      </c>
      <c r="Q8" s="117">
        <v>4100</v>
      </c>
      <c r="R8" s="116">
        <v>1750</v>
      </c>
      <c r="S8" s="116">
        <v>10500</v>
      </c>
      <c r="T8" s="121">
        <v>39400</v>
      </c>
      <c r="U8" s="122" t="s">
        <v>4575</v>
      </c>
      <c r="V8" s="114" t="s">
        <v>2482</v>
      </c>
      <c r="W8" s="120" t="s">
        <v>877</v>
      </c>
      <c r="X8" s="120" t="s">
        <v>2670</v>
      </c>
      <c r="Y8" s="120" t="s">
        <v>3847</v>
      </c>
      <c r="Z8" s="122" t="s">
        <v>4196</v>
      </c>
      <c r="AA8" s="123" t="s">
        <v>4197</v>
      </c>
      <c r="AB8" s="120" t="s">
        <v>4199</v>
      </c>
      <c r="AC8" s="124"/>
      <c r="AD8" s="120" t="s">
        <v>667</v>
      </c>
      <c r="AE8" s="120" t="s">
        <v>4198</v>
      </c>
      <c r="AF8" s="124" t="s">
        <v>4193</v>
      </c>
      <c r="AG8" s="124" t="s">
        <v>4200</v>
      </c>
      <c r="AH8" s="124"/>
      <c r="AI8" s="124"/>
      <c r="AJ8" s="124"/>
      <c r="AK8" s="124"/>
    </row>
    <row r="9" spans="1:37" s="125" customFormat="1">
      <c r="A9" s="114" t="s">
        <v>1663</v>
      </c>
      <c r="B9" s="114" t="s">
        <v>4154</v>
      </c>
      <c r="C9" s="114" t="s">
        <v>2135</v>
      </c>
      <c r="D9" s="114" t="s">
        <v>3862</v>
      </c>
      <c r="E9" s="114" t="s">
        <v>1293</v>
      </c>
      <c r="F9" s="279"/>
      <c r="G9" s="114"/>
      <c r="H9" s="114"/>
      <c r="I9" s="114" t="s">
        <v>1292</v>
      </c>
      <c r="J9" s="114"/>
      <c r="K9" s="115" t="s">
        <v>4318</v>
      </c>
      <c r="L9" s="116">
        <v>35776</v>
      </c>
      <c r="M9" s="117">
        <v>35796</v>
      </c>
      <c r="N9" s="118">
        <f t="shared" si="0"/>
        <v>2.3721415694088623E-4</v>
      </c>
      <c r="O9" s="119">
        <v>0.06</v>
      </c>
      <c r="P9" s="120">
        <v>1436.1</v>
      </c>
      <c r="Q9" s="117">
        <v>4100</v>
      </c>
      <c r="R9" s="116">
        <v>1750</v>
      </c>
      <c r="S9" s="116"/>
      <c r="T9" s="121">
        <v>39556</v>
      </c>
      <c r="U9" s="122"/>
      <c r="V9" s="114" t="s">
        <v>2482</v>
      </c>
      <c r="W9" s="120" t="s">
        <v>877</v>
      </c>
      <c r="X9" s="120" t="s">
        <v>2670</v>
      </c>
      <c r="Y9" s="120" t="s">
        <v>3205</v>
      </c>
      <c r="Z9" s="122" t="s">
        <v>1664</v>
      </c>
      <c r="AA9" s="123" t="s">
        <v>1665</v>
      </c>
      <c r="AB9" s="120" t="s">
        <v>4199</v>
      </c>
      <c r="AC9" s="124"/>
      <c r="AD9" s="120" t="s">
        <v>667</v>
      </c>
      <c r="AE9" s="120" t="s">
        <v>1654</v>
      </c>
      <c r="AF9" s="124" t="s">
        <v>1642</v>
      </c>
      <c r="AG9" s="124"/>
      <c r="AH9" s="124"/>
      <c r="AI9" s="124"/>
      <c r="AJ9" s="124"/>
      <c r="AK9" s="124"/>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70C0"/>
  </sheetPr>
  <dimension ref="A1:AK17"/>
  <sheetViews>
    <sheetView workbookViewId="0">
      <selection activeCell="F1" sqref="F1:F65536"/>
    </sheetView>
  </sheetViews>
  <sheetFormatPr baseColWidth="10" defaultRowHeight="12.75"/>
  <cols>
    <col min="3" max="3" width="23.85546875" customWidth="1"/>
    <col min="4" max="4" width="16.42578125" bestFit="1" customWidth="1"/>
    <col min="5" max="5" width="23.28515625" customWidth="1"/>
    <col min="6" max="6" width="9.140625" style="281" bestFit="1" customWidth="1"/>
    <col min="7" max="7" width="16.7109375" style="281" bestFit="1" customWidth="1"/>
    <col min="8" max="8" width="9.140625" style="281" bestFit="1" customWidth="1"/>
  </cols>
  <sheetData>
    <row r="1" spans="1:37" s="8" customFormat="1" ht="12">
      <c r="A1" s="38" t="s">
        <v>924</v>
      </c>
      <c r="B1" s="38" t="s">
        <v>2528</v>
      </c>
      <c r="C1" s="38" t="s">
        <v>2527</v>
      </c>
      <c r="D1" s="38" t="s">
        <v>2530</v>
      </c>
      <c r="E1" s="38" t="s">
        <v>838</v>
      </c>
      <c r="F1" s="277" t="s">
        <v>6242</v>
      </c>
      <c r="G1" s="277" t="s">
        <v>6243</v>
      </c>
      <c r="H1" s="277"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13" customFormat="1">
      <c r="A2" s="101" t="s">
        <v>1009</v>
      </c>
      <c r="B2" s="101" t="s">
        <v>2258</v>
      </c>
      <c r="C2" s="101" t="s">
        <v>5558</v>
      </c>
      <c r="D2" s="101" t="s">
        <v>3094</v>
      </c>
      <c r="E2" s="101" t="s">
        <v>1284</v>
      </c>
      <c r="F2" s="278"/>
      <c r="G2" s="278"/>
      <c r="H2" s="278"/>
      <c r="I2" s="101" t="s">
        <v>3346</v>
      </c>
      <c r="J2" s="101" t="s">
        <v>4110</v>
      </c>
      <c r="K2" s="103"/>
      <c r="L2" s="107">
        <v>831</v>
      </c>
      <c r="M2" s="108">
        <v>855</v>
      </c>
      <c r="N2" s="106">
        <f>(M2-L2)/(M2+L2+12740)</f>
        <v>1.663662830999584E-3</v>
      </c>
      <c r="O2" s="107">
        <v>98.7</v>
      </c>
      <c r="P2" s="108">
        <v>101.4</v>
      </c>
      <c r="Q2" s="105">
        <v>53</v>
      </c>
      <c r="R2" s="105">
        <v>53</v>
      </c>
      <c r="S2" s="108">
        <v>35</v>
      </c>
      <c r="T2" s="109">
        <v>37802</v>
      </c>
      <c r="U2" s="110" t="s">
        <v>5206</v>
      </c>
      <c r="V2" s="101" t="s">
        <v>2395</v>
      </c>
      <c r="W2" s="108" t="s">
        <v>2258</v>
      </c>
      <c r="X2" s="108" t="s">
        <v>2671</v>
      </c>
      <c r="Y2" s="108" t="s">
        <v>5205</v>
      </c>
      <c r="Z2" s="110" t="s">
        <v>5559</v>
      </c>
      <c r="AA2" s="111">
        <v>27843</v>
      </c>
      <c r="AB2" s="108" t="s">
        <v>3482</v>
      </c>
      <c r="AC2" s="112"/>
      <c r="AD2" s="108" t="s">
        <v>3797</v>
      </c>
      <c r="AE2" s="108" t="s">
        <v>2488</v>
      </c>
      <c r="AF2" s="112" t="s">
        <v>4187</v>
      </c>
      <c r="AG2" s="112" t="s">
        <v>5557</v>
      </c>
      <c r="AH2" s="112"/>
      <c r="AI2" s="112"/>
      <c r="AJ2" s="112"/>
      <c r="AK2" s="112"/>
    </row>
    <row r="3" spans="1:37" s="113" customFormat="1">
      <c r="A3" s="101" t="s">
        <v>2277</v>
      </c>
      <c r="B3" s="101" t="s">
        <v>2258</v>
      </c>
      <c r="C3" s="101" t="s">
        <v>5558</v>
      </c>
      <c r="D3" s="101" t="s">
        <v>3094</v>
      </c>
      <c r="E3" s="101" t="s">
        <v>4157</v>
      </c>
      <c r="F3" s="278"/>
      <c r="G3" s="278"/>
      <c r="H3" s="278"/>
      <c r="I3" s="101" t="s">
        <v>3346</v>
      </c>
      <c r="J3" s="101" t="s">
        <v>2775</v>
      </c>
      <c r="K3" s="103"/>
      <c r="L3" s="107">
        <v>641</v>
      </c>
      <c r="M3" s="108">
        <v>654</v>
      </c>
      <c r="N3" s="106">
        <f>(M3-L3)/(M3+L3+12740)</f>
        <v>9.2625578909868187E-4</v>
      </c>
      <c r="O3" s="107">
        <v>73.900000000000006</v>
      </c>
      <c r="P3" s="108">
        <v>97.67</v>
      </c>
      <c r="Q3" s="105">
        <v>150</v>
      </c>
      <c r="R3" s="105"/>
      <c r="S3" s="107">
        <v>80</v>
      </c>
      <c r="T3" s="109">
        <v>37845</v>
      </c>
      <c r="U3" s="110"/>
      <c r="V3" s="101" t="s">
        <v>3500</v>
      </c>
      <c r="W3" s="108" t="s">
        <v>2258</v>
      </c>
      <c r="X3" s="108" t="s">
        <v>1294</v>
      </c>
      <c r="Y3" s="108" t="s">
        <v>4394</v>
      </c>
      <c r="Z3" s="110" t="s">
        <v>3502</v>
      </c>
      <c r="AA3" s="111" t="s">
        <v>2278</v>
      </c>
      <c r="AB3" s="108" t="s">
        <v>3501</v>
      </c>
      <c r="AC3" s="112"/>
      <c r="AD3" s="108" t="s">
        <v>3797</v>
      </c>
      <c r="AE3" s="108" t="s">
        <v>2803</v>
      </c>
      <c r="AF3" s="112" t="s">
        <v>5736</v>
      </c>
      <c r="AG3" s="112" t="s">
        <v>3499</v>
      </c>
      <c r="AH3" s="112"/>
      <c r="AI3" s="112"/>
      <c r="AJ3" s="112"/>
      <c r="AK3" s="112"/>
    </row>
    <row r="4" spans="1:37" s="125" customFormat="1" ht="13.5" customHeight="1">
      <c r="A4" s="114" t="s">
        <v>693</v>
      </c>
      <c r="B4" s="114" t="s">
        <v>2258</v>
      </c>
      <c r="C4" s="114" t="s">
        <v>2574</v>
      </c>
      <c r="D4" s="114" t="s">
        <v>3862</v>
      </c>
      <c r="E4" s="114" t="s">
        <v>1293</v>
      </c>
      <c r="F4" s="279"/>
      <c r="G4" s="279"/>
      <c r="H4" s="279"/>
      <c r="I4" s="114" t="s">
        <v>1292</v>
      </c>
      <c r="J4" s="114"/>
      <c r="K4" s="115" t="s">
        <v>586</v>
      </c>
      <c r="L4" s="116">
        <v>35778</v>
      </c>
      <c r="M4" s="117">
        <v>35793</v>
      </c>
      <c r="N4" s="118">
        <f t="shared" ref="N4:N15" si="0">(M4-L4)/(M4+L4+12740)</f>
        <v>1.7791272787655228E-4</v>
      </c>
      <c r="O4" s="119">
        <v>0.02</v>
      </c>
      <c r="P4" s="120">
        <v>1436.08</v>
      </c>
      <c r="Q4" s="117">
        <v>4710</v>
      </c>
      <c r="R4" s="117">
        <v>2950</v>
      </c>
      <c r="S4" s="119" t="s">
        <v>3153</v>
      </c>
      <c r="T4" s="121">
        <v>36851</v>
      </c>
      <c r="U4" s="122" t="s">
        <v>4575</v>
      </c>
      <c r="V4" s="114" t="s">
        <v>2688</v>
      </c>
      <c r="W4" s="120" t="s">
        <v>2066</v>
      </c>
      <c r="X4" s="120" t="s">
        <v>2670</v>
      </c>
      <c r="Y4" s="120" t="s">
        <v>1291</v>
      </c>
      <c r="Z4" s="122" t="s">
        <v>4503</v>
      </c>
      <c r="AA4" s="123">
        <v>26624</v>
      </c>
      <c r="AB4" s="120" t="s">
        <v>1812</v>
      </c>
      <c r="AC4" s="124"/>
      <c r="AD4" s="120" t="s">
        <v>667</v>
      </c>
      <c r="AE4" s="139"/>
      <c r="AF4" s="124" t="s">
        <v>2901</v>
      </c>
      <c r="AG4" s="124" t="s">
        <v>1854</v>
      </c>
      <c r="AH4" s="124"/>
      <c r="AI4" s="124"/>
      <c r="AJ4" s="124"/>
      <c r="AK4" s="124"/>
    </row>
    <row r="5" spans="1:37" s="125" customFormat="1">
      <c r="A5" s="114" t="s">
        <v>48</v>
      </c>
      <c r="B5" s="114" t="s">
        <v>2258</v>
      </c>
      <c r="C5" s="114" t="s">
        <v>2574</v>
      </c>
      <c r="D5" s="114" t="s">
        <v>3862</v>
      </c>
      <c r="E5" s="114" t="s">
        <v>1293</v>
      </c>
      <c r="F5" s="279"/>
      <c r="G5" s="279"/>
      <c r="H5" s="279"/>
      <c r="I5" s="114" t="s">
        <v>1292</v>
      </c>
      <c r="J5" s="114"/>
      <c r="K5" s="115" t="s">
        <v>4942</v>
      </c>
      <c r="L5" s="116">
        <v>35777</v>
      </c>
      <c r="M5" s="117">
        <v>35795</v>
      </c>
      <c r="N5" s="118">
        <f t="shared" si="0"/>
        <v>2.1349274124679761E-4</v>
      </c>
      <c r="O5" s="119">
        <v>0.02</v>
      </c>
      <c r="P5" s="120">
        <v>1436.1</v>
      </c>
      <c r="Q5" s="117">
        <v>4500</v>
      </c>
      <c r="R5" s="117"/>
      <c r="S5" s="116">
        <v>10000</v>
      </c>
      <c r="T5" s="121">
        <v>38604</v>
      </c>
      <c r="U5" s="122" t="s">
        <v>4575</v>
      </c>
      <c r="V5" s="114" t="s">
        <v>947</v>
      </c>
      <c r="W5" s="120" t="s">
        <v>1216</v>
      </c>
      <c r="X5" s="120" t="s">
        <v>2672</v>
      </c>
      <c r="Y5" s="120" t="s">
        <v>3299</v>
      </c>
      <c r="Z5" s="122" t="s">
        <v>50</v>
      </c>
      <c r="AA5" s="123" t="s">
        <v>49</v>
      </c>
      <c r="AB5" s="120" t="s">
        <v>3595</v>
      </c>
      <c r="AC5" s="124"/>
      <c r="AD5" s="120" t="s">
        <v>667</v>
      </c>
      <c r="AE5" s="139" t="s">
        <v>3202</v>
      </c>
      <c r="AF5" s="124" t="s">
        <v>149</v>
      </c>
      <c r="AG5" s="124" t="s">
        <v>150</v>
      </c>
      <c r="AH5" s="124" t="s">
        <v>151</v>
      </c>
      <c r="AI5" s="124"/>
      <c r="AJ5" s="124"/>
      <c r="AK5" s="124"/>
    </row>
    <row r="6" spans="1:37" s="125" customFormat="1">
      <c r="A6" s="114" t="s">
        <v>694</v>
      </c>
      <c r="B6" s="114" t="s">
        <v>2258</v>
      </c>
      <c r="C6" s="114" t="s">
        <v>2574</v>
      </c>
      <c r="D6" s="114" t="s">
        <v>3862</v>
      </c>
      <c r="E6" s="114" t="s">
        <v>1293</v>
      </c>
      <c r="F6" s="279"/>
      <c r="G6" s="279"/>
      <c r="H6" s="279"/>
      <c r="I6" s="114" t="s">
        <v>1292</v>
      </c>
      <c r="J6" s="114"/>
      <c r="K6" s="115" t="s">
        <v>4072</v>
      </c>
      <c r="L6" s="116">
        <v>35781</v>
      </c>
      <c r="M6" s="117">
        <v>35790</v>
      </c>
      <c r="N6" s="118">
        <f t="shared" si="0"/>
        <v>1.0674763672593138E-4</v>
      </c>
      <c r="O6" s="119">
        <v>0.01</v>
      </c>
      <c r="P6" s="120">
        <v>1436.08</v>
      </c>
      <c r="Q6" s="117">
        <v>5910</v>
      </c>
      <c r="R6" s="117">
        <v>3805</v>
      </c>
      <c r="S6" s="116">
        <v>16000</v>
      </c>
      <c r="T6" s="121">
        <v>38186</v>
      </c>
      <c r="U6" s="122" t="s">
        <v>4575</v>
      </c>
      <c r="V6" s="114" t="s">
        <v>2688</v>
      </c>
      <c r="W6" s="120" t="s">
        <v>2066</v>
      </c>
      <c r="X6" s="120" t="s">
        <v>2670</v>
      </c>
      <c r="Y6" s="120" t="s">
        <v>3847</v>
      </c>
      <c r="Z6" s="122" t="s">
        <v>4153</v>
      </c>
      <c r="AA6" s="123">
        <v>28378</v>
      </c>
      <c r="AB6" s="120" t="s">
        <v>1677</v>
      </c>
      <c r="AC6" s="124"/>
      <c r="AD6" s="120" t="s">
        <v>667</v>
      </c>
      <c r="AE6" s="139" t="s">
        <v>2903</v>
      </c>
      <c r="AF6" s="124" t="s">
        <v>3202</v>
      </c>
      <c r="AG6" s="124" t="s">
        <v>2328</v>
      </c>
      <c r="AH6" s="124" t="s">
        <v>1815</v>
      </c>
      <c r="AI6" s="124"/>
      <c r="AJ6" s="124"/>
      <c r="AK6" s="124"/>
    </row>
    <row r="7" spans="1:37" s="125" customFormat="1">
      <c r="A7" s="114" t="s">
        <v>1951</v>
      </c>
      <c r="B7" s="114" t="s">
        <v>2258</v>
      </c>
      <c r="C7" s="114" t="s">
        <v>2574</v>
      </c>
      <c r="D7" s="114" t="s">
        <v>3862</v>
      </c>
      <c r="E7" s="114" t="s">
        <v>1293</v>
      </c>
      <c r="F7" s="279"/>
      <c r="G7" s="279"/>
      <c r="H7" s="279"/>
      <c r="I7" s="114" t="s">
        <v>1292</v>
      </c>
      <c r="J7" s="114"/>
      <c r="K7" s="115" t="s">
        <v>4293</v>
      </c>
      <c r="L7" s="116">
        <v>35778</v>
      </c>
      <c r="M7" s="117">
        <v>35794</v>
      </c>
      <c r="N7" s="118">
        <f t="shared" si="0"/>
        <v>1.8977132555270899E-4</v>
      </c>
      <c r="O7" s="119">
        <v>0.01</v>
      </c>
      <c r="P7" s="120">
        <v>1436.1</v>
      </c>
      <c r="Q7" s="117">
        <v>4715</v>
      </c>
      <c r="R7" s="117"/>
      <c r="S7" s="116">
        <v>17500</v>
      </c>
      <c r="T7" s="121">
        <v>39181</v>
      </c>
      <c r="U7" s="122" t="s">
        <v>4575</v>
      </c>
      <c r="V7" s="114" t="s">
        <v>947</v>
      </c>
      <c r="W7" s="120" t="s">
        <v>1216</v>
      </c>
      <c r="X7" s="120" t="s">
        <v>2672</v>
      </c>
      <c r="Y7" s="120" t="s">
        <v>3299</v>
      </c>
      <c r="Z7" s="122" t="s">
        <v>1952</v>
      </c>
      <c r="AA7" s="123" t="s">
        <v>1953</v>
      </c>
      <c r="AB7" s="120" t="s">
        <v>262</v>
      </c>
      <c r="AC7" s="124"/>
      <c r="AD7" s="120" t="s">
        <v>667</v>
      </c>
      <c r="AE7" s="124" t="s">
        <v>263</v>
      </c>
      <c r="AF7" s="124" t="s">
        <v>264</v>
      </c>
      <c r="AG7" s="124"/>
      <c r="AH7" s="124"/>
      <c r="AI7" s="124"/>
      <c r="AJ7" s="124"/>
      <c r="AK7" s="124"/>
    </row>
    <row r="8" spans="1:37" s="125" customFormat="1">
      <c r="A8" s="114" t="s">
        <v>513</v>
      </c>
      <c r="B8" s="114" t="s">
        <v>2258</v>
      </c>
      <c r="C8" s="114" t="s">
        <v>514</v>
      </c>
      <c r="D8" s="114" t="s">
        <v>3862</v>
      </c>
      <c r="E8" s="114" t="s">
        <v>1293</v>
      </c>
      <c r="F8" s="279"/>
      <c r="G8" s="279"/>
      <c r="H8" s="279"/>
      <c r="I8" s="114" t="s">
        <v>1292</v>
      </c>
      <c r="J8" s="114"/>
      <c r="K8" s="115" t="s">
        <v>515</v>
      </c>
      <c r="L8" s="116">
        <v>37782</v>
      </c>
      <c r="M8" s="117">
        <v>35788</v>
      </c>
      <c r="N8" s="118">
        <f t="shared" si="0"/>
        <v>-2.3102769088170549E-2</v>
      </c>
      <c r="O8" s="119">
        <v>0.05</v>
      </c>
      <c r="P8" s="120">
        <v>1436.05</v>
      </c>
      <c r="Q8" s="117">
        <v>5585</v>
      </c>
      <c r="R8" s="117"/>
      <c r="S8" s="116"/>
      <c r="T8" s="121">
        <v>39792</v>
      </c>
      <c r="U8" s="122" t="s">
        <v>4575</v>
      </c>
      <c r="V8" s="114" t="s">
        <v>2482</v>
      </c>
      <c r="W8" s="120" t="s">
        <v>877</v>
      </c>
      <c r="X8" s="120" t="s">
        <v>2672</v>
      </c>
      <c r="Y8" s="120" t="s">
        <v>3299</v>
      </c>
      <c r="Z8" s="122" t="s">
        <v>516</v>
      </c>
      <c r="AA8" s="123" t="s">
        <v>517</v>
      </c>
      <c r="AB8" s="120" t="s">
        <v>518</v>
      </c>
      <c r="AC8" s="124"/>
      <c r="AD8" s="120" t="s">
        <v>667</v>
      </c>
      <c r="AE8" s="124" t="s">
        <v>305</v>
      </c>
      <c r="AF8" s="124" t="s">
        <v>519</v>
      </c>
      <c r="AG8" s="124"/>
      <c r="AH8" s="124"/>
      <c r="AI8" s="124"/>
      <c r="AJ8" s="124"/>
      <c r="AK8" s="124"/>
    </row>
    <row r="9" spans="1:37" s="125" customFormat="1">
      <c r="A9" s="114" t="s">
        <v>4000</v>
      </c>
      <c r="B9" s="114" t="s">
        <v>2258</v>
      </c>
      <c r="C9" s="114" t="s">
        <v>2574</v>
      </c>
      <c r="D9" s="114" t="s">
        <v>3862</v>
      </c>
      <c r="E9" s="114" t="s">
        <v>1293</v>
      </c>
      <c r="F9" s="279"/>
      <c r="G9" s="279"/>
      <c r="H9" s="279"/>
      <c r="I9" s="114" t="s">
        <v>1292</v>
      </c>
      <c r="J9" s="114"/>
      <c r="K9" s="115" t="s">
        <v>1903</v>
      </c>
      <c r="L9" s="116">
        <v>35778</v>
      </c>
      <c r="M9" s="117">
        <v>35794</v>
      </c>
      <c r="N9" s="118">
        <f t="shared" si="0"/>
        <v>1.8977132555270899E-4</v>
      </c>
      <c r="O9" s="119">
        <v>0.01</v>
      </c>
      <c r="P9" s="120">
        <v>1436.09</v>
      </c>
      <c r="Q9" s="117">
        <v>3600</v>
      </c>
      <c r="R9" s="117">
        <v>1700</v>
      </c>
      <c r="S9" s="116">
        <v>8600</v>
      </c>
      <c r="T9" s="121">
        <v>36300</v>
      </c>
      <c r="U9" s="122" t="s">
        <v>3147</v>
      </c>
      <c r="V9" s="114" t="s">
        <v>5520</v>
      </c>
      <c r="W9" s="120" t="s">
        <v>5521</v>
      </c>
      <c r="X9" s="120" t="s">
        <v>2672</v>
      </c>
      <c r="Y9" s="120" t="s">
        <v>5522</v>
      </c>
      <c r="Z9" s="122" t="s">
        <v>4446</v>
      </c>
      <c r="AA9" s="123">
        <v>25740</v>
      </c>
      <c r="AB9" s="120" t="s">
        <v>5523</v>
      </c>
      <c r="AC9" s="124"/>
      <c r="AD9" s="120" t="s">
        <v>667</v>
      </c>
      <c r="AE9" s="139" t="s">
        <v>2903</v>
      </c>
      <c r="AF9" s="124" t="s">
        <v>3946</v>
      </c>
      <c r="AG9" s="124" t="s">
        <v>3945</v>
      </c>
      <c r="AH9" s="124"/>
      <c r="AI9" s="124"/>
      <c r="AJ9" s="124"/>
      <c r="AK9" s="124"/>
    </row>
    <row r="10" spans="1:37" s="125" customFormat="1">
      <c r="A10" s="114" t="s">
        <v>4001</v>
      </c>
      <c r="B10" s="114" t="s">
        <v>2258</v>
      </c>
      <c r="C10" s="114" t="s">
        <v>2574</v>
      </c>
      <c r="D10" s="114" t="s">
        <v>3862</v>
      </c>
      <c r="E10" s="114" t="s">
        <v>1293</v>
      </c>
      <c r="F10" s="279"/>
      <c r="G10" s="279"/>
      <c r="H10" s="279"/>
      <c r="I10" s="114" t="s">
        <v>1292</v>
      </c>
      <c r="J10" s="114"/>
      <c r="K10" s="115" t="s">
        <v>704</v>
      </c>
      <c r="L10" s="116">
        <v>35779</v>
      </c>
      <c r="M10" s="117">
        <v>35793</v>
      </c>
      <c r="N10" s="118">
        <f t="shared" si="0"/>
        <v>1.6604990985862037E-4</v>
      </c>
      <c r="O10" s="119">
        <v>0.01</v>
      </c>
      <c r="P10" s="120">
        <v>1436.08</v>
      </c>
      <c r="Q10" s="117">
        <v>3600</v>
      </c>
      <c r="R10" s="117">
        <v>1700</v>
      </c>
      <c r="S10" s="116">
        <v>8600</v>
      </c>
      <c r="T10" s="121">
        <v>37619</v>
      </c>
      <c r="U10" s="122" t="s">
        <v>3147</v>
      </c>
      <c r="V10" s="114" t="s">
        <v>873</v>
      </c>
      <c r="W10" s="120" t="s">
        <v>2066</v>
      </c>
      <c r="X10" s="120" t="s">
        <v>2672</v>
      </c>
      <c r="Y10" s="120" t="s">
        <v>4597</v>
      </c>
      <c r="Z10" s="122" t="s">
        <v>2687</v>
      </c>
      <c r="AA10" s="123">
        <v>27632</v>
      </c>
      <c r="AB10" s="120" t="s">
        <v>5613</v>
      </c>
      <c r="AC10" s="124"/>
      <c r="AD10" s="120" t="s">
        <v>667</v>
      </c>
      <c r="AE10" s="139" t="s">
        <v>2903</v>
      </c>
      <c r="AF10" s="124" t="s">
        <v>5612</v>
      </c>
      <c r="AG10" s="124" t="s">
        <v>3945</v>
      </c>
      <c r="AH10" s="124"/>
      <c r="AI10" s="124"/>
      <c r="AJ10" s="124"/>
      <c r="AK10" s="124"/>
    </row>
    <row r="11" spans="1:37" s="125" customFormat="1">
      <c r="A11" s="114" t="s">
        <v>1988</v>
      </c>
      <c r="B11" s="114" t="s">
        <v>2258</v>
      </c>
      <c r="C11" s="114" t="s">
        <v>2574</v>
      </c>
      <c r="D11" s="114" t="s">
        <v>3862</v>
      </c>
      <c r="E11" s="114" t="s">
        <v>1293</v>
      </c>
      <c r="F11" s="279"/>
      <c r="G11" s="279"/>
      <c r="H11" s="279"/>
      <c r="I11" s="114" t="s">
        <v>1292</v>
      </c>
      <c r="J11" s="114"/>
      <c r="K11" s="115" t="s">
        <v>3581</v>
      </c>
      <c r="L11" s="116">
        <v>35779</v>
      </c>
      <c r="M11" s="117">
        <v>35794</v>
      </c>
      <c r="N11" s="118">
        <f t="shared" si="0"/>
        <v>1.779085075848327E-4</v>
      </c>
      <c r="O11" s="119">
        <v>0.01</v>
      </c>
      <c r="P11" s="120">
        <v>1436.1</v>
      </c>
      <c r="Q11" s="117">
        <v>4850</v>
      </c>
      <c r="R11" s="117" t="s">
        <v>584</v>
      </c>
      <c r="S11" s="116">
        <v>12000</v>
      </c>
      <c r="T11" s="121">
        <v>39710</v>
      </c>
      <c r="U11" s="122" t="s">
        <v>4575</v>
      </c>
      <c r="V11" s="114" t="s">
        <v>947</v>
      </c>
      <c r="W11" s="120" t="s">
        <v>877</v>
      </c>
      <c r="X11" s="120" t="s">
        <v>2672</v>
      </c>
      <c r="Y11" s="120" t="s">
        <v>4597</v>
      </c>
      <c r="Z11" s="122" t="s">
        <v>1989</v>
      </c>
      <c r="AA11" s="123" t="s">
        <v>1990</v>
      </c>
      <c r="AB11" s="120" t="s">
        <v>1991</v>
      </c>
      <c r="AC11" s="124"/>
      <c r="AD11" s="120" t="s">
        <v>667</v>
      </c>
      <c r="AE11" s="139" t="s">
        <v>1992</v>
      </c>
      <c r="AF11" s="124" t="s">
        <v>1987</v>
      </c>
      <c r="AG11" s="124"/>
      <c r="AH11" s="124"/>
      <c r="AI11" s="124"/>
      <c r="AJ11" s="124"/>
      <c r="AK11" s="124"/>
    </row>
    <row r="12" spans="1:37" s="125" customFormat="1">
      <c r="A12" s="114" t="s">
        <v>349</v>
      </c>
      <c r="B12" s="114" t="s">
        <v>2258</v>
      </c>
      <c r="C12" s="114" t="s">
        <v>351</v>
      </c>
      <c r="D12" s="114" t="s">
        <v>3862</v>
      </c>
      <c r="E12" s="114" t="s">
        <v>1293</v>
      </c>
      <c r="F12" s="279"/>
      <c r="G12" s="279"/>
      <c r="H12" s="279"/>
      <c r="I12" s="114" t="s">
        <v>1292</v>
      </c>
      <c r="J12" s="114"/>
      <c r="K12" s="115" t="s">
        <v>350</v>
      </c>
      <c r="L12" s="116">
        <v>35700</v>
      </c>
      <c r="M12" s="117">
        <v>35700</v>
      </c>
      <c r="N12" s="118">
        <f t="shared" si="0"/>
        <v>0</v>
      </c>
      <c r="O12" s="119">
        <v>0.01</v>
      </c>
      <c r="P12" s="120">
        <v>1436.1</v>
      </c>
      <c r="Q12" s="117">
        <v>4745</v>
      </c>
      <c r="R12" s="117"/>
      <c r="S12" s="116"/>
      <c r="T12" s="121">
        <v>40073</v>
      </c>
      <c r="U12" s="122" t="s">
        <v>4575</v>
      </c>
      <c r="V12" s="114" t="s">
        <v>3448</v>
      </c>
      <c r="W12" s="120" t="s">
        <v>2066</v>
      </c>
      <c r="X12" s="120" t="s">
        <v>2672</v>
      </c>
      <c r="Y12" s="120" t="s">
        <v>105</v>
      </c>
      <c r="Z12" s="122" t="s">
        <v>353</v>
      </c>
      <c r="AA12" s="123" t="s">
        <v>354</v>
      </c>
      <c r="AB12" s="120" t="s">
        <v>355</v>
      </c>
      <c r="AC12" s="124"/>
      <c r="AD12" s="120"/>
      <c r="AE12" s="139" t="s">
        <v>358</v>
      </c>
      <c r="AF12" s="124" t="s">
        <v>352</v>
      </c>
      <c r="AG12" s="124" t="s">
        <v>356</v>
      </c>
      <c r="AH12" s="124" t="s">
        <v>357</v>
      </c>
      <c r="AI12" s="124"/>
      <c r="AJ12" s="124"/>
      <c r="AK12" s="124"/>
    </row>
    <row r="13" spans="1:37" s="125" customFormat="1">
      <c r="A13" s="114" t="s">
        <v>3832</v>
      </c>
      <c r="B13" s="114" t="s">
        <v>2258</v>
      </c>
      <c r="C13" s="114" t="s">
        <v>4535</v>
      </c>
      <c r="D13" s="114" t="s">
        <v>3862</v>
      </c>
      <c r="E13" s="114" t="s">
        <v>3371</v>
      </c>
      <c r="F13" s="279"/>
      <c r="G13" s="279"/>
      <c r="H13" s="279"/>
      <c r="I13" s="114" t="s">
        <v>3346</v>
      </c>
      <c r="J13" s="114" t="s">
        <v>4110</v>
      </c>
      <c r="K13" s="115"/>
      <c r="L13" s="119">
        <v>789</v>
      </c>
      <c r="M13" s="117">
        <v>792</v>
      </c>
      <c r="N13" s="118">
        <f t="shared" si="0"/>
        <v>2.0948257803226031E-4</v>
      </c>
      <c r="O13" s="119">
        <v>98.5</v>
      </c>
      <c r="P13" s="120">
        <v>100.67</v>
      </c>
      <c r="Q13" s="117">
        <v>2924</v>
      </c>
      <c r="R13" s="117"/>
      <c r="S13" s="116">
        <v>3400</v>
      </c>
      <c r="T13" s="121">
        <v>35007</v>
      </c>
      <c r="U13" s="122" t="s">
        <v>887</v>
      </c>
      <c r="V13" s="114" t="s">
        <v>4530</v>
      </c>
      <c r="W13" s="120" t="s">
        <v>2258</v>
      </c>
      <c r="X13" s="120" t="s">
        <v>1294</v>
      </c>
      <c r="Y13" s="120" t="s">
        <v>3694</v>
      </c>
      <c r="Z13" s="122" t="s">
        <v>4534</v>
      </c>
      <c r="AA13" s="123" t="s">
        <v>3833</v>
      </c>
      <c r="AB13" s="120" t="s">
        <v>4533</v>
      </c>
      <c r="AC13" s="124"/>
      <c r="AD13" s="120" t="s">
        <v>3797</v>
      </c>
      <c r="AE13" s="124" t="s">
        <v>2903</v>
      </c>
      <c r="AF13" s="139" t="s">
        <v>5556</v>
      </c>
      <c r="AG13" s="124" t="s">
        <v>4536</v>
      </c>
      <c r="AH13" s="124" t="s">
        <v>745</v>
      </c>
      <c r="AI13" s="124"/>
      <c r="AJ13" s="124"/>
      <c r="AK13" s="124"/>
    </row>
    <row r="14" spans="1:37" s="125" customFormat="1">
      <c r="A14" s="114" t="s">
        <v>5197</v>
      </c>
      <c r="B14" s="114" t="s">
        <v>2258</v>
      </c>
      <c r="C14" s="114" t="s">
        <v>4535</v>
      </c>
      <c r="D14" s="114" t="s">
        <v>3862</v>
      </c>
      <c r="E14" s="114" t="s">
        <v>3371</v>
      </c>
      <c r="F14" s="279"/>
      <c r="G14" s="279"/>
      <c r="H14" s="279"/>
      <c r="I14" s="114" t="s">
        <v>3346</v>
      </c>
      <c r="J14" s="114" t="s">
        <v>4110</v>
      </c>
      <c r="K14" s="115"/>
      <c r="L14" s="119">
        <v>792</v>
      </c>
      <c r="M14" s="117">
        <v>799</v>
      </c>
      <c r="N14" s="118">
        <f t="shared" si="0"/>
        <v>4.8845160840136769E-4</v>
      </c>
      <c r="O14" s="119">
        <v>98.62</v>
      </c>
      <c r="P14" s="120">
        <v>100.77</v>
      </c>
      <c r="Q14" s="117">
        <v>2924</v>
      </c>
      <c r="R14" s="117"/>
      <c r="S14" s="116"/>
      <c r="T14" s="121">
        <v>39430</v>
      </c>
      <c r="U14" s="122" t="s">
        <v>538</v>
      </c>
      <c r="V14" s="114" t="s">
        <v>5200</v>
      </c>
      <c r="W14" s="120" t="s">
        <v>5201</v>
      </c>
      <c r="X14" s="120" t="s">
        <v>2672</v>
      </c>
      <c r="Y14" s="120" t="s">
        <v>1777</v>
      </c>
      <c r="Z14" s="122" t="s">
        <v>5198</v>
      </c>
      <c r="AA14" s="123" t="s">
        <v>5199</v>
      </c>
      <c r="AB14" s="120" t="s">
        <v>4533</v>
      </c>
      <c r="AC14" s="124"/>
      <c r="AD14" s="120" t="s">
        <v>3797</v>
      </c>
      <c r="AE14" s="124" t="s">
        <v>5202</v>
      </c>
      <c r="AF14" s="139" t="s">
        <v>5203</v>
      </c>
      <c r="AG14" s="124"/>
      <c r="AH14" s="124" t="s">
        <v>745</v>
      </c>
      <c r="AI14" s="124"/>
      <c r="AJ14" s="124"/>
      <c r="AK14" s="124"/>
    </row>
    <row r="15" spans="1:37" s="125" customFormat="1">
      <c r="A15" s="114" t="s">
        <v>1713</v>
      </c>
      <c r="B15" s="114" t="s">
        <v>2258</v>
      </c>
      <c r="C15" s="114" t="s">
        <v>2574</v>
      </c>
      <c r="D15" s="114" t="s">
        <v>3862</v>
      </c>
      <c r="E15" s="114" t="s">
        <v>1293</v>
      </c>
      <c r="F15" s="279"/>
      <c r="G15" s="279"/>
      <c r="H15" s="279"/>
      <c r="I15" s="114" t="s">
        <v>1292</v>
      </c>
      <c r="J15" s="114"/>
      <c r="K15" s="115" t="s">
        <v>1714</v>
      </c>
      <c r="L15" s="116">
        <v>35774</v>
      </c>
      <c r="M15" s="117">
        <v>35801</v>
      </c>
      <c r="N15" s="118">
        <f t="shared" si="0"/>
        <v>3.2022771748799146E-4</v>
      </c>
      <c r="O15" s="119">
        <v>0.04</v>
      </c>
      <c r="P15" s="120">
        <v>1436.13</v>
      </c>
      <c r="Q15" s="117">
        <v>4010</v>
      </c>
      <c r="R15" s="117"/>
      <c r="S15" s="119"/>
      <c r="T15" s="121">
        <v>39870</v>
      </c>
      <c r="U15" s="122" t="s">
        <v>4575</v>
      </c>
      <c r="V15" s="114" t="s">
        <v>3448</v>
      </c>
      <c r="W15" s="120" t="s">
        <v>2066</v>
      </c>
      <c r="X15" s="120" t="s">
        <v>5287</v>
      </c>
      <c r="Y15" s="120" t="s">
        <v>1715</v>
      </c>
      <c r="Z15" s="122" t="s">
        <v>1716</v>
      </c>
      <c r="AA15" s="123" t="s">
        <v>1717</v>
      </c>
      <c r="AB15" s="120" t="s">
        <v>1719</v>
      </c>
      <c r="AC15" s="124"/>
      <c r="AD15" s="120" t="s">
        <v>161</v>
      </c>
      <c r="AE15" s="124" t="s">
        <v>1709</v>
      </c>
      <c r="AF15" s="124" t="s">
        <v>1718</v>
      </c>
      <c r="AG15" s="124"/>
      <c r="AH15" s="124"/>
      <c r="AI15" s="124"/>
      <c r="AJ15" s="124"/>
      <c r="AK15" s="124"/>
    </row>
    <row r="16" spans="1:37" s="150" customFormat="1">
      <c r="A16" s="140" t="s">
        <v>784</v>
      </c>
      <c r="B16" s="140" t="s">
        <v>2258</v>
      </c>
      <c r="C16" s="140" t="s">
        <v>785</v>
      </c>
      <c r="D16" s="140" t="s">
        <v>4891</v>
      </c>
      <c r="E16" s="140" t="s">
        <v>729</v>
      </c>
      <c r="F16" s="280"/>
      <c r="G16" s="280"/>
      <c r="H16" s="280"/>
      <c r="I16" s="140" t="s">
        <v>3346</v>
      </c>
      <c r="J16" s="140" t="s">
        <v>4110</v>
      </c>
      <c r="K16" s="141"/>
      <c r="L16" s="142">
        <v>615</v>
      </c>
      <c r="M16" s="143">
        <v>635</v>
      </c>
      <c r="N16" s="144">
        <f>(M16-L16)/(M16+L16+12740)</f>
        <v>1.4295925661186562E-3</v>
      </c>
      <c r="O16" s="142">
        <v>97.99</v>
      </c>
      <c r="P16" s="143">
        <v>97.21</v>
      </c>
      <c r="Q16" s="145">
        <v>7</v>
      </c>
      <c r="R16" s="145"/>
      <c r="S16" s="143"/>
      <c r="T16" s="146">
        <v>39566</v>
      </c>
      <c r="U16" s="147"/>
      <c r="V16" s="140" t="s">
        <v>785</v>
      </c>
      <c r="W16" s="143" t="s">
        <v>2258</v>
      </c>
      <c r="X16" s="143" t="s">
        <v>4026</v>
      </c>
      <c r="Y16" s="143" t="s">
        <v>4173</v>
      </c>
      <c r="Z16" s="147" t="s">
        <v>786</v>
      </c>
      <c r="AA16" s="148" t="s">
        <v>787</v>
      </c>
      <c r="AB16" s="143" t="s">
        <v>788</v>
      </c>
      <c r="AC16" s="149"/>
      <c r="AD16" s="143" t="s">
        <v>161</v>
      </c>
      <c r="AE16" s="143" t="s">
        <v>4174</v>
      </c>
      <c r="AF16" s="149" t="s">
        <v>789</v>
      </c>
      <c r="AG16" s="149" t="s">
        <v>1642</v>
      </c>
      <c r="AH16" s="149"/>
      <c r="AI16" s="149"/>
      <c r="AJ16" s="149"/>
      <c r="AK16" s="149"/>
    </row>
    <row r="17" spans="1:37" s="150" customFormat="1">
      <c r="A17" s="140" t="s">
        <v>504</v>
      </c>
      <c r="B17" s="140" t="s">
        <v>2258</v>
      </c>
      <c r="C17" s="140" t="s">
        <v>503</v>
      </c>
      <c r="D17" s="140" t="s">
        <v>3629</v>
      </c>
      <c r="E17" s="140" t="s">
        <v>729</v>
      </c>
      <c r="F17" s="280"/>
      <c r="G17" s="280"/>
      <c r="H17" s="280"/>
      <c r="I17" s="140" t="s">
        <v>3346</v>
      </c>
      <c r="J17" s="140" t="s">
        <v>4110</v>
      </c>
      <c r="K17" s="141"/>
      <c r="L17" s="151">
        <v>619</v>
      </c>
      <c r="M17" s="145">
        <v>636</v>
      </c>
      <c r="N17" s="144">
        <f>(M17-L17)/(M17+L17+12740)</f>
        <v>1.2147195426938193E-3</v>
      </c>
      <c r="O17" s="142">
        <v>98</v>
      </c>
      <c r="P17" s="143">
        <v>97.26</v>
      </c>
      <c r="Q17" s="145">
        <v>16</v>
      </c>
      <c r="R17" s="145">
        <v>6.5</v>
      </c>
      <c r="S17" s="151"/>
      <c r="T17" s="146">
        <v>39566</v>
      </c>
      <c r="U17" s="147" t="s">
        <v>2210</v>
      </c>
      <c r="V17" s="140" t="s">
        <v>503</v>
      </c>
      <c r="W17" s="143" t="s">
        <v>2258</v>
      </c>
      <c r="X17" s="143" t="s">
        <v>4026</v>
      </c>
      <c r="Y17" s="143" t="s">
        <v>4173</v>
      </c>
      <c r="Z17" s="147" t="s">
        <v>5713</v>
      </c>
      <c r="AA17" s="148" t="s">
        <v>506</v>
      </c>
      <c r="AB17" s="143" t="s">
        <v>505</v>
      </c>
      <c r="AC17" s="149"/>
      <c r="AD17" s="143" t="s">
        <v>161</v>
      </c>
      <c r="AE17" s="152" t="s">
        <v>502</v>
      </c>
      <c r="AF17" s="149" t="s">
        <v>4174</v>
      </c>
      <c r="AG17" s="149" t="s">
        <v>1642</v>
      </c>
      <c r="AH17" s="149"/>
      <c r="AI17" s="149"/>
      <c r="AJ17" s="149"/>
      <c r="AK17" s="149"/>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6" tint="-0.499984740745262"/>
  </sheetPr>
  <dimension ref="A1:AK61"/>
  <sheetViews>
    <sheetView topLeftCell="A14" workbookViewId="0">
      <selection activeCell="F45" sqref="F45"/>
    </sheetView>
  </sheetViews>
  <sheetFormatPr baseColWidth="10" defaultRowHeight="12.75"/>
  <cols>
    <col min="2" max="2" width="24.85546875" bestFit="1" customWidth="1"/>
    <col min="3" max="3" width="21.7109375" customWidth="1"/>
    <col min="4" max="4" width="23.140625" bestFit="1" customWidth="1"/>
    <col min="5" max="5" width="26.42578125" bestFit="1" customWidth="1"/>
    <col min="6" max="6" width="12.85546875" style="290" bestFit="1" customWidth="1"/>
    <col min="7" max="7" width="24.5703125" bestFit="1" customWidth="1"/>
    <col min="8" max="8" width="9.140625" bestFit="1" customWidth="1"/>
  </cols>
  <sheetData>
    <row r="1" spans="1:37" s="8" customFormat="1" ht="12">
      <c r="A1" s="38" t="s">
        <v>924</v>
      </c>
      <c r="B1" s="38" t="s">
        <v>2528</v>
      </c>
      <c r="C1" s="38" t="s">
        <v>2527</v>
      </c>
      <c r="D1" s="38" t="s">
        <v>2530</v>
      </c>
      <c r="E1" s="38" t="s">
        <v>838</v>
      </c>
      <c r="F1" s="284"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37" customFormat="1">
      <c r="A2" s="126" t="s">
        <v>3401</v>
      </c>
      <c r="B2" s="126" t="s">
        <v>1941</v>
      </c>
      <c r="C2" s="126" t="s">
        <v>2883</v>
      </c>
      <c r="D2" s="126" t="s">
        <v>5515</v>
      </c>
      <c r="E2" s="126" t="s">
        <v>1293</v>
      </c>
      <c r="F2" s="285">
        <v>1</v>
      </c>
      <c r="G2" s="126"/>
      <c r="H2" s="126"/>
      <c r="I2" s="126" t="s">
        <v>1292</v>
      </c>
      <c r="J2" s="126"/>
      <c r="K2" s="127" t="s">
        <v>4616</v>
      </c>
      <c r="L2" s="128">
        <v>35761</v>
      </c>
      <c r="M2" s="129">
        <v>35809</v>
      </c>
      <c r="N2" s="130">
        <f t="shared" ref="N2:N48" si="0">(M2-L2)/(M2+L2+12740)</f>
        <v>5.6932748191199144E-4</v>
      </c>
      <c r="O2" s="131">
        <v>0.08</v>
      </c>
      <c r="P2" s="132">
        <v>1436.02</v>
      </c>
      <c r="Q2" s="129">
        <v>2300</v>
      </c>
      <c r="R2" s="129"/>
      <c r="S2" s="131"/>
      <c r="T2" s="133">
        <v>37939</v>
      </c>
      <c r="U2" s="134"/>
      <c r="V2" s="126" t="s">
        <v>2747</v>
      </c>
      <c r="W2" s="132" t="s">
        <v>1941</v>
      </c>
      <c r="X2" s="132" t="s">
        <v>2673</v>
      </c>
      <c r="Y2" s="132" t="s">
        <v>5618</v>
      </c>
      <c r="Z2" s="134" t="s">
        <v>5166</v>
      </c>
      <c r="AA2" s="135" t="s">
        <v>533</v>
      </c>
      <c r="AB2" s="132" t="s">
        <v>2884</v>
      </c>
      <c r="AC2" s="136"/>
      <c r="AD2" s="132" t="s">
        <v>667</v>
      </c>
      <c r="AE2" s="136" t="s">
        <v>2903</v>
      </c>
      <c r="AF2" s="136" t="s">
        <v>2341</v>
      </c>
      <c r="AG2" s="136" t="s">
        <v>5165</v>
      </c>
      <c r="AH2" s="136"/>
      <c r="AI2" s="136"/>
      <c r="AJ2" s="136"/>
      <c r="AK2" s="136"/>
    </row>
    <row r="3" spans="1:37" s="137" customFormat="1">
      <c r="A3" s="126" t="s">
        <v>2211</v>
      </c>
      <c r="B3" s="126" t="s">
        <v>1941</v>
      </c>
      <c r="C3" s="126" t="s">
        <v>3402</v>
      </c>
      <c r="D3" s="126" t="s">
        <v>5515</v>
      </c>
      <c r="E3" s="126" t="s">
        <v>1293</v>
      </c>
      <c r="F3" s="285">
        <v>1</v>
      </c>
      <c r="G3" s="126"/>
      <c r="H3" s="126"/>
      <c r="I3" s="126" t="s">
        <v>1292</v>
      </c>
      <c r="J3" s="126"/>
      <c r="K3" s="127" t="s">
        <v>4288</v>
      </c>
      <c r="L3" s="128">
        <v>35767</v>
      </c>
      <c r="M3" s="129">
        <v>35807</v>
      </c>
      <c r="N3" s="130">
        <f t="shared" si="0"/>
        <v>4.7441706003747893E-4</v>
      </c>
      <c r="O3" s="131">
        <v>7.0000000000000007E-2</v>
      </c>
      <c r="P3" s="132">
        <v>1436.1</v>
      </c>
      <c r="Q3" s="129">
        <v>2300</v>
      </c>
      <c r="R3" s="129"/>
      <c r="S3" s="132"/>
      <c r="T3" s="133">
        <v>38972</v>
      </c>
      <c r="U3" s="134"/>
      <c r="V3" s="126" t="s">
        <v>2747</v>
      </c>
      <c r="W3" s="132" t="s">
        <v>1941</v>
      </c>
      <c r="X3" s="132" t="s">
        <v>2673</v>
      </c>
      <c r="Y3" s="132" t="s">
        <v>5618</v>
      </c>
      <c r="Z3" s="134" t="s">
        <v>3403</v>
      </c>
      <c r="AA3" s="135" t="s">
        <v>3404</v>
      </c>
      <c r="AB3" s="132" t="s">
        <v>2156</v>
      </c>
      <c r="AC3" s="136"/>
      <c r="AD3" s="132" t="s">
        <v>667</v>
      </c>
      <c r="AE3" s="132" t="s">
        <v>3405</v>
      </c>
      <c r="AF3" s="170" t="s">
        <v>3406</v>
      </c>
      <c r="AG3" s="136"/>
      <c r="AH3" s="136"/>
      <c r="AI3" s="136"/>
      <c r="AJ3" s="136"/>
      <c r="AK3" s="136"/>
    </row>
    <row r="4" spans="1:37" s="137" customFormat="1">
      <c r="A4" s="126" t="s">
        <v>1471</v>
      </c>
      <c r="B4" s="126" t="s">
        <v>1941</v>
      </c>
      <c r="C4" s="126" t="s">
        <v>1927</v>
      </c>
      <c r="D4" s="126" t="s">
        <v>5515</v>
      </c>
      <c r="E4" s="126" t="s">
        <v>999</v>
      </c>
      <c r="F4" s="285">
        <v>1</v>
      </c>
      <c r="G4" s="126"/>
      <c r="H4" s="126"/>
      <c r="I4" s="126" t="s">
        <v>1292</v>
      </c>
      <c r="J4" s="126"/>
      <c r="K4" s="127" t="s">
        <v>589</v>
      </c>
      <c r="L4" s="128">
        <v>35764</v>
      </c>
      <c r="M4" s="129">
        <v>35809</v>
      </c>
      <c r="N4" s="130">
        <f t="shared" si="0"/>
        <v>5.3372552275449809E-4</v>
      </c>
      <c r="O4" s="131">
        <v>1.52</v>
      </c>
      <c r="P4" s="132">
        <v>1436.1</v>
      </c>
      <c r="Q4" s="129">
        <v>2200</v>
      </c>
      <c r="R4" s="129"/>
      <c r="S4" s="132"/>
      <c r="T4" s="133">
        <v>36880</v>
      </c>
      <c r="U4" s="134"/>
      <c r="V4" s="126" t="s">
        <v>1352</v>
      </c>
      <c r="W4" s="132" t="s">
        <v>1941</v>
      </c>
      <c r="X4" s="132" t="s">
        <v>2673</v>
      </c>
      <c r="Y4" s="132" t="s">
        <v>2078</v>
      </c>
      <c r="Z4" s="134" t="s">
        <v>3757</v>
      </c>
      <c r="AA4" s="135">
        <v>26643</v>
      </c>
      <c r="AB4" s="132" t="s">
        <v>1174</v>
      </c>
      <c r="AC4" s="136"/>
      <c r="AD4" s="132" t="s">
        <v>667</v>
      </c>
      <c r="AE4" s="136" t="s">
        <v>3756</v>
      </c>
      <c r="AF4" s="136" t="s">
        <v>3755</v>
      </c>
      <c r="AG4" s="136" t="s">
        <v>402</v>
      </c>
      <c r="AH4" s="136" t="s">
        <v>2903</v>
      </c>
      <c r="AI4" s="136"/>
      <c r="AJ4" s="136"/>
      <c r="AK4" s="136"/>
    </row>
    <row r="5" spans="1:37" s="137" customFormat="1">
      <c r="A5" s="126" t="s">
        <v>1520</v>
      </c>
      <c r="B5" s="126" t="s">
        <v>1941</v>
      </c>
      <c r="C5" s="126" t="s">
        <v>1927</v>
      </c>
      <c r="D5" s="126" t="s">
        <v>5515</v>
      </c>
      <c r="E5" s="126" t="s">
        <v>999</v>
      </c>
      <c r="F5" s="285">
        <v>1</v>
      </c>
      <c r="G5" s="126"/>
      <c r="H5" s="126"/>
      <c r="I5" s="126" t="s">
        <v>1292</v>
      </c>
      <c r="J5" s="126"/>
      <c r="K5" s="127" t="s">
        <v>1884</v>
      </c>
      <c r="L5" s="128">
        <v>35769</v>
      </c>
      <c r="M5" s="129">
        <v>35802</v>
      </c>
      <c r="N5" s="130">
        <f t="shared" si="0"/>
        <v>3.9140800132841502E-4</v>
      </c>
      <c r="O5" s="131">
        <v>0.14000000000000001</v>
      </c>
      <c r="P5" s="132">
        <v>1436.08</v>
      </c>
      <c r="Q5" s="129">
        <v>2200</v>
      </c>
      <c r="R5" s="129"/>
      <c r="S5" s="132"/>
      <c r="T5" s="133">
        <v>37765</v>
      </c>
      <c r="U5" s="134"/>
      <c r="V5" s="126" t="s">
        <v>1352</v>
      </c>
      <c r="W5" s="132" t="s">
        <v>1941</v>
      </c>
      <c r="X5" s="132" t="s">
        <v>2673</v>
      </c>
      <c r="Y5" s="132" t="s">
        <v>2078</v>
      </c>
      <c r="Z5" s="134" t="s">
        <v>3760</v>
      </c>
      <c r="AA5" s="135">
        <v>27813</v>
      </c>
      <c r="AB5" s="132" t="s">
        <v>1519</v>
      </c>
      <c r="AC5" s="136"/>
      <c r="AD5" s="132" t="s">
        <v>667</v>
      </c>
      <c r="AE5" s="136" t="s">
        <v>1925</v>
      </c>
      <c r="AF5" s="136" t="s">
        <v>3759</v>
      </c>
      <c r="AG5" s="136" t="s">
        <v>3758</v>
      </c>
      <c r="AH5" s="136" t="s">
        <v>2903</v>
      </c>
      <c r="AI5" s="136"/>
      <c r="AJ5" s="136"/>
      <c r="AK5" s="136"/>
    </row>
    <row r="6" spans="1:37" s="137" customFormat="1">
      <c r="A6" s="126" t="s">
        <v>36</v>
      </c>
      <c r="B6" s="126" t="s">
        <v>1941</v>
      </c>
      <c r="C6" s="126" t="s">
        <v>1927</v>
      </c>
      <c r="D6" s="126" t="s">
        <v>5515</v>
      </c>
      <c r="E6" s="126" t="s">
        <v>999</v>
      </c>
      <c r="F6" s="285">
        <v>1</v>
      </c>
      <c r="G6" s="126"/>
      <c r="H6" s="126"/>
      <c r="I6" s="126" t="s">
        <v>1292</v>
      </c>
      <c r="J6" s="126"/>
      <c r="K6" s="127" t="s">
        <v>37</v>
      </c>
      <c r="L6" s="128">
        <v>35781</v>
      </c>
      <c r="M6" s="129">
        <v>35798</v>
      </c>
      <c r="N6" s="130">
        <f t="shared" si="0"/>
        <v>2.0161529429903107E-4</v>
      </c>
      <c r="O6" s="131">
        <v>0.79</v>
      </c>
      <c r="P6" s="132">
        <v>1436.26</v>
      </c>
      <c r="Q6" s="129">
        <v>2200</v>
      </c>
      <c r="R6" s="129"/>
      <c r="S6" s="132"/>
      <c r="T6" s="133">
        <v>39917</v>
      </c>
      <c r="U6" s="134"/>
      <c r="V6" s="126" t="s">
        <v>1352</v>
      </c>
      <c r="W6" s="132" t="s">
        <v>1941</v>
      </c>
      <c r="X6" s="132" t="s">
        <v>2673</v>
      </c>
      <c r="Y6" s="132" t="s">
        <v>1666</v>
      </c>
      <c r="Z6" s="134" t="s">
        <v>38</v>
      </c>
      <c r="AA6" s="135" t="s">
        <v>39</v>
      </c>
      <c r="AB6" s="132" t="s">
        <v>40</v>
      </c>
      <c r="AC6" s="136"/>
      <c r="AD6" s="132" t="s">
        <v>41</v>
      </c>
      <c r="AE6" s="136" t="s">
        <v>42</v>
      </c>
      <c r="AF6" s="136" t="s">
        <v>1235</v>
      </c>
      <c r="AG6" s="136" t="s">
        <v>1236</v>
      </c>
      <c r="AH6" s="136"/>
      <c r="AI6" s="136"/>
      <c r="AJ6" s="136"/>
      <c r="AK6" s="136"/>
    </row>
    <row r="7" spans="1:37" s="137" customFormat="1">
      <c r="A7" s="126" t="s">
        <v>3467</v>
      </c>
      <c r="B7" s="126" t="s">
        <v>1941</v>
      </c>
      <c r="C7" s="126" t="s">
        <v>1927</v>
      </c>
      <c r="D7" s="126" t="s">
        <v>5515</v>
      </c>
      <c r="E7" s="126" t="s">
        <v>999</v>
      </c>
      <c r="F7" s="285">
        <v>1</v>
      </c>
      <c r="G7" s="126"/>
      <c r="H7" s="126"/>
      <c r="I7" s="126" t="s">
        <v>4996</v>
      </c>
      <c r="J7" s="126"/>
      <c r="K7" s="127"/>
      <c r="L7" s="128">
        <v>21519</v>
      </c>
      <c r="M7" s="129">
        <v>21545</v>
      </c>
      <c r="N7" s="130">
        <f t="shared" si="0"/>
        <v>4.6591642176188088E-4</v>
      </c>
      <c r="O7" s="131">
        <v>55.26</v>
      </c>
      <c r="P7" s="132">
        <v>773.39</v>
      </c>
      <c r="Q7" s="129">
        <v>2200</v>
      </c>
      <c r="R7" s="129"/>
      <c r="S7" s="132"/>
      <c r="T7" s="133">
        <v>39185</v>
      </c>
      <c r="U7" s="134"/>
      <c r="V7" s="126" t="s">
        <v>1352</v>
      </c>
      <c r="W7" s="132" t="s">
        <v>1941</v>
      </c>
      <c r="X7" s="132" t="s">
        <v>2673</v>
      </c>
      <c r="Y7" s="132" t="s">
        <v>5618</v>
      </c>
      <c r="Z7" s="134" t="s">
        <v>3468</v>
      </c>
      <c r="AA7" s="135" t="s">
        <v>3469</v>
      </c>
      <c r="AB7" s="132" t="s">
        <v>3470</v>
      </c>
      <c r="AC7" s="136"/>
      <c r="AD7" s="132"/>
      <c r="AE7" s="136" t="s">
        <v>3472</v>
      </c>
      <c r="AF7" s="136" t="s">
        <v>3471</v>
      </c>
      <c r="AG7" s="136"/>
      <c r="AH7" s="136"/>
      <c r="AI7" s="136"/>
      <c r="AJ7" s="136"/>
      <c r="AK7" s="136"/>
    </row>
    <row r="8" spans="1:37" s="137" customFormat="1" ht="13.5" customHeight="1">
      <c r="A8" s="126" t="s">
        <v>3634</v>
      </c>
      <c r="B8" s="126" t="s">
        <v>1941</v>
      </c>
      <c r="C8" s="126" t="s">
        <v>4125</v>
      </c>
      <c r="D8" s="126" t="s">
        <v>5515</v>
      </c>
      <c r="E8" s="274" t="s">
        <v>3371</v>
      </c>
      <c r="F8" s="285">
        <v>1</v>
      </c>
      <c r="G8" s="126" t="s">
        <v>3746</v>
      </c>
      <c r="H8" s="126"/>
      <c r="I8" s="126" t="s">
        <v>3346</v>
      </c>
      <c r="J8" s="126" t="s">
        <v>4110</v>
      </c>
      <c r="K8" s="127"/>
      <c r="L8" s="131">
        <v>474</v>
      </c>
      <c r="M8" s="132">
        <v>492</v>
      </c>
      <c r="N8" s="130">
        <f t="shared" si="0"/>
        <v>1.3132934481249088E-3</v>
      </c>
      <c r="O8" s="131">
        <v>97.4</v>
      </c>
      <c r="P8" s="132">
        <v>94.26</v>
      </c>
      <c r="Q8" s="129">
        <v>1500</v>
      </c>
      <c r="R8" s="129"/>
      <c r="S8" s="131"/>
      <c r="T8" s="133">
        <v>36770</v>
      </c>
      <c r="U8" s="134" t="s">
        <v>3410</v>
      </c>
      <c r="V8" s="126" t="s">
        <v>4125</v>
      </c>
      <c r="W8" s="132" t="s">
        <v>1941</v>
      </c>
      <c r="X8" s="132" t="s">
        <v>2338</v>
      </c>
      <c r="Y8" s="132" t="s">
        <v>2339</v>
      </c>
      <c r="Z8" s="134" t="s">
        <v>2468</v>
      </c>
      <c r="AA8" s="135">
        <v>26481</v>
      </c>
      <c r="AB8" s="132" t="s">
        <v>92</v>
      </c>
      <c r="AC8" s="136"/>
      <c r="AD8" s="132" t="s">
        <v>3797</v>
      </c>
      <c r="AE8" s="136" t="s">
        <v>4958</v>
      </c>
      <c r="AF8" s="136" t="s">
        <v>3162</v>
      </c>
      <c r="AG8" s="136" t="s">
        <v>2467</v>
      </c>
      <c r="AH8" s="136" t="s">
        <v>91</v>
      </c>
      <c r="AI8" s="136"/>
      <c r="AJ8" s="136"/>
      <c r="AK8" s="136"/>
    </row>
    <row r="9" spans="1:37" s="137" customFormat="1">
      <c r="A9" s="126" t="s">
        <v>5071</v>
      </c>
      <c r="B9" s="126" t="s">
        <v>1941</v>
      </c>
      <c r="C9" s="126" t="s">
        <v>2883</v>
      </c>
      <c r="D9" s="126" t="s">
        <v>5515</v>
      </c>
      <c r="E9" s="274" t="s">
        <v>3371</v>
      </c>
      <c r="F9" s="285">
        <v>1</v>
      </c>
      <c r="G9" s="126" t="s">
        <v>3746</v>
      </c>
      <c r="H9" s="126"/>
      <c r="I9" s="126" t="s">
        <v>3346</v>
      </c>
      <c r="J9" s="126" t="s">
        <v>4110</v>
      </c>
      <c r="K9" s="127"/>
      <c r="L9" s="128">
        <v>623</v>
      </c>
      <c r="M9" s="129">
        <v>626</v>
      </c>
      <c r="N9" s="130">
        <f t="shared" si="0"/>
        <v>2.1445421402530561E-4</v>
      </c>
      <c r="O9" s="131">
        <v>97.79</v>
      </c>
      <c r="P9" s="132">
        <v>97.2</v>
      </c>
      <c r="Q9" s="129">
        <v>2700</v>
      </c>
      <c r="R9" s="129"/>
      <c r="S9" s="131"/>
      <c r="T9" s="133">
        <v>38833</v>
      </c>
      <c r="U9" s="134"/>
      <c r="V9" s="126" t="s">
        <v>806</v>
      </c>
      <c r="W9" s="132" t="s">
        <v>1941</v>
      </c>
      <c r="X9" s="132" t="s">
        <v>2338</v>
      </c>
      <c r="Y9" s="132" t="s">
        <v>216</v>
      </c>
      <c r="Z9" s="134" t="s">
        <v>803</v>
      </c>
      <c r="AA9" s="135" t="s">
        <v>804</v>
      </c>
      <c r="AB9" s="136" t="s">
        <v>1678</v>
      </c>
      <c r="AC9" s="136"/>
      <c r="AD9" s="132" t="s">
        <v>161</v>
      </c>
      <c r="AE9" s="136" t="s">
        <v>805</v>
      </c>
      <c r="AF9" s="136" t="s">
        <v>1679</v>
      </c>
      <c r="AG9" s="136"/>
      <c r="AH9" s="136"/>
      <c r="AI9" s="136"/>
      <c r="AJ9" s="136"/>
      <c r="AK9" s="136"/>
    </row>
    <row r="10" spans="1:37" s="137" customFormat="1">
      <c r="A10" s="126" t="s">
        <v>2502</v>
      </c>
      <c r="B10" s="126" t="s">
        <v>1941</v>
      </c>
      <c r="C10" s="126" t="s">
        <v>2883</v>
      </c>
      <c r="D10" s="126" t="s">
        <v>5515</v>
      </c>
      <c r="E10" s="274" t="s">
        <v>3371</v>
      </c>
      <c r="F10" s="285">
        <v>1</v>
      </c>
      <c r="G10" s="126" t="s">
        <v>3746</v>
      </c>
      <c r="H10" s="126"/>
      <c r="I10" s="126" t="s">
        <v>3346</v>
      </c>
      <c r="J10" s="126" t="s">
        <v>4110</v>
      </c>
      <c r="K10" s="127"/>
      <c r="L10" s="131">
        <v>630</v>
      </c>
      <c r="M10" s="132">
        <v>655</v>
      </c>
      <c r="N10" s="130">
        <f t="shared" si="0"/>
        <v>1.7825311942959001E-3</v>
      </c>
      <c r="O10" s="131">
        <v>97.85</v>
      </c>
      <c r="P10" s="132">
        <v>97.57</v>
      </c>
      <c r="Q10" s="129">
        <v>2700</v>
      </c>
      <c r="R10" s="129"/>
      <c r="S10" s="132"/>
      <c r="T10" s="133">
        <v>39227</v>
      </c>
      <c r="U10" s="134"/>
      <c r="V10" s="126" t="s">
        <v>2747</v>
      </c>
      <c r="W10" s="132" t="s">
        <v>1941</v>
      </c>
      <c r="X10" s="173" t="s">
        <v>1046</v>
      </c>
      <c r="Y10" s="132" t="s">
        <v>3645</v>
      </c>
      <c r="Z10" s="134" t="s">
        <v>3646</v>
      </c>
      <c r="AA10" s="135" t="s">
        <v>3647</v>
      </c>
      <c r="AB10" s="132" t="s">
        <v>2794</v>
      </c>
      <c r="AC10" s="136"/>
      <c r="AD10" s="132" t="s">
        <v>161</v>
      </c>
      <c r="AE10" s="132" t="s">
        <v>3648</v>
      </c>
      <c r="AF10" s="136" t="s">
        <v>2793</v>
      </c>
      <c r="AG10" s="136" t="s">
        <v>2503</v>
      </c>
      <c r="AH10" s="136"/>
      <c r="AI10" s="136"/>
      <c r="AJ10" s="136"/>
      <c r="AK10" s="136"/>
    </row>
    <row r="11" spans="1:37" s="137" customFormat="1">
      <c r="A11" s="126" t="s">
        <v>4204</v>
      </c>
      <c r="B11" s="126" t="s">
        <v>1941</v>
      </c>
      <c r="C11" s="126" t="s">
        <v>2883</v>
      </c>
      <c r="D11" s="126" t="s">
        <v>5515</v>
      </c>
      <c r="E11" s="274" t="s">
        <v>3371</v>
      </c>
      <c r="F11" s="285">
        <v>1</v>
      </c>
      <c r="G11" s="126" t="s">
        <v>3746</v>
      </c>
      <c r="H11" s="126"/>
      <c r="I11" s="126" t="s">
        <v>3346</v>
      </c>
      <c r="J11" s="126" t="s">
        <v>4110</v>
      </c>
      <c r="K11" s="127"/>
      <c r="L11" s="131">
        <v>627</v>
      </c>
      <c r="M11" s="132">
        <v>630</v>
      </c>
      <c r="N11" s="130">
        <f t="shared" si="0"/>
        <v>2.1433164249482032E-4</v>
      </c>
      <c r="O11" s="131">
        <v>97.81</v>
      </c>
      <c r="P11" s="132">
        <v>97.28</v>
      </c>
      <c r="Q11" s="129">
        <v>2700</v>
      </c>
      <c r="R11" s="129"/>
      <c r="S11" s="132"/>
      <c r="T11" s="133">
        <v>39397</v>
      </c>
      <c r="U11" s="134"/>
      <c r="V11" s="126" t="s">
        <v>2747</v>
      </c>
      <c r="W11" s="132" t="s">
        <v>1941</v>
      </c>
      <c r="X11" s="173" t="s">
        <v>2338</v>
      </c>
      <c r="Y11" s="132" t="s">
        <v>2885</v>
      </c>
      <c r="Z11" s="134" t="s">
        <v>4205</v>
      </c>
      <c r="AA11" s="135" t="s">
        <v>4206</v>
      </c>
      <c r="AB11" s="132" t="s">
        <v>4207</v>
      </c>
      <c r="AC11" s="136"/>
      <c r="AD11" s="132"/>
      <c r="AE11" s="132" t="s">
        <v>4208</v>
      </c>
      <c r="AF11" s="136" t="s">
        <v>4193</v>
      </c>
      <c r="AG11" s="136"/>
      <c r="AH11" s="136"/>
      <c r="AI11" s="136"/>
      <c r="AJ11" s="136"/>
      <c r="AK11" s="136"/>
    </row>
    <row r="12" spans="1:37" s="137" customFormat="1">
      <c r="A12" s="126" t="s">
        <v>530</v>
      </c>
      <c r="B12" s="126" t="s">
        <v>1941</v>
      </c>
      <c r="C12" s="126" t="s">
        <v>4125</v>
      </c>
      <c r="D12" s="126" t="s">
        <v>5515</v>
      </c>
      <c r="E12" s="274" t="s">
        <v>3371</v>
      </c>
      <c r="F12" s="285">
        <v>1</v>
      </c>
      <c r="G12" s="126" t="s">
        <v>3746</v>
      </c>
      <c r="H12" s="126"/>
      <c r="I12" s="126" t="s">
        <v>3346</v>
      </c>
      <c r="J12" s="126" t="s">
        <v>4110</v>
      </c>
      <c r="K12" s="127"/>
      <c r="L12" s="131">
        <v>470</v>
      </c>
      <c r="M12" s="131">
        <v>483</v>
      </c>
      <c r="N12" s="130">
        <f t="shared" si="0"/>
        <v>9.4939019937194185E-4</v>
      </c>
      <c r="O12" s="131">
        <v>97.4</v>
      </c>
      <c r="P12" s="131">
        <v>94.13</v>
      </c>
      <c r="Q12" s="129">
        <v>1500</v>
      </c>
      <c r="R12" s="129"/>
      <c r="S12" s="131"/>
      <c r="T12" s="133">
        <v>37556</v>
      </c>
      <c r="U12" s="134" t="s">
        <v>3798</v>
      </c>
      <c r="V12" s="126" t="s">
        <v>2747</v>
      </c>
      <c r="W12" s="132" t="s">
        <v>1941</v>
      </c>
      <c r="X12" s="132" t="s">
        <v>2338</v>
      </c>
      <c r="Y12" s="132" t="s">
        <v>2339</v>
      </c>
      <c r="Z12" s="134" t="s">
        <v>4683</v>
      </c>
      <c r="AA12" s="135" t="s">
        <v>531</v>
      </c>
      <c r="AB12" s="132" t="s">
        <v>3649</v>
      </c>
      <c r="AC12" s="136"/>
      <c r="AD12" s="132" t="s">
        <v>3797</v>
      </c>
      <c r="AE12" s="136" t="s">
        <v>4682</v>
      </c>
      <c r="AF12" s="136" t="s">
        <v>4681</v>
      </c>
      <c r="AG12" s="136" t="s">
        <v>4999</v>
      </c>
      <c r="AH12" s="136" t="s">
        <v>2903</v>
      </c>
      <c r="AI12" s="136"/>
      <c r="AJ12" s="136"/>
      <c r="AK12" s="136"/>
    </row>
    <row r="13" spans="1:37" s="137" customFormat="1">
      <c r="A13" s="126" t="s">
        <v>532</v>
      </c>
      <c r="B13" s="126" t="s">
        <v>1941</v>
      </c>
      <c r="C13" s="126" t="s">
        <v>4125</v>
      </c>
      <c r="D13" s="126" t="s">
        <v>5515</v>
      </c>
      <c r="E13" s="274" t="s">
        <v>3371</v>
      </c>
      <c r="F13" s="285">
        <v>1</v>
      </c>
      <c r="G13" s="126" t="s">
        <v>1697</v>
      </c>
      <c r="H13" s="126"/>
      <c r="I13" s="126" t="s">
        <v>3346</v>
      </c>
      <c r="J13" s="126" t="s">
        <v>4110</v>
      </c>
      <c r="K13" s="127"/>
      <c r="L13" s="131">
        <v>479</v>
      </c>
      <c r="M13" s="131">
        <v>503</v>
      </c>
      <c r="N13" s="130">
        <f t="shared" si="0"/>
        <v>1.7490161783996502E-3</v>
      </c>
      <c r="O13" s="131">
        <v>97.3</v>
      </c>
      <c r="P13" s="131">
        <v>94.14</v>
      </c>
      <c r="Q13" s="129"/>
      <c r="R13" s="129"/>
      <c r="S13" s="131"/>
      <c r="T13" s="133">
        <v>38295</v>
      </c>
      <c r="U13" s="134" t="s">
        <v>3798</v>
      </c>
      <c r="V13" s="126" t="s">
        <v>2747</v>
      </c>
      <c r="W13" s="132" t="s">
        <v>1941</v>
      </c>
      <c r="X13" s="132" t="s">
        <v>2338</v>
      </c>
      <c r="Y13" s="132" t="s">
        <v>690</v>
      </c>
      <c r="Z13" s="134" t="s">
        <v>689</v>
      </c>
      <c r="AA13" s="135" t="s">
        <v>534</v>
      </c>
      <c r="AB13" s="132" t="s">
        <v>691</v>
      </c>
      <c r="AC13" s="136"/>
      <c r="AD13" s="132" t="s">
        <v>161</v>
      </c>
      <c r="AE13" s="136" t="s">
        <v>160</v>
      </c>
      <c r="AF13" s="136"/>
      <c r="AG13" s="136" t="s">
        <v>692</v>
      </c>
      <c r="AH13" s="136"/>
      <c r="AI13" s="136"/>
      <c r="AJ13" s="136"/>
      <c r="AK13" s="136"/>
    </row>
    <row r="14" spans="1:37" s="113" customFormat="1">
      <c r="A14" s="101" t="s">
        <v>2978</v>
      </c>
      <c r="B14" s="101" t="s">
        <v>1941</v>
      </c>
      <c r="C14" s="101" t="s">
        <v>3307</v>
      </c>
      <c r="D14" s="101" t="s">
        <v>2007</v>
      </c>
      <c r="E14" s="101" t="s">
        <v>1293</v>
      </c>
      <c r="F14" s="286">
        <v>1</v>
      </c>
      <c r="G14" s="101"/>
      <c r="H14" s="101"/>
      <c r="I14" s="101" t="s">
        <v>1292</v>
      </c>
      <c r="J14" s="101"/>
      <c r="K14" s="103" t="s">
        <v>4297</v>
      </c>
      <c r="L14" s="104">
        <v>35777</v>
      </c>
      <c r="M14" s="105">
        <v>35797</v>
      </c>
      <c r="N14" s="106">
        <f t="shared" si="0"/>
        <v>2.3720853001873946E-4</v>
      </c>
      <c r="O14" s="107">
        <v>0.05</v>
      </c>
      <c r="P14" s="108">
        <v>1436.1</v>
      </c>
      <c r="Q14" s="105">
        <v>4600</v>
      </c>
      <c r="R14" s="105"/>
      <c r="S14" s="104">
        <v>9500</v>
      </c>
      <c r="T14" s="109">
        <v>39269</v>
      </c>
      <c r="U14" s="110" t="s">
        <v>4575</v>
      </c>
      <c r="V14" s="102" t="s">
        <v>2482</v>
      </c>
      <c r="W14" s="108" t="s">
        <v>5243</v>
      </c>
      <c r="X14" s="108" t="s">
        <v>2673</v>
      </c>
      <c r="Y14" s="108" t="s">
        <v>1943</v>
      </c>
      <c r="Z14" s="110" t="s">
        <v>1444</v>
      </c>
      <c r="AA14" s="111" t="s">
        <v>1445</v>
      </c>
      <c r="AB14" s="108" t="s">
        <v>1446</v>
      </c>
      <c r="AC14" s="112"/>
      <c r="AD14" s="108" t="s">
        <v>667</v>
      </c>
      <c r="AE14" s="108" t="s">
        <v>1443</v>
      </c>
      <c r="AF14" s="112" t="s">
        <v>2979</v>
      </c>
      <c r="AG14" s="112"/>
      <c r="AH14" s="112"/>
      <c r="AI14" s="112"/>
      <c r="AJ14" s="112"/>
      <c r="AK14" s="112"/>
    </row>
    <row r="15" spans="1:37" s="113" customFormat="1">
      <c r="A15" s="101" t="s">
        <v>1442</v>
      </c>
      <c r="B15" s="101" t="s">
        <v>1941</v>
      </c>
      <c r="C15" s="101" t="s">
        <v>3307</v>
      </c>
      <c r="D15" s="101" t="s">
        <v>2007</v>
      </c>
      <c r="E15" s="101" t="s">
        <v>1293</v>
      </c>
      <c r="F15" s="286">
        <v>1</v>
      </c>
      <c r="G15" s="101"/>
      <c r="H15" s="101"/>
      <c r="I15" s="101" t="s">
        <v>1292</v>
      </c>
      <c r="J15" s="101"/>
      <c r="K15" s="103" t="s">
        <v>1881</v>
      </c>
      <c r="L15" s="104">
        <v>35778</v>
      </c>
      <c r="M15" s="105">
        <v>35795</v>
      </c>
      <c r="N15" s="106">
        <f t="shared" si="0"/>
        <v>2.0162964192947707E-4</v>
      </c>
      <c r="O15" s="107">
        <v>0.02</v>
      </c>
      <c r="P15" s="108">
        <v>1436.12</v>
      </c>
      <c r="Q15" s="105">
        <v>3000</v>
      </c>
      <c r="R15" s="105">
        <v>1418</v>
      </c>
      <c r="S15" s="107" t="s">
        <v>3156</v>
      </c>
      <c r="T15" s="109">
        <v>35945</v>
      </c>
      <c r="U15" s="110" t="s">
        <v>4575</v>
      </c>
      <c r="V15" s="101" t="s">
        <v>873</v>
      </c>
      <c r="W15" s="108" t="s">
        <v>2066</v>
      </c>
      <c r="X15" s="108" t="s">
        <v>2673</v>
      </c>
      <c r="Y15" s="108" t="s">
        <v>1943</v>
      </c>
      <c r="Z15" s="110" t="s">
        <v>3309</v>
      </c>
      <c r="AA15" s="111">
        <v>25354</v>
      </c>
      <c r="AB15" s="108" t="s">
        <v>3310</v>
      </c>
      <c r="AC15" s="112"/>
      <c r="AD15" s="108" t="s">
        <v>667</v>
      </c>
      <c r="AE15" s="108" t="s">
        <v>3308</v>
      </c>
      <c r="AF15" s="112" t="s">
        <v>1584</v>
      </c>
      <c r="AG15" s="112" t="s">
        <v>2903</v>
      </c>
      <c r="AH15" s="112"/>
      <c r="AI15" s="112"/>
      <c r="AJ15" s="112"/>
      <c r="AK15" s="112"/>
    </row>
    <row r="16" spans="1:37" s="113" customFormat="1">
      <c r="A16" s="101" t="s">
        <v>282</v>
      </c>
      <c r="B16" s="101" t="s">
        <v>1941</v>
      </c>
      <c r="C16" s="101" t="s">
        <v>5730</v>
      </c>
      <c r="D16" s="101" t="s">
        <v>3094</v>
      </c>
      <c r="E16" s="101" t="s">
        <v>1293</v>
      </c>
      <c r="F16" s="286">
        <v>1</v>
      </c>
      <c r="G16" s="101"/>
      <c r="H16" s="101"/>
      <c r="I16" s="101" t="s">
        <v>3346</v>
      </c>
      <c r="J16" s="101" t="s">
        <v>4110</v>
      </c>
      <c r="K16" s="103"/>
      <c r="L16" s="104">
        <v>686</v>
      </c>
      <c r="M16" s="105">
        <v>758</v>
      </c>
      <c r="N16" s="106">
        <f t="shared" si="0"/>
        <v>5.076142131979695E-3</v>
      </c>
      <c r="O16" s="107">
        <v>98.5</v>
      </c>
      <c r="P16" s="108">
        <v>99.23</v>
      </c>
      <c r="Q16" s="105">
        <v>100</v>
      </c>
      <c r="R16" s="105"/>
      <c r="S16" s="107"/>
      <c r="T16" s="109">
        <v>37915</v>
      </c>
      <c r="U16" s="110"/>
      <c r="V16" s="101" t="s">
        <v>5729</v>
      </c>
      <c r="W16" s="108" t="s">
        <v>1941</v>
      </c>
      <c r="X16" s="108" t="s">
        <v>2338</v>
      </c>
      <c r="Y16" s="108" t="s">
        <v>1943</v>
      </c>
      <c r="Z16" s="110" t="s">
        <v>5728</v>
      </c>
      <c r="AA16" s="111">
        <v>28058</v>
      </c>
      <c r="AB16" s="108" t="s">
        <v>5731</v>
      </c>
      <c r="AC16" s="112"/>
      <c r="AD16" s="108" t="s">
        <v>2707</v>
      </c>
      <c r="AE16" s="112" t="s">
        <v>2903</v>
      </c>
      <c r="AF16" s="112" t="s">
        <v>5732</v>
      </c>
      <c r="AG16" s="112" t="s">
        <v>2639</v>
      </c>
      <c r="AH16" s="112"/>
      <c r="AI16" s="112"/>
      <c r="AJ16" s="112"/>
      <c r="AK16" s="112"/>
    </row>
    <row r="17" spans="1:37" s="113" customFormat="1">
      <c r="A17" s="101" t="s">
        <v>126</v>
      </c>
      <c r="B17" s="101" t="s">
        <v>1941</v>
      </c>
      <c r="C17" s="101" t="s">
        <v>5730</v>
      </c>
      <c r="D17" s="101" t="s">
        <v>3094</v>
      </c>
      <c r="E17" s="101" t="s">
        <v>1293</v>
      </c>
      <c r="F17" s="286">
        <v>1</v>
      </c>
      <c r="G17" s="101"/>
      <c r="H17" s="101"/>
      <c r="I17" s="101" t="s">
        <v>3346</v>
      </c>
      <c r="J17" s="101" t="s">
        <v>4110</v>
      </c>
      <c r="K17" s="103"/>
      <c r="L17" s="104">
        <v>786</v>
      </c>
      <c r="M17" s="105">
        <v>805</v>
      </c>
      <c r="N17" s="106">
        <f t="shared" si="0"/>
        <v>1.3257972228037122E-3</v>
      </c>
      <c r="O17" s="107">
        <v>98.5</v>
      </c>
      <c r="P17" s="108">
        <v>100.78</v>
      </c>
      <c r="Q17" s="105">
        <v>100</v>
      </c>
      <c r="R17" s="105"/>
      <c r="S17" s="107"/>
      <c r="T17" s="109">
        <v>39757</v>
      </c>
      <c r="U17" s="110"/>
      <c r="V17" s="101" t="s">
        <v>5729</v>
      </c>
      <c r="W17" s="108" t="s">
        <v>1941</v>
      </c>
      <c r="X17" s="108" t="s">
        <v>1046</v>
      </c>
      <c r="Y17" s="108" t="s">
        <v>1047</v>
      </c>
      <c r="Z17" s="110" t="s">
        <v>128</v>
      </c>
      <c r="AA17" s="111" t="s">
        <v>129</v>
      </c>
      <c r="AB17" s="112" t="s">
        <v>127</v>
      </c>
      <c r="AC17" s="112"/>
      <c r="AD17" s="108" t="s">
        <v>3575</v>
      </c>
      <c r="AE17" s="112" t="s">
        <v>305</v>
      </c>
      <c r="AF17" s="112"/>
      <c r="AG17" s="112"/>
      <c r="AH17" s="112"/>
      <c r="AI17" s="112"/>
      <c r="AJ17" s="112"/>
      <c r="AK17" s="112"/>
    </row>
    <row r="18" spans="1:37" s="113" customFormat="1">
      <c r="A18" s="101" t="s">
        <v>1671</v>
      </c>
      <c r="B18" s="101" t="s">
        <v>1941</v>
      </c>
      <c r="C18" s="101" t="s">
        <v>2747</v>
      </c>
      <c r="D18" s="101" t="s">
        <v>3094</v>
      </c>
      <c r="E18" s="101" t="s">
        <v>1293</v>
      </c>
      <c r="F18" s="286">
        <v>1</v>
      </c>
      <c r="G18" s="101"/>
      <c r="H18" s="101"/>
      <c r="I18" s="101" t="s">
        <v>1292</v>
      </c>
      <c r="J18" s="101"/>
      <c r="K18" s="103" t="s">
        <v>4320</v>
      </c>
      <c r="L18" s="104">
        <v>35769</v>
      </c>
      <c r="M18" s="105">
        <v>35813</v>
      </c>
      <c r="N18" s="106">
        <f t="shared" si="0"/>
        <v>5.2180925499869548E-4</v>
      </c>
      <c r="O18" s="107">
        <v>0.06</v>
      </c>
      <c r="P18" s="108">
        <v>1436.08</v>
      </c>
      <c r="Q18" s="105">
        <v>3750</v>
      </c>
      <c r="R18" s="105"/>
      <c r="S18" s="104"/>
      <c r="T18" s="109">
        <v>39563</v>
      </c>
      <c r="U18" s="110"/>
      <c r="V18" s="101" t="s">
        <v>2747</v>
      </c>
      <c r="W18" s="108" t="s">
        <v>1941</v>
      </c>
      <c r="X18" s="108" t="s">
        <v>2673</v>
      </c>
      <c r="Y18" s="108" t="s">
        <v>1666</v>
      </c>
      <c r="Z18" s="110" t="s">
        <v>1667</v>
      </c>
      <c r="AA18" s="111" t="s">
        <v>1668</v>
      </c>
      <c r="AB18" s="108" t="s">
        <v>1669</v>
      </c>
      <c r="AC18" s="112"/>
      <c r="AD18" s="108" t="s">
        <v>667</v>
      </c>
      <c r="AE18" s="112" t="s">
        <v>1654</v>
      </c>
      <c r="AF18" s="112" t="s">
        <v>1670</v>
      </c>
      <c r="AG18" s="112" t="s">
        <v>1672</v>
      </c>
      <c r="AH18" s="112"/>
      <c r="AI18" s="112"/>
      <c r="AJ18" s="112"/>
      <c r="AK18" s="112"/>
    </row>
    <row r="19" spans="1:37" s="113" customFormat="1">
      <c r="A19" s="101" t="s">
        <v>5531</v>
      </c>
      <c r="B19" s="101" t="s">
        <v>1941</v>
      </c>
      <c r="C19" s="101" t="s">
        <v>3402</v>
      </c>
      <c r="D19" s="101" t="s">
        <v>3094</v>
      </c>
      <c r="E19" s="101" t="s">
        <v>1293</v>
      </c>
      <c r="F19" s="286">
        <v>1</v>
      </c>
      <c r="G19" s="101"/>
      <c r="H19" s="101"/>
      <c r="I19" s="101" t="s">
        <v>1292</v>
      </c>
      <c r="J19" s="101"/>
      <c r="K19" s="103" t="s">
        <v>3572</v>
      </c>
      <c r="L19" s="104">
        <v>35759</v>
      </c>
      <c r="M19" s="105">
        <v>35812</v>
      </c>
      <c r="N19" s="106">
        <f t="shared" si="0"/>
        <v>6.2862497183048473E-4</v>
      </c>
      <c r="O19" s="107">
        <v>0.03</v>
      </c>
      <c r="P19" s="108">
        <v>1436.1</v>
      </c>
      <c r="Q19" s="105"/>
      <c r="R19" s="105"/>
      <c r="S19" s="108"/>
      <c r="T19" s="109">
        <v>39608</v>
      </c>
      <c r="U19" s="110"/>
      <c r="V19" s="101" t="s">
        <v>2482</v>
      </c>
      <c r="W19" s="108" t="s">
        <v>877</v>
      </c>
      <c r="X19" s="108" t="s">
        <v>2673</v>
      </c>
      <c r="Y19" s="108" t="s">
        <v>1943</v>
      </c>
      <c r="Z19" s="110" t="s">
        <v>5529</v>
      </c>
      <c r="AA19" s="111" t="s">
        <v>5530</v>
      </c>
      <c r="AB19" s="108" t="s">
        <v>2156</v>
      </c>
      <c r="AC19" s="112"/>
      <c r="AD19" s="108" t="s">
        <v>667</v>
      </c>
      <c r="AE19" s="108" t="s">
        <v>5533</v>
      </c>
      <c r="AF19" s="112"/>
      <c r="AG19" s="112" t="s">
        <v>5532</v>
      </c>
      <c r="AH19" s="112"/>
      <c r="AI19" s="112"/>
      <c r="AJ19" s="112"/>
      <c r="AK19" s="112"/>
    </row>
    <row r="20" spans="1:37" s="113" customFormat="1">
      <c r="A20" s="101" t="s">
        <v>68</v>
      </c>
      <c r="B20" s="101" t="s">
        <v>1941</v>
      </c>
      <c r="C20" s="102" t="s">
        <v>1596</v>
      </c>
      <c r="D20" s="101" t="s">
        <v>3094</v>
      </c>
      <c r="E20" s="101" t="s">
        <v>3371</v>
      </c>
      <c r="F20" s="286">
        <v>1</v>
      </c>
      <c r="G20" s="101" t="s">
        <v>1003</v>
      </c>
      <c r="H20" s="101"/>
      <c r="I20" s="101" t="s">
        <v>3346</v>
      </c>
      <c r="J20" s="101"/>
      <c r="K20" s="103"/>
      <c r="L20" s="104">
        <v>783</v>
      </c>
      <c r="M20" s="105">
        <v>813</v>
      </c>
      <c r="N20" s="106">
        <f t="shared" si="0"/>
        <v>2.0926339285714285E-3</v>
      </c>
      <c r="O20" s="107">
        <v>98.6</v>
      </c>
      <c r="P20" s="108">
        <v>100.84</v>
      </c>
      <c r="Q20" s="105">
        <v>500</v>
      </c>
      <c r="R20" s="105"/>
      <c r="S20" s="107">
        <v>450</v>
      </c>
      <c r="T20" s="109">
        <v>39183</v>
      </c>
      <c r="U20" s="110" t="s">
        <v>3345</v>
      </c>
      <c r="V20" s="102" t="s">
        <v>67</v>
      </c>
      <c r="W20" s="108" t="s">
        <v>1941</v>
      </c>
      <c r="X20" s="108" t="s">
        <v>2338</v>
      </c>
      <c r="Y20" s="108" t="s">
        <v>782</v>
      </c>
      <c r="Z20" s="110" t="s">
        <v>265</v>
      </c>
      <c r="AA20" s="111" t="s">
        <v>266</v>
      </c>
      <c r="AB20" s="108" t="s">
        <v>267</v>
      </c>
      <c r="AC20" s="112"/>
      <c r="AD20" s="108"/>
      <c r="AE20" s="108"/>
      <c r="AF20" s="112" t="s">
        <v>263</v>
      </c>
      <c r="AG20" s="112" t="s">
        <v>268</v>
      </c>
      <c r="AH20" s="112"/>
      <c r="AI20" s="112"/>
      <c r="AJ20" s="112"/>
      <c r="AK20" s="112"/>
    </row>
    <row r="21" spans="1:37" s="113" customFormat="1">
      <c r="A21" s="101" t="s">
        <v>2223</v>
      </c>
      <c r="B21" s="101" t="s">
        <v>1941</v>
      </c>
      <c r="C21" s="101" t="s">
        <v>1309</v>
      </c>
      <c r="D21" s="101" t="s">
        <v>3094</v>
      </c>
      <c r="E21" s="275" t="s">
        <v>3371</v>
      </c>
      <c r="F21" s="286">
        <v>1</v>
      </c>
      <c r="G21" s="101" t="s">
        <v>3347</v>
      </c>
      <c r="H21" s="101"/>
      <c r="I21" s="101" t="s">
        <v>3346</v>
      </c>
      <c r="J21" s="101" t="s">
        <v>4110</v>
      </c>
      <c r="K21" s="103"/>
      <c r="L21" s="107">
        <v>851</v>
      </c>
      <c r="M21" s="108">
        <v>871</v>
      </c>
      <c r="N21" s="106">
        <f t="shared" si="0"/>
        <v>1.3829345871940258E-3</v>
      </c>
      <c r="O21" s="107">
        <v>98.8</v>
      </c>
      <c r="P21" s="108">
        <v>102.17</v>
      </c>
      <c r="Q21" s="105">
        <v>956</v>
      </c>
      <c r="R21" s="105"/>
      <c r="S21" s="107"/>
      <c r="T21" s="109">
        <v>37391</v>
      </c>
      <c r="U21" s="110" t="s">
        <v>3345</v>
      </c>
      <c r="V21" s="101" t="s">
        <v>5528</v>
      </c>
      <c r="W21" s="108" t="s">
        <v>1941</v>
      </c>
      <c r="X21" s="108" t="s">
        <v>2673</v>
      </c>
      <c r="Y21" s="108" t="s">
        <v>216</v>
      </c>
      <c r="Z21" s="110" t="s">
        <v>1308</v>
      </c>
      <c r="AA21" s="111">
        <v>27431</v>
      </c>
      <c r="AB21" s="108" t="s">
        <v>869</v>
      </c>
      <c r="AC21" s="112"/>
      <c r="AD21" s="108" t="s">
        <v>3797</v>
      </c>
      <c r="AE21" s="112" t="s">
        <v>4401</v>
      </c>
      <c r="AF21" s="112" t="s">
        <v>4656</v>
      </c>
      <c r="AG21" s="112" t="s">
        <v>1390</v>
      </c>
      <c r="AH21" s="112" t="s">
        <v>2903</v>
      </c>
      <c r="AI21" s="112"/>
      <c r="AJ21" s="112"/>
      <c r="AK21" s="112"/>
    </row>
    <row r="22" spans="1:37" s="113" customFormat="1">
      <c r="A22" s="101" t="s">
        <v>2222</v>
      </c>
      <c r="B22" s="101" t="s">
        <v>1941</v>
      </c>
      <c r="C22" s="101" t="s">
        <v>1309</v>
      </c>
      <c r="D22" s="101" t="s">
        <v>3094</v>
      </c>
      <c r="E22" s="275" t="s">
        <v>3371</v>
      </c>
      <c r="F22" s="286">
        <v>1</v>
      </c>
      <c r="G22" s="101" t="s">
        <v>3347</v>
      </c>
      <c r="H22" s="101"/>
      <c r="I22" s="101" t="s">
        <v>1292</v>
      </c>
      <c r="J22" s="101"/>
      <c r="K22" s="103" t="s">
        <v>4076</v>
      </c>
      <c r="L22" s="104">
        <v>35783</v>
      </c>
      <c r="M22" s="104">
        <v>35793</v>
      </c>
      <c r="N22" s="106">
        <f t="shared" si="0"/>
        <v>1.1860145168176859E-4</v>
      </c>
      <c r="O22" s="107">
        <v>0.91</v>
      </c>
      <c r="P22" s="107">
        <v>1436.2</v>
      </c>
      <c r="Q22" s="105">
        <v>1250</v>
      </c>
      <c r="R22" s="105">
        <v>623</v>
      </c>
      <c r="S22" s="107">
        <v>300</v>
      </c>
      <c r="T22" s="109">
        <v>38279</v>
      </c>
      <c r="U22" s="110" t="s">
        <v>3345</v>
      </c>
      <c r="V22" s="101" t="s">
        <v>5528</v>
      </c>
      <c r="W22" s="108" t="s">
        <v>1941</v>
      </c>
      <c r="X22" s="108" t="s">
        <v>2673</v>
      </c>
      <c r="Y22" s="108" t="s">
        <v>5618</v>
      </c>
      <c r="Z22" s="110" t="s">
        <v>2333</v>
      </c>
      <c r="AA22" s="111">
        <v>28451</v>
      </c>
      <c r="AB22" s="108" t="s">
        <v>1345</v>
      </c>
      <c r="AC22" s="112"/>
      <c r="AD22" s="108" t="s">
        <v>667</v>
      </c>
      <c r="AE22" s="112" t="s">
        <v>2335</v>
      </c>
      <c r="AF22" s="112" t="s">
        <v>1346</v>
      </c>
      <c r="AG22" s="112" t="s">
        <v>2334</v>
      </c>
      <c r="AH22" s="112" t="s">
        <v>4555</v>
      </c>
      <c r="AI22" s="112" t="s">
        <v>4556</v>
      </c>
      <c r="AJ22" s="112"/>
      <c r="AK22" s="112"/>
    </row>
    <row r="23" spans="1:37" s="113" customFormat="1">
      <c r="A23" s="101" t="s">
        <v>5672</v>
      </c>
      <c r="B23" s="101" t="s">
        <v>1941</v>
      </c>
      <c r="C23" s="101" t="s">
        <v>1309</v>
      </c>
      <c r="D23" s="101" t="s">
        <v>3094</v>
      </c>
      <c r="E23" s="275" t="s">
        <v>3371</v>
      </c>
      <c r="F23" s="286">
        <v>1</v>
      </c>
      <c r="G23" s="101" t="s">
        <v>3347</v>
      </c>
      <c r="H23" s="101"/>
      <c r="I23" s="101" t="s">
        <v>1292</v>
      </c>
      <c r="J23" s="101"/>
      <c r="K23" s="103" t="s">
        <v>3566</v>
      </c>
      <c r="L23" s="104">
        <v>35777</v>
      </c>
      <c r="M23" s="104">
        <v>35791</v>
      </c>
      <c r="N23" s="106">
        <f t="shared" si="0"/>
        <v>1.6605778811026238E-4</v>
      </c>
      <c r="O23" s="107">
        <v>0.77</v>
      </c>
      <c r="P23" s="107">
        <v>1436</v>
      </c>
      <c r="Q23" s="105">
        <v>1390</v>
      </c>
      <c r="R23" s="105">
        <v>620</v>
      </c>
      <c r="S23" s="107"/>
      <c r="T23" s="109">
        <v>39059</v>
      </c>
      <c r="U23" s="110" t="s">
        <v>3345</v>
      </c>
      <c r="V23" s="101" t="s">
        <v>5528</v>
      </c>
      <c r="W23" s="108" t="s">
        <v>1941</v>
      </c>
      <c r="X23" s="108" t="s">
        <v>2673</v>
      </c>
      <c r="Y23" s="108" t="s">
        <v>5618</v>
      </c>
      <c r="Z23" s="110" t="s">
        <v>5670</v>
      </c>
      <c r="AA23" s="111" t="s">
        <v>5671</v>
      </c>
      <c r="AB23" s="108" t="s">
        <v>2224</v>
      </c>
      <c r="AC23" s="112"/>
      <c r="AD23" s="108" t="s">
        <v>667</v>
      </c>
      <c r="AE23" s="112" t="s">
        <v>2225</v>
      </c>
      <c r="AF23" s="112" t="s">
        <v>948</v>
      </c>
      <c r="AG23" s="112"/>
      <c r="AH23" s="112"/>
      <c r="AI23" s="112"/>
      <c r="AJ23" s="112"/>
      <c r="AK23" s="112"/>
    </row>
    <row r="24" spans="1:37" s="113" customFormat="1">
      <c r="A24" s="101" t="s">
        <v>665</v>
      </c>
      <c r="B24" s="101" t="s">
        <v>1941</v>
      </c>
      <c r="C24" s="101" t="s">
        <v>1309</v>
      </c>
      <c r="D24" s="101" t="s">
        <v>3094</v>
      </c>
      <c r="E24" s="275" t="s">
        <v>3371</v>
      </c>
      <c r="F24" s="286">
        <v>1</v>
      </c>
      <c r="G24" s="101" t="s">
        <v>3347</v>
      </c>
      <c r="H24" s="101"/>
      <c r="I24" s="101" t="s">
        <v>1292</v>
      </c>
      <c r="J24" s="101"/>
      <c r="K24" s="103" t="s">
        <v>666</v>
      </c>
      <c r="L24" s="104">
        <v>35767</v>
      </c>
      <c r="M24" s="104">
        <v>35803</v>
      </c>
      <c r="N24" s="106">
        <f t="shared" si="0"/>
        <v>4.2699561143399361E-4</v>
      </c>
      <c r="O24" s="107">
        <v>2.61</v>
      </c>
      <c r="P24" s="107">
        <v>1436.04</v>
      </c>
      <c r="Q24" s="105">
        <v>1390</v>
      </c>
      <c r="R24" s="105">
        <v>620</v>
      </c>
      <c r="S24" s="107"/>
      <c r="T24" s="109">
        <v>39805</v>
      </c>
      <c r="U24" s="110"/>
      <c r="V24" s="102" t="s">
        <v>806</v>
      </c>
      <c r="W24" s="108" t="s">
        <v>1941</v>
      </c>
      <c r="X24" s="108" t="s">
        <v>2673</v>
      </c>
      <c r="Y24" s="108" t="s">
        <v>5618</v>
      </c>
      <c r="Z24" s="110" t="s">
        <v>668</v>
      </c>
      <c r="AA24" s="111" t="s">
        <v>669</v>
      </c>
      <c r="AB24" s="108" t="s">
        <v>670</v>
      </c>
      <c r="AC24" s="112"/>
      <c r="AD24" s="108" t="s">
        <v>667</v>
      </c>
      <c r="AE24" s="112" t="s">
        <v>671</v>
      </c>
      <c r="AF24" s="112"/>
      <c r="AG24" s="112"/>
      <c r="AH24" s="112"/>
      <c r="AI24" s="112"/>
      <c r="AJ24" s="112"/>
      <c r="AK24" s="112"/>
    </row>
    <row r="25" spans="1:37" s="113" customFormat="1">
      <c r="A25" s="101" t="s">
        <v>3430</v>
      </c>
      <c r="B25" s="101" t="s">
        <v>1941</v>
      </c>
      <c r="C25" s="101" t="s">
        <v>1309</v>
      </c>
      <c r="D25" s="101" t="s">
        <v>3094</v>
      </c>
      <c r="E25" s="275" t="s">
        <v>3371</v>
      </c>
      <c r="F25" s="286">
        <v>1</v>
      </c>
      <c r="G25" s="101" t="s">
        <v>3347</v>
      </c>
      <c r="H25" s="101"/>
      <c r="I25" s="101" t="s">
        <v>3346</v>
      </c>
      <c r="J25" s="101" t="s">
        <v>4110</v>
      </c>
      <c r="K25" s="103"/>
      <c r="L25" s="104">
        <v>825</v>
      </c>
      <c r="M25" s="104">
        <v>829</v>
      </c>
      <c r="N25" s="106">
        <f t="shared" si="0"/>
        <v>2.7789356676392944E-4</v>
      </c>
      <c r="O25" s="107">
        <v>98.8</v>
      </c>
      <c r="P25" s="107">
        <v>101.44</v>
      </c>
      <c r="Q25" s="105">
        <v>2300</v>
      </c>
      <c r="R25" s="105"/>
      <c r="S25" s="107"/>
      <c r="T25" s="109">
        <v>39595</v>
      </c>
      <c r="U25" s="110"/>
      <c r="V25" s="102" t="s">
        <v>806</v>
      </c>
      <c r="W25" s="108" t="s">
        <v>1941</v>
      </c>
      <c r="X25" s="108" t="s">
        <v>2338</v>
      </c>
      <c r="Y25" s="108" t="s">
        <v>5525</v>
      </c>
      <c r="Z25" s="110" t="s">
        <v>3431</v>
      </c>
      <c r="AA25" s="111" t="s">
        <v>5526</v>
      </c>
      <c r="AB25" s="108" t="s">
        <v>2224</v>
      </c>
      <c r="AC25" s="112"/>
      <c r="AD25" s="108" t="s">
        <v>161</v>
      </c>
      <c r="AE25" s="112" t="s">
        <v>5527</v>
      </c>
      <c r="AF25" s="112" t="s">
        <v>3419</v>
      </c>
      <c r="AG25" s="112" t="s">
        <v>3586</v>
      </c>
      <c r="AH25" s="112"/>
      <c r="AI25" s="112"/>
      <c r="AJ25" s="112"/>
      <c r="AK25" s="112"/>
    </row>
    <row r="26" spans="1:37" s="113" customFormat="1">
      <c r="A26" s="101" t="s">
        <v>1324</v>
      </c>
      <c r="B26" s="101" t="s">
        <v>2362</v>
      </c>
      <c r="C26" s="101" t="s">
        <v>2361</v>
      </c>
      <c r="D26" s="101" t="s">
        <v>2337</v>
      </c>
      <c r="E26" s="275" t="s">
        <v>3371</v>
      </c>
      <c r="F26" s="286" t="s">
        <v>6246</v>
      </c>
      <c r="G26" s="101" t="s">
        <v>3746</v>
      </c>
      <c r="H26" s="101"/>
      <c r="I26" s="101" t="s">
        <v>3346</v>
      </c>
      <c r="J26" s="101" t="s">
        <v>4110</v>
      </c>
      <c r="K26" s="103"/>
      <c r="L26" s="107">
        <v>773</v>
      </c>
      <c r="M26" s="108">
        <v>774</v>
      </c>
      <c r="N26" s="106">
        <f t="shared" si="0"/>
        <v>6.9993700566948981E-5</v>
      </c>
      <c r="O26" s="107">
        <v>98.5</v>
      </c>
      <c r="P26" s="108">
        <v>100.31</v>
      </c>
      <c r="Q26" s="105">
        <v>1447</v>
      </c>
      <c r="R26" s="105"/>
      <c r="S26" s="104">
        <v>1100</v>
      </c>
      <c r="T26" s="109">
        <v>37915</v>
      </c>
      <c r="U26" s="110" t="s">
        <v>3345</v>
      </c>
      <c r="V26" s="101" t="s">
        <v>2363</v>
      </c>
      <c r="W26" s="108" t="s">
        <v>2362</v>
      </c>
      <c r="X26" s="108" t="s">
        <v>2338</v>
      </c>
      <c r="Y26" s="108" t="s">
        <v>216</v>
      </c>
      <c r="Z26" s="110" t="s">
        <v>4188</v>
      </c>
      <c r="AA26" s="111">
        <v>28057</v>
      </c>
      <c r="AB26" s="108" t="s">
        <v>3650</v>
      </c>
      <c r="AC26" s="112"/>
      <c r="AD26" s="108" t="s">
        <v>2707</v>
      </c>
      <c r="AE26" s="112" t="s">
        <v>2903</v>
      </c>
      <c r="AF26" s="112" t="s">
        <v>3651</v>
      </c>
      <c r="AG26" s="112" t="s">
        <v>2639</v>
      </c>
      <c r="AH26" s="112"/>
      <c r="AI26" s="112"/>
      <c r="AJ26" s="112"/>
      <c r="AK26" s="112"/>
    </row>
    <row r="27" spans="1:37" s="113" customFormat="1">
      <c r="A27" s="101" t="s">
        <v>3822</v>
      </c>
      <c r="B27" s="101" t="s">
        <v>2362</v>
      </c>
      <c r="C27" s="101" t="s">
        <v>2361</v>
      </c>
      <c r="D27" s="101" t="s">
        <v>2337</v>
      </c>
      <c r="E27" s="275" t="s">
        <v>3371</v>
      </c>
      <c r="F27" s="286" t="s">
        <v>6246</v>
      </c>
      <c r="G27" s="101" t="s">
        <v>3746</v>
      </c>
      <c r="H27" s="101"/>
      <c r="I27" s="101" t="s">
        <v>3346</v>
      </c>
      <c r="J27" s="101" t="s">
        <v>4110</v>
      </c>
      <c r="K27" s="103"/>
      <c r="L27" s="107">
        <v>778</v>
      </c>
      <c r="M27" s="108">
        <v>778</v>
      </c>
      <c r="N27" s="106">
        <f t="shared" si="0"/>
        <v>0</v>
      </c>
      <c r="O27" s="107">
        <v>98.5</v>
      </c>
      <c r="P27" s="108">
        <v>100.26</v>
      </c>
      <c r="Q27" s="105">
        <v>1450</v>
      </c>
      <c r="R27" s="105"/>
      <c r="S27" s="104">
        <v>1100</v>
      </c>
      <c r="T27" s="109">
        <v>39344</v>
      </c>
      <c r="U27" s="110" t="s">
        <v>3410</v>
      </c>
      <c r="V27" s="101" t="s">
        <v>2363</v>
      </c>
      <c r="W27" s="108" t="s">
        <v>2362</v>
      </c>
      <c r="X27" s="108" t="s">
        <v>2338</v>
      </c>
      <c r="Y27" s="108" t="s">
        <v>216</v>
      </c>
      <c r="Z27" s="110" t="s">
        <v>3558</v>
      </c>
      <c r="AA27" s="111" t="s">
        <v>3559</v>
      </c>
      <c r="AB27" s="108" t="s">
        <v>2944</v>
      </c>
      <c r="AC27" s="112"/>
      <c r="AD27" s="108"/>
      <c r="AE27" s="112" t="s">
        <v>3556</v>
      </c>
      <c r="AF27" s="112" t="s">
        <v>3557</v>
      </c>
      <c r="AG27" s="112"/>
      <c r="AH27" s="112"/>
      <c r="AI27" s="112"/>
      <c r="AJ27" s="112"/>
      <c r="AK27" s="112"/>
    </row>
    <row r="28" spans="1:37" s="113" customFormat="1">
      <c r="A28" s="101" t="s">
        <v>508</v>
      </c>
      <c r="B28" s="101" t="s">
        <v>1941</v>
      </c>
      <c r="C28" s="101" t="s">
        <v>2747</v>
      </c>
      <c r="D28" s="101" t="s">
        <v>3094</v>
      </c>
      <c r="E28" s="275" t="s">
        <v>3371</v>
      </c>
      <c r="F28" s="286">
        <v>1</v>
      </c>
      <c r="G28" s="101" t="s">
        <v>3746</v>
      </c>
      <c r="H28" s="101"/>
      <c r="I28" s="101" t="s">
        <v>3346</v>
      </c>
      <c r="J28" s="101" t="s">
        <v>4110</v>
      </c>
      <c r="K28" s="103"/>
      <c r="L28" s="107">
        <v>633</v>
      </c>
      <c r="M28" s="108">
        <v>653</v>
      </c>
      <c r="N28" s="106">
        <f t="shared" si="0"/>
        <v>1.4259232853272494E-3</v>
      </c>
      <c r="O28" s="107">
        <v>97.92</v>
      </c>
      <c r="P28" s="108">
        <v>97.58</v>
      </c>
      <c r="Q28" s="105">
        <v>2700</v>
      </c>
      <c r="R28" s="105"/>
      <c r="S28" s="108"/>
      <c r="T28" s="109">
        <v>39783</v>
      </c>
      <c r="U28" s="110"/>
      <c r="V28" s="101" t="s">
        <v>2747</v>
      </c>
      <c r="W28" s="108" t="s">
        <v>1941</v>
      </c>
      <c r="X28" s="172" t="s">
        <v>1046</v>
      </c>
      <c r="Y28" s="108" t="s">
        <v>1047</v>
      </c>
      <c r="Z28" s="110" t="s">
        <v>511</v>
      </c>
      <c r="AA28" s="111" t="s">
        <v>512</v>
      </c>
      <c r="AB28" s="112" t="s">
        <v>509</v>
      </c>
      <c r="AC28" s="112"/>
      <c r="AD28" s="108" t="s">
        <v>3575</v>
      </c>
      <c r="AE28" s="108" t="s">
        <v>305</v>
      </c>
      <c r="AF28" s="112" t="s">
        <v>510</v>
      </c>
      <c r="AG28" s="112"/>
      <c r="AH28" s="112"/>
      <c r="AI28" s="112"/>
      <c r="AJ28" s="112"/>
      <c r="AK28" s="112"/>
    </row>
    <row r="29" spans="1:37" s="113" customFormat="1">
      <c r="A29" s="101" t="s">
        <v>1211</v>
      </c>
      <c r="B29" s="101" t="s">
        <v>1941</v>
      </c>
      <c r="C29" s="101" t="s">
        <v>2747</v>
      </c>
      <c r="D29" s="101" t="s">
        <v>3094</v>
      </c>
      <c r="E29" s="275" t="s">
        <v>3371</v>
      </c>
      <c r="F29" s="286">
        <v>1</v>
      </c>
      <c r="G29" s="101" t="s">
        <v>3746</v>
      </c>
      <c r="H29" s="101"/>
      <c r="I29" s="101" t="s">
        <v>3346</v>
      </c>
      <c r="J29" s="101" t="s">
        <v>4110</v>
      </c>
      <c r="K29" s="103"/>
      <c r="L29" s="107">
        <v>488</v>
      </c>
      <c r="M29" s="108">
        <v>494</v>
      </c>
      <c r="N29" s="106">
        <f t="shared" si="0"/>
        <v>4.3725404459991256E-4</v>
      </c>
      <c r="O29" s="107">
        <v>97.39</v>
      </c>
      <c r="P29" s="108">
        <v>94.44</v>
      </c>
      <c r="Q29" s="105">
        <v>2700</v>
      </c>
      <c r="R29" s="105"/>
      <c r="S29" s="108"/>
      <c r="T29" s="109">
        <v>39797</v>
      </c>
      <c r="U29" s="110"/>
      <c r="V29" s="102" t="s">
        <v>302</v>
      </c>
      <c r="W29" s="108" t="s">
        <v>1941</v>
      </c>
      <c r="X29" s="172" t="s">
        <v>2338</v>
      </c>
      <c r="Y29" s="108" t="s">
        <v>216</v>
      </c>
      <c r="Z29" s="110" t="s">
        <v>303</v>
      </c>
      <c r="AA29" s="111" t="s">
        <v>304</v>
      </c>
      <c r="AB29" s="112" t="s">
        <v>300</v>
      </c>
      <c r="AC29" s="112"/>
      <c r="AD29" s="108" t="s">
        <v>3575</v>
      </c>
      <c r="AE29" s="108" t="s">
        <v>301</v>
      </c>
      <c r="AF29" s="112" t="s">
        <v>305</v>
      </c>
      <c r="AG29" s="112"/>
      <c r="AH29" s="112"/>
      <c r="AI29" s="112"/>
      <c r="AJ29" s="112"/>
      <c r="AK29" s="112"/>
    </row>
    <row r="30" spans="1:37" s="113" customFormat="1">
      <c r="A30" s="101" t="s">
        <v>1</v>
      </c>
      <c r="B30" s="101" t="s">
        <v>1941</v>
      </c>
      <c r="C30" s="101" t="s">
        <v>2747</v>
      </c>
      <c r="D30" s="101" t="s">
        <v>3094</v>
      </c>
      <c r="E30" s="275" t="s">
        <v>3371</v>
      </c>
      <c r="F30" s="286">
        <v>1</v>
      </c>
      <c r="G30" s="101" t="s">
        <v>3746</v>
      </c>
      <c r="H30" s="101"/>
      <c r="I30" s="101" t="s">
        <v>3346</v>
      </c>
      <c r="J30" s="101" t="s">
        <v>4110</v>
      </c>
      <c r="K30" s="103"/>
      <c r="L30" s="107">
        <v>511</v>
      </c>
      <c r="M30" s="108">
        <v>513</v>
      </c>
      <c r="N30" s="106">
        <f t="shared" si="0"/>
        <v>1.4530659691950015E-4</v>
      </c>
      <c r="O30" s="107">
        <v>97.6</v>
      </c>
      <c r="P30" s="108">
        <v>94.87</v>
      </c>
      <c r="Q30" s="105">
        <v>2700</v>
      </c>
      <c r="R30" s="105"/>
      <c r="S30" s="108"/>
      <c r="T30" s="109">
        <v>39925</v>
      </c>
      <c r="U30" s="110"/>
      <c r="V30" s="102" t="s">
        <v>2747</v>
      </c>
      <c r="W30" s="108" t="s">
        <v>1941</v>
      </c>
      <c r="X30" s="172" t="s">
        <v>2338</v>
      </c>
      <c r="Y30" s="108" t="s">
        <v>782</v>
      </c>
      <c r="Z30" s="110" t="s">
        <v>1212</v>
      </c>
      <c r="AA30" s="111" t="s">
        <v>1213</v>
      </c>
      <c r="AB30" s="112" t="s">
        <v>0</v>
      </c>
      <c r="AC30" s="112"/>
      <c r="AD30" s="108" t="s">
        <v>161</v>
      </c>
      <c r="AE30" s="108" t="s">
        <v>2</v>
      </c>
      <c r="AF30" s="112" t="s">
        <v>3</v>
      </c>
      <c r="AG30" s="112" t="s">
        <v>4</v>
      </c>
      <c r="AH30" s="112"/>
      <c r="AI30" s="112"/>
      <c r="AJ30" s="112"/>
      <c r="AK30" s="112"/>
    </row>
    <row r="31" spans="1:37" s="113" customFormat="1">
      <c r="A31" s="101" t="s">
        <v>5382</v>
      </c>
      <c r="B31" s="101" t="s">
        <v>1941</v>
      </c>
      <c r="C31" s="101" t="s">
        <v>2747</v>
      </c>
      <c r="D31" s="101" t="s">
        <v>3094</v>
      </c>
      <c r="E31" s="275" t="s">
        <v>3371</v>
      </c>
      <c r="F31" s="286">
        <v>1</v>
      </c>
      <c r="G31" s="101" t="s">
        <v>3746</v>
      </c>
      <c r="H31" s="101"/>
      <c r="I31" s="101" t="s">
        <v>3346</v>
      </c>
      <c r="J31" s="101" t="s">
        <v>4110</v>
      </c>
      <c r="K31" s="103"/>
      <c r="L31" s="107">
        <v>623</v>
      </c>
      <c r="M31" s="108">
        <v>659</v>
      </c>
      <c r="N31" s="106">
        <f t="shared" si="0"/>
        <v>2.5673940949935813E-3</v>
      </c>
      <c r="O31" s="107">
        <v>97.8</v>
      </c>
      <c r="P31" s="108">
        <v>97.54</v>
      </c>
      <c r="Q31" s="105">
        <v>2700</v>
      </c>
      <c r="R31" s="105"/>
      <c r="S31" s="108"/>
      <c r="T31" s="109">
        <v>40156</v>
      </c>
      <c r="U31" s="110"/>
      <c r="V31" s="102" t="s">
        <v>2747</v>
      </c>
      <c r="W31" s="108" t="s">
        <v>1941</v>
      </c>
      <c r="X31" s="172" t="s">
        <v>1046</v>
      </c>
      <c r="Y31" s="108" t="s">
        <v>1047</v>
      </c>
      <c r="Z31" s="110" t="s">
        <v>5390</v>
      </c>
      <c r="AA31" s="111" t="s">
        <v>5391</v>
      </c>
      <c r="AB31" s="112" t="s">
        <v>0</v>
      </c>
      <c r="AC31" s="112"/>
      <c r="AD31" s="108" t="s">
        <v>161</v>
      </c>
      <c r="AE31" s="108" t="s">
        <v>5389</v>
      </c>
      <c r="AF31" s="112" t="s">
        <v>5392</v>
      </c>
      <c r="AG31" s="112"/>
      <c r="AH31" s="112"/>
      <c r="AI31" s="112"/>
      <c r="AJ31" s="112"/>
      <c r="AK31" s="112"/>
    </row>
    <row r="32" spans="1:37" s="113" customFormat="1">
      <c r="A32" s="101" t="s">
        <v>5383</v>
      </c>
      <c r="B32" s="101" t="s">
        <v>1941</v>
      </c>
      <c r="C32" s="101" t="s">
        <v>2747</v>
      </c>
      <c r="D32" s="101" t="s">
        <v>3094</v>
      </c>
      <c r="E32" s="275" t="s">
        <v>3371</v>
      </c>
      <c r="F32" s="286">
        <v>1</v>
      </c>
      <c r="G32" s="101" t="s">
        <v>3746</v>
      </c>
      <c r="H32" s="101"/>
      <c r="I32" s="101" t="s">
        <v>3346</v>
      </c>
      <c r="J32" s="101" t="s">
        <v>4110</v>
      </c>
      <c r="K32" s="103"/>
      <c r="L32" s="104">
        <v>1192</v>
      </c>
      <c r="M32" s="105">
        <v>1205</v>
      </c>
      <c r="N32" s="106">
        <f t="shared" si="0"/>
        <v>8.5882275219660434E-4</v>
      </c>
      <c r="O32" s="107">
        <v>100.5</v>
      </c>
      <c r="P32" s="108">
        <v>109.39</v>
      </c>
      <c r="Q32" s="105"/>
      <c r="R32" s="105"/>
      <c r="S32" s="108"/>
      <c r="T32" s="109">
        <v>40162</v>
      </c>
      <c r="U32" s="110"/>
      <c r="V32" s="102" t="s">
        <v>2747</v>
      </c>
      <c r="W32" s="108" t="s">
        <v>1941</v>
      </c>
      <c r="X32" s="172" t="s">
        <v>2338</v>
      </c>
      <c r="Y32" s="108" t="s">
        <v>5525</v>
      </c>
      <c r="Z32" s="110" t="s">
        <v>5384</v>
      </c>
      <c r="AA32" s="111" t="s">
        <v>5385</v>
      </c>
      <c r="AB32" s="112" t="s">
        <v>0</v>
      </c>
      <c r="AC32" s="112"/>
      <c r="AD32" s="108" t="s">
        <v>5387</v>
      </c>
      <c r="AE32" s="108" t="s">
        <v>5388</v>
      </c>
      <c r="AF32" s="112" t="s">
        <v>5386</v>
      </c>
      <c r="AG32" s="112"/>
      <c r="AH32" s="112"/>
      <c r="AI32" s="112"/>
      <c r="AJ32" s="112"/>
      <c r="AK32" s="112"/>
    </row>
    <row r="33" spans="1:37" s="113" customFormat="1">
      <c r="A33" s="101" t="s">
        <v>1597</v>
      </c>
      <c r="B33" s="101" t="s">
        <v>1941</v>
      </c>
      <c r="C33" s="101" t="s">
        <v>1598</v>
      </c>
      <c r="D33" s="101" t="s">
        <v>3094</v>
      </c>
      <c r="E33" s="275" t="s">
        <v>3371</v>
      </c>
      <c r="F33" s="286">
        <v>1</v>
      </c>
      <c r="G33" s="101" t="s">
        <v>3746</v>
      </c>
      <c r="H33" s="101"/>
      <c r="I33" s="101" t="s">
        <v>3346</v>
      </c>
      <c r="J33" s="101" t="s">
        <v>2777</v>
      </c>
      <c r="K33" s="103"/>
      <c r="L33" s="104">
        <v>625</v>
      </c>
      <c r="M33" s="105">
        <v>661</v>
      </c>
      <c r="N33" s="106">
        <f t="shared" si="0"/>
        <v>2.5666619135890491E-3</v>
      </c>
      <c r="O33" s="107">
        <v>98.1</v>
      </c>
      <c r="P33" s="108">
        <v>97.58</v>
      </c>
      <c r="Q33" s="105">
        <v>470</v>
      </c>
      <c r="R33" s="105"/>
      <c r="S33" s="104"/>
      <c r="T33" s="109">
        <v>39696</v>
      </c>
      <c r="U33" s="110" t="s">
        <v>3345</v>
      </c>
      <c r="V33" s="101" t="s">
        <v>4460</v>
      </c>
      <c r="W33" s="108" t="s">
        <v>1941</v>
      </c>
      <c r="X33" s="108" t="s">
        <v>2338</v>
      </c>
      <c r="Y33" s="108" t="s">
        <v>782</v>
      </c>
      <c r="Z33" s="110" t="s">
        <v>1599</v>
      </c>
      <c r="AA33" s="111" t="s">
        <v>1600</v>
      </c>
      <c r="AB33" s="108" t="s">
        <v>1601</v>
      </c>
      <c r="AC33" s="112"/>
      <c r="AD33" s="108" t="s">
        <v>161</v>
      </c>
      <c r="AE33" s="108" t="s">
        <v>1602</v>
      </c>
      <c r="AF33" s="164" t="s">
        <v>1603</v>
      </c>
      <c r="AG33" s="165" t="s">
        <v>1604</v>
      </c>
      <c r="AH33" s="112"/>
      <c r="AI33" s="112"/>
      <c r="AJ33" s="112"/>
      <c r="AK33" s="112"/>
    </row>
    <row r="34" spans="1:37" s="113" customFormat="1">
      <c r="A34" s="101" t="s">
        <v>1605</v>
      </c>
      <c r="B34" s="101" t="s">
        <v>1941</v>
      </c>
      <c r="C34" s="101" t="s">
        <v>1598</v>
      </c>
      <c r="D34" s="101" t="s">
        <v>3094</v>
      </c>
      <c r="E34" s="275" t="s">
        <v>3371</v>
      </c>
      <c r="F34" s="286">
        <v>1</v>
      </c>
      <c r="G34" s="101" t="s">
        <v>3746</v>
      </c>
      <c r="H34" s="101"/>
      <c r="I34" s="101" t="s">
        <v>3346</v>
      </c>
      <c r="J34" s="101" t="s">
        <v>2777</v>
      </c>
      <c r="K34" s="103"/>
      <c r="L34" s="104">
        <v>629</v>
      </c>
      <c r="M34" s="105">
        <v>669</v>
      </c>
      <c r="N34" s="106">
        <f t="shared" si="0"/>
        <v>2.8494087476848553E-3</v>
      </c>
      <c r="O34" s="107">
        <v>98.1</v>
      </c>
      <c r="P34" s="108">
        <v>97.71</v>
      </c>
      <c r="Q34" s="105">
        <v>470</v>
      </c>
      <c r="R34" s="105"/>
      <c r="S34" s="104"/>
      <c r="T34" s="109">
        <v>39696</v>
      </c>
      <c r="U34" s="110" t="s">
        <v>3345</v>
      </c>
      <c r="V34" s="101" t="s">
        <v>4460</v>
      </c>
      <c r="W34" s="108" t="s">
        <v>1941</v>
      </c>
      <c r="X34" s="108" t="s">
        <v>2338</v>
      </c>
      <c r="Y34" s="108" t="s">
        <v>782</v>
      </c>
      <c r="Z34" s="110" t="s">
        <v>1606</v>
      </c>
      <c r="AA34" s="111" t="s">
        <v>1607</v>
      </c>
      <c r="AB34" s="108" t="s">
        <v>1601</v>
      </c>
      <c r="AC34" s="112"/>
      <c r="AD34" s="108" t="s">
        <v>161</v>
      </c>
      <c r="AE34" s="108" t="s">
        <v>1602</v>
      </c>
      <c r="AF34" s="112" t="s">
        <v>1603</v>
      </c>
      <c r="AG34" s="165" t="s">
        <v>1604</v>
      </c>
      <c r="AH34" s="112"/>
      <c r="AI34" s="112"/>
      <c r="AJ34" s="112"/>
      <c r="AK34" s="112"/>
    </row>
    <row r="35" spans="1:37" s="113" customFormat="1">
      <c r="A35" s="101" t="s">
        <v>4554</v>
      </c>
      <c r="B35" s="101" t="s">
        <v>1941</v>
      </c>
      <c r="C35" s="101" t="s">
        <v>720</v>
      </c>
      <c r="D35" s="101" t="s">
        <v>3094</v>
      </c>
      <c r="E35" s="275" t="s">
        <v>3371</v>
      </c>
      <c r="F35" s="286">
        <v>1</v>
      </c>
      <c r="G35" s="101" t="s">
        <v>3746</v>
      </c>
      <c r="H35" s="101"/>
      <c r="I35" s="101" t="s">
        <v>3346</v>
      </c>
      <c r="J35" s="101" t="s">
        <v>4110</v>
      </c>
      <c r="K35" s="103"/>
      <c r="L35" s="107">
        <v>599</v>
      </c>
      <c r="M35" s="108">
        <v>613</v>
      </c>
      <c r="N35" s="106">
        <f t="shared" si="0"/>
        <v>1.0034403669724771E-3</v>
      </c>
      <c r="O35" s="107">
        <v>97.7</v>
      </c>
      <c r="P35" s="108">
        <v>96.82</v>
      </c>
      <c r="Q35" s="105">
        <v>204</v>
      </c>
      <c r="R35" s="105"/>
      <c r="S35" s="108"/>
      <c r="T35" s="109">
        <v>38095</v>
      </c>
      <c r="U35" s="110"/>
      <c r="V35" s="101" t="s">
        <v>3086</v>
      </c>
      <c r="W35" s="108" t="s">
        <v>1941</v>
      </c>
      <c r="X35" s="108" t="s">
        <v>2673</v>
      </c>
      <c r="Y35" s="108" t="s">
        <v>782</v>
      </c>
      <c r="Z35" s="110" t="s">
        <v>4250</v>
      </c>
      <c r="AA35" s="111" t="s">
        <v>1274</v>
      </c>
      <c r="AB35" s="108" t="s">
        <v>4041</v>
      </c>
      <c r="AC35" s="112"/>
      <c r="AD35" s="108" t="s">
        <v>2707</v>
      </c>
      <c r="AE35" s="108" t="s">
        <v>4979</v>
      </c>
      <c r="AF35" s="112" t="s">
        <v>3312</v>
      </c>
      <c r="AG35" s="112" t="s">
        <v>1926</v>
      </c>
      <c r="AH35" s="112" t="s">
        <v>3733</v>
      </c>
      <c r="AI35" s="112" t="s">
        <v>2852</v>
      </c>
      <c r="AJ35" s="112"/>
      <c r="AK35" s="112"/>
    </row>
    <row r="36" spans="1:37" s="113" customFormat="1">
      <c r="A36" s="101" t="s">
        <v>4553</v>
      </c>
      <c r="B36" s="101" t="s">
        <v>1941</v>
      </c>
      <c r="C36" s="101" t="s">
        <v>720</v>
      </c>
      <c r="D36" s="101" t="s">
        <v>3094</v>
      </c>
      <c r="E36" s="275" t="s">
        <v>3371</v>
      </c>
      <c r="F36" s="286">
        <v>1</v>
      </c>
      <c r="G36" s="101" t="s">
        <v>4751</v>
      </c>
      <c r="H36" s="101"/>
      <c r="I36" s="101" t="s">
        <v>3346</v>
      </c>
      <c r="J36" s="101" t="s">
        <v>4110</v>
      </c>
      <c r="K36" s="103"/>
      <c r="L36" s="107">
        <v>694</v>
      </c>
      <c r="M36" s="108">
        <v>711</v>
      </c>
      <c r="N36" s="106">
        <f t="shared" si="0"/>
        <v>1.201838105337575E-3</v>
      </c>
      <c r="O36" s="107">
        <v>98.1</v>
      </c>
      <c r="P36" s="108">
        <v>98.82</v>
      </c>
      <c r="Q36" s="105">
        <v>300</v>
      </c>
      <c r="R36" s="105"/>
      <c r="S36" s="108"/>
      <c r="T36" s="109">
        <v>38309</v>
      </c>
      <c r="U36" s="110"/>
      <c r="V36" s="101" t="s">
        <v>4977</v>
      </c>
      <c r="W36" s="108" t="s">
        <v>1941</v>
      </c>
      <c r="X36" s="108" t="s">
        <v>2673</v>
      </c>
      <c r="Y36" s="108" t="s">
        <v>782</v>
      </c>
      <c r="Z36" s="110" t="s">
        <v>4748</v>
      </c>
      <c r="AA36" s="111" t="s">
        <v>4749</v>
      </c>
      <c r="AB36" s="108" t="s">
        <v>4750</v>
      </c>
      <c r="AC36" s="112"/>
      <c r="AD36" s="108" t="s">
        <v>161</v>
      </c>
      <c r="AE36" s="108" t="s">
        <v>1800</v>
      </c>
      <c r="AF36" s="112" t="s">
        <v>4978</v>
      </c>
      <c r="AG36" s="112" t="s">
        <v>4976</v>
      </c>
      <c r="AH36" s="112"/>
      <c r="AI36" s="112"/>
      <c r="AJ36" s="112"/>
      <c r="AK36" s="112"/>
    </row>
    <row r="37" spans="1:37" s="113" customFormat="1">
      <c r="A37" s="101" t="s">
        <v>524</v>
      </c>
      <c r="B37" s="101" t="s">
        <v>1941</v>
      </c>
      <c r="C37" s="101" t="s">
        <v>2747</v>
      </c>
      <c r="D37" s="101" t="s">
        <v>3094</v>
      </c>
      <c r="E37" s="275" t="s">
        <v>3371</v>
      </c>
      <c r="F37" s="286">
        <v>1</v>
      </c>
      <c r="G37" s="101" t="s">
        <v>4751</v>
      </c>
      <c r="H37" s="101"/>
      <c r="I37" s="101" t="s">
        <v>3346</v>
      </c>
      <c r="J37" s="101" t="s">
        <v>4110</v>
      </c>
      <c r="K37" s="103"/>
      <c r="L37" s="107">
        <v>788</v>
      </c>
      <c r="M37" s="108">
        <v>803</v>
      </c>
      <c r="N37" s="106">
        <f t="shared" si="0"/>
        <v>1.0466820180029307E-3</v>
      </c>
      <c r="O37" s="107">
        <v>98.4</v>
      </c>
      <c r="P37" s="108">
        <v>100.78</v>
      </c>
      <c r="Q37" s="105">
        <v>300</v>
      </c>
      <c r="R37" s="105"/>
      <c r="S37" s="108"/>
      <c r="T37" s="109">
        <v>39757</v>
      </c>
      <c r="U37" s="110"/>
      <c r="V37" s="101" t="s">
        <v>525</v>
      </c>
      <c r="W37" s="108" t="s">
        <v>1941</v>
      </c>
      <c r="X37" s="108" t="s">
        <v>1046</v>
      </c>
      <c r="Y37" s="108" t="s">
        <v>1047</v>
      </c>
      <c r="Z37" s="110" t="s">
        <v>526</v>
      </c>
      <c r="AA37" s="111" t="s">
        <v>527</v>
      </c>
      <c r="AB37" s="108" t="s">
        <v>125</v>
      </c>
      <c r="AC37" s="112"/>
      <c r="AD37" s="108" t="s">
        <v>3575</v>
      </c>
      <c r="AE37" s="108"/>
      <c r="AF37" s="112" t="s">
        <v>305</v>
      </c>
      <c r="AG37" s="112"/>
      <c r="AH37" s="112"/>
      <c r="AI37" s="112"/>
      <c r="AJ37" s="112"/>
      <c r="AK37" s="112"/>
    </row>
    <row r="38" spans="1:37" s="113" customFormat="1">
      <c r="A38" s="101" t="s">
        <v>3996</v>
      </c>
      <c r="B38" s="101" t="s">
        <v>1941</v>
      </c>
      <c r="C38" s="101" t="s">
        <v>5478</v>
      </c>
      <c r="D38" s="101" t="s">
        <v>3094</v>
      </c>
      <c r="E38" s="275" t="s">
        <v>3371</v>
      </c>
      <c r="F38" s="286">
        <v>1</v>
      </c>
      <c r="G38" s="101" t="s">
        <v>4467</v>
      </c>
      <c r="H38" s="101"/>
      <c r="I38" s="101" t="s">
        <v>3346</v>
      </c>
      <c r="J38" s="101" t="s">
        <v>4110</v>
      </c>
      <c r="K38" s="103"/>
      <c r="L38" s="107">
        <v>600</v>
      </c>
      <c r="M38" s="108">
        <v>615</v>
      </c>
      <c r="N38" s="106">
        <f t="shared" si="0"/>
        <v>1.0748835542816195E-3</v>
      </c>
      <c r="O38" s="107">
        <v>97.7</v>
      </c>
      <c r="P38" s="108">
        <v>96.84</v>
      </c>
      <c r="Q38" s="105">
        <v>25</v>
      </c>
      <c r="R38" s="105"/>
      <c r="S38" s="108"/>
      <c r="T38" s="109">
        <v>38095</v>
      </c>
      <c r="U38" s="110"/>
      <c r="V38" s="101" t="s">
        <v>5478</v>
      </c>
      <c r="W38" s="108" t="s">
        <v>1941</v>
      </c>
      <c r="X38" s="108" t="s">
        <v>2673</v>
      </c>
      <c r="Y38" s="108" t="s">
        <v>782</v>
      </c>
      <c r="Z38" s="110" t="s">
        <v>4249</v>
      </c>
      <c r="AA38" s="111">
        <v>28221</v>
      </c>
      <c r="AB38" s="108" t="s">
        <v>5479</v>
      </c>
      <c r="AC38" s="112"/>
      <c r="AD38" s="108" t="s">
        <v>2707</v>
      </c>
      <c r="AE38" s="108" t="s">
        <v>4979</v>
      </c>
      <c r="AF38" s="112" t="s">
        <v>3312</v>
      </c>
      <c r="AG38" s="112" t="s">
        <v>1926</v>
      </c>
      <c r="AH38" s="112" t="s">
        <v>4425</v>
      </c>
      <c r="AI38" s="112"/>
      <c r="AJ38" s="112"/>
      <c r="AK38" s="112"/>
    </row>
    <row r="39" spans="1:37" s="113" customFormat="1">
      <c r="A39" s="101" t="s">
        <v>3084</v>
      </c>
      <c r="B39" s="101" t="s">
        <v>2904</v>
      </c>
      <c r="C39" s="101" t="s">
        <v>2745</v>
      </c>
      <c r="D39" s="101" t="s">
        <v>3094</v>
      </c>
      <c r="E39" s="275" t="s">
        <v>3371</v>
      </c>
      <c r="F39" s="286" t="s">
        <v>6246</v>
      </c>
      <c r="G39" s="101" t="s">
        <v>4467</v>
      </c>
      <c r="H39" s="101"/>
      <c r="I39" s="101" t="s">
        <v>2057</v>
      </c>
      <c r="J39" s="101"/>
      <c r="K39" s="103"/>
      <c r="L39" s="107">
        <v>272</v>
      </c>
      <c r="M39" s="105">
        <v>38352</v>
      </c>
      <c r="N39" s="106">
        <f t="shared" si="0"/>
        <v>0.74137528229888638</v>
      </c>
      <c r="O39" s="107">
        <v>89.27</v>
      </c>
      <c r="P39" s="108">
        <v>682.98</v>
      </c>
      <c r="Q39" s="105">
        <v>660</v>
      </c>
      <c r="R39" s="105">
        <v>343</v>
      </c>
      <c r="S39" s="108"/>
      <c r="T39" s="109">
        <v>38193</v>
      </c>
      <c r="U39" s="110"/>
      <c r="V39" s="101" t="s">
        <v>2745</v>
      </c>
      <c r="W39" s="108" t="s">
        <v>2857</v>
      </c>
      <c r="X39" s="108" t="s">
        <v>2338</v>
      </c>
      <c r="Y39" s="108" t="s">
        <v>782</v>
      </c>
      <c r="Z39" s="110" t="s">
        <v>739</v>
      </c>
      <c r="AA39" s="111">
        <v>28382</v>
      </c>
      <c r="AB39" s="108" t="s">
        <v>4123</v>
      </c>
      <c r="AC39" s="112"/>
      <c r="AD39" s="108" t="s">
        <v>161</v>
      </c>
      <c r="AE39" s="108" t="s">
        <v>5177</v>
      </c>
      <c r="AF39" s="112" t="s">
        <v>4152</v>
      </c>
      <c r="AG39" s="112" t="s">
        <v>740</v>
      </c>
      <c r="AH39" s="112" t="s">
        <v>2903</v>
      </c>
      <c r="AI39" s="112" t="s">
        <v>4842</v>
      </c>
      <c r="AJ39" s="112" t="s">
        <v>255</v>
      </c>
      <c r="AK39" s="112"/>
    </row>
    <row r="40" spans="1:37" s="292" customFormat="1">
      <c r="A40" s="255" t="s">
        <v>6228</v>
      </c>
      <c r="B40" s="255" t="s">
        <v>6256</v>
      </c>
      <c r="C40" s="255"/>
      <c r="D40" s="255" t="s">
        <v>6253</v>
      </c>
      <c r="E40" s="255" t="s">
        <v>6251</v>
      </c>
      <c r="F40" s="291" t="s">
        <v>6261</v>
      </c>
      <c r="G40" s="255"/>
      <c r="H40" s="255"/>
      <c r="I40" s="255"/>
      <c r="J40" s="255"/>
      <c r="K40" s="256"/>
      <c r="L40" s="257"/>
      <c r="M40" s="260"/>
      <c r="N40" s="259"/>
      <c r="O40" s="257"/>
      <c r="P40" s="258"/>
      <c r="Q40" s="260"/>
      <c r="R40" s="260"/>
      <c r="S40" s="258"/>
      <c r="T40" s="261"/>
      <c r="U40" s="262"/>
      <c r="V40" s="255"/>
      <c r="W40" s="258"/>
      <c r="X40" s="258"/>
      <c r="Y40" s="258"/>
      <c r="Z40" s="262"/>
      <c r="AA40" s="263"/>
      <c r="AB40" s="258"/>
      <c r="AC40" s="264"/>
      <c r="AD40" s="258"/>
      <c r="AE40" s="258"/>
      <c r="AF40" s="264"/>
      <c r="AG40" s="264"/>
      <c r="AH40" s="264"/>
      <c r="AI40" s="264"/>
      <c r="AJ40" s="264"/>
      <c r="AK40" s="264"/>
    </row>
    <row r="41" spans="1:37" s="113" customFormat="1">
      <c r="A41" s="101" t="s">
        <v>5320</v>
      </c>
      <c r="B41" s="101" t="s">
        <v>1941</v>
      </c>
      <c r="C41" s="101" t="s">
        <v>2747</v>
      </c>
      <c r="D41" s="101" t="s">
        <v>3094</v>
      </c>
      <c r="E41" s="101" t="s">
        <v>3150</v>
      </c>
      <c r="F41" s="286"/>
      <c r="G41" s="101"/>
      <c r="H41" s="101"/>
      <c r="I41" s="101" t="s">
        <v>3346</v>
      </c>
      <c r="J41" s="101" t="s">
        <v>4110</v>
      </c>
      <c r="K41" s="103"/>
      <c r="L41" s="104">
        <v>690</v>
      </c>
      <c r="M41" s="105">
        <v>704</v>
      </c>
      <c r="N41" s="106">
        <f t="shared" si="0"/>
        <v>9.9051931512664487E-4</v>
      </c>
      <c r="O41" s="107">
        <v>98.28</v>
      </c>
      <c r="P41" s="108">
        <v>98.7</v>
      </c>
      <c r="Q41" s="166"/>
      <c r="R41" s="166"/>
      <c r="S41" s="107"/>
      <c r="T41" s="167">
        <v>40129</v>
      </c>
      <c r="U41" s="168" t="s">
        <v>3345</v>
      </c>
      <c r="V41" s="101" t="s">
        <v>5324</v>
      </c>
      <c r="W41" s="108" t="s">
        <v>1941</v>
      </c>
      <c r="X41" s="108" t="s">
        <v>1046</v>
      </c>
      <c r="Y41" s="108" t="s">
        <v>782</v>
      </c>
      <c r="Z41" s="110" t="s">
        <v>5322</v>
      </c>
      <c r="AA41" s="111" t="s">
        <v>5323</v>
      </c>
      <c r="AB41" s="112" t="s">
        <v>1050</v>
      </c>
      <c r="AC41" s="112"/>
      <c r="AD41" s="108" t="s">
        <v>161</v>
      </c>
      <c r="AE41" s="112" t="s">
        <v>5326</v>
      </c>
      <c r="AF41" s="112" t="s">
        <v>5325</v>
      </c>
      <c r="AG41" s="112" t="s">
        <v>5321</v>
      </c>
      <c r="AH41" s="112"/>
      <c r="AI41" s="112"/>
      <c r="AJ41" s="112"/>
      <c r="AK41" s="112"/>
    </row>
    <row r="42" spans="1:37" s="113" customFormat="1" ht="12.75" customHeight="1">
      <c r="A42" s="101" t="s">
        <v>3504</v>
      </c>
      <c r="B42" s="101" t="s">
        <v>1941</v>
      </c>
      <c r="C42" s="101" t="s">
        <v>2747</v>
      </c>
      <c r="D42" s="101" t="s">
        <v>3094</v>
      </c>
      <c r="E42" s="101" t="s">
        <v>3150</v>
      </c>
      <c r="F42" s="286"/>
      <c r="G42" s="101"/>
      <c r="H42" s="101"/>
      <c r="I42" s="101" t="s">
        <v>3346</v>
      </c>
      <c r="J42" s="101" t="s">
        <v>4110</v>
      </c>
      <c r="K42" s="103"/>
      <c r="L42" s="104">
        <v>588</v>
      </c>
      <c r="M42" s="105">
        <v>606</v>
      </c>
      <c r="N42" s="106">
        <f t="shared" si="0"/>
        <v>1.291804219893785E-3</v>
      </c>
      <c r="O42" s="107">
        <v>97.7</v>
      </c>
      <c r="P42" s="108">
        <v>96.63</v>
      </c>
      <c r="Q42" s="166"/>
      <c r="R42" s="166"/>
      <c r="S42" s="107"/>
      <c r="T42" s="167">
        <v>38238</v>
      </c>
      <c r="U42" s="168" t="s">
        <v>3410</v>
      </c>
      <c r="V42" s="169" t="s">
        <v>5278</v>
      </c>
      <c r="W42" s="108" t="s">
        <v>1941</v>
      </c>
      <c r="X42" s="108" t="s">
        <v>2338</v>
      </c>
      <c r="Y42" s="108" t="s">
        <v>216</v>
      </c>
      <c r="Z42" s="110" t="s">
        <v>5276</v>
      </c>
      <c r="AA42" s="111" t="s">
        <v>1478</v>
      </c>
      <c r="AB42" s="112" t="s">
        <v>5279</v>
      </c>
      <c r="AC42" s="112"/>
      <c r="AD42" s="108" t="s">
        <v>161</v>
      </c>
      <c r="AE42" s="112" t="s">
        <v>4024</v>
      </c>
      <c r="AF42" s="112" t="s">
        <v>5280</v>
      </c>
      <c r="AG42" s="112" t="s">
        <v>5275</v>
      </c>
      <c r="AH42" s="112"/>
      <c r="AI42" s="112"/>
      <c r="AJ42" s="112"/>
      <c r="AK42" s="112"/>
    </row>
    <row r="43" spans="1:37" s="113" customFormat="1">
      <c r="A43" s="101" t="s">
        <v>4963</v>
      </c>
      <c r="B43" s="101" t="s">
        <v>1941</v>
      </c>
      <c r="C43" s="101" t="s">
        <v>2747</v>
      </c>
      <c r="D43" s="101" t="s">
        <v>3094</v>
      </c>
      <c r="E43" s="101" t="s">
        <v>3150</v>
      </c>
      <c r="F43" s="286"/>
      <c r="G43" s="101"/>
      <c r="H43" s="101"/>
      <c r="I43" s="101" t="s">
        <v>3346</v>
      </c>
      <c r="J43" s="101" t="s">
        <v>4110</v>
      </c>
      <c r="K43" s="103"/>
      <c r="L43" s="104">
        <v>593</v>
      </c>
      <c r="M43" s="105">
        <v>602</v>
      </c>
      <c r="N43" s="106">
        <f t="shared" si="0"/>
        <v>6.4585575888051667E-4</v>
      </c>
      <c r="O43" s="107">
        <v>97.7</v>
      </c>
      <c r="P43" s="108">
        <v>96.64</v>
      </c>
      <c r="Q43" s="166"/>
      <c r="R43" s="166"/>
      <c r="S43" s="107"/>
      <c r="T43" s="167">
        <v>38238</v>
      </c>
      <c r="U43" s="168" t="s">
        <v>3410</v>
      </c>
      <c r="V43" s="101" t="s">
        <v>5278</v>
      </c>
      <c r="W43" s="108" t="s">
        <v>1941</v>
      </c>
      <c r="X43" s="108" t="s">
        <v>2338</v>
      </c>
      <c r="Y43" s="108" t="s">
        <v>216</v>
      </c>
      <c r="Z43" s="110" t="s">
        <v>5277</v>
      </c>
      <c r="AA43" s="111" t="s">
        <v>1479</v>
      </c>
      <c r="AB43" s="112" t="s">
        <v>5279</v>
      </c>
      <c r="AC43" s="112"/>
      <c r="AD43" s="108" t="s">
        <v>161</v>
      </c>
      <c r="AE43" s="112" t="s">
        <v>3551</v>
      </c>
      <c r="AF43" s="164" t="s">
        <v>5280</v>
      </c>
      <c r="AG43" s="112" t="s">
        <v>5275</v>
      </c>
      <c r="AH43" s="112"/>
      <c r="AI43" s="112"/>
      <c r="AJ43" s="112"/>
      <c r="AK43" s="112"/>
    </row>
    <row r="44" spans="1:37" s="113" customFormat="1">
      <c r="A44" s="101" t="s">
        <v>4819</v>
      </c>
      <c r="B44" s="101" t="s">
        <v>1941</v>
      </c>
      <c r="C44" s="101" t="s">
        <v>2747</v>
      </c>
      <c r="D44" s="101" t="s">
        <v>3094</v>
      </c>
      <c r="E44" s="101" t="s">
        <v>3150</v>
      </c>
      <c r="F44" s="286"/>
      <c r="G44" s="101"/>
      <c r="H44" s="101"/>
      <c r="I44" s="101" t="s">
        <v>3346</v>
      </c>
      <c r="J44" s="101" t="s">
        <v>4110</v>
      </c>
      <c r="K44" s="103"/>
      <c r="L44" s="104">
        <v>593</v>
      </c>
      <c r="M44" s="105">
        <v>600</v>
      </c>
      <c r="N44" s="106">
        <f t="shared" si="0"/>
        <v>5.0240436374075932E-4</v>
      </c>
      <c r="O44" s="107">
        <v>97.7</v>
      </c>
      <c r="P44" s="108">
        <v>96.62</v>
      </c>
      <c r="Q44" s="166"/>
      <c r="R44" s="166"/>
      <c r="S44" s="107"/>
      <c r="T44" s="167">
        <v>39013</v>
      </c>
      <c r="U44" s="168"/>
      <c r="V44" s="101" t="s">
        <v>4460</v>
      </c>
      <c r="W44" s="108" t="s">
        <v>1941</v>
      </c>
      <c r="X44" s="108" t="s">
        <v>2338</v>
      </c>
      <c r="Y44" s="108" t="s">
        <v>216</v>
      </c>
      <c r="Z44" s="110" t="s">
        <v>4820</v>
      </c>
      <c r="AA44" s="111" t="s">
        <v>4821</v>
      </c>
      <c r="AB44" s="112" t="s">
        <v>4799</v>
      </c>
      <c r="AC44" s="112"/>
      <c r="AD44" s="108" t="s">
        <v>161</v>
      </c>
      <c r="AE44" s="112" t="s">
        <v>4461</v>
      </c>
      <c r="AF44" s="164" t="s">
        <v>4834</v>
      </c>
      <c r="AG44" s="112"/>
      <c r="AH44" s="112"/>
      <c r="AI44" s="112"/>
      <c r="AJ44" s="112"/>
      <c r="AK44" s="112"/>
    </row>
    <row r="45" spans="1:37" s="113" customFormat="1">
      <c r="A45" s="101" t="s">
        <v>4800</v>
      </c>
      <c r="B45" s="101" t="s">
        <v>1941</v>
      </c>
      <c r="C45" s="101" t="s">
        <v>2747</v>
      </c>
      <c r="D45" s="101" t="s">
        <v>3094</v>
      </c>
      <c r="E45" s="101" t="s">
        <v>3150</v>
      </c>
      <c r="F45" s="286"/>
      <c r="G45" s="101"/>
      <c r="H45" s="101"/>
      <c r="I45" s="101" t="s">
        <v>3346</v>
      </c>
      <c r="J45" s="101" t="s">
        <v>4110</v>
      </c>
      <c r="K45" s="103"/>
      <c r="L45" s="104">
        <v>596</v>
      </c>
      <c r="M45" s="105">
        <v>601</v>
      </c>
      <c r="N45" s="106">
        <f t="shared" si="0"/>
        <v>3.5875726483461292E-4</v>
      </c>
      <c r="O45" s="107">
        <v>97.7</v>
      </c>
      <c r="P45" s="108">
        <v>96.66</v>
      </c>
      <c r="Q45" s="166"/>
      <c r="R45" s="166"/>
      <c r="S45" s="107"/>
      <c r="T45" s="167">
        <v>39013</v>
      </c>
      <c r="U45" s="168"/>
      <c r="V45" s="101" t="s">
        <v>4460</v>
      </c>
      <c r="W45" s="108" t="s">
        <v>1941</v>
      </c>
      <c r="X45" s="108" t="s">
        <v>2338</v>
      </c>
      <c r="Y45" s="108" t="s">
        <v>216</v>
      </c>
      <c r="Z45" s="110" t="s">
        <v>4822</v>
      </c>
      <c r="AA45" s="111" t="s">
        <v>4823</v>
      </c>
      <c r="AB45" s="112" t="s">
        <v>4799</v>
      </c>
      <c r="AC45" s="112"/>
      <c r="AD45" s="108" t="s">
        <v>161</v>
      </c>
      <c r="AE45" s="112" t="s">
        <v>4801</v>
      </c>
      <c r="AF45" s="164" t="s">
        <v>4834</v>
      </c>
      <c r="AG45" s="112"/>
      <c r="AH45" s="112"/>
      <c r="AI45" s="112"/>
      <c r="AJ45" s="112"/>
      <c r="AK45" s="112"/>
    </row>
    <row r="46" spans="1:37" s="113" customFormat="1">
      <c r="A46" s="101" t="s">
        <v>559</v>
      </c>
      <c r="B46" s="101" t="s">
        <v>1941</v>
      </c>
      <c r="C46" s="101" t="s">
        <v>2747</v>
      </c>
      <c r="D46" s="101" t="s">
        <v>3094</v>
      </c>
      <c r="E46" s="101" t="s">
        <v>3150</v>
      </c>
      <c r="F46" s="286"/>
      <c r="G46" s="101"/>
      <c r="H46" s="101"/>
      <c r="I46" s="101" t="s">
        <v>3346</v>
      </c>
      <c r="J46" s="101" t="s">
        <v>4110</v>
      </c>
      <c r="K46" s="103"/>
      <c r="L46" s="104">
        <v>585</v>
      </c>
      <c r="M46" s="105">
        <v>602</v>
      </c>
      <c r="N46" s="106">
        <f t="shared" si="0"/>
        <v>1.2206505349321461E-3</v>
      </c>
      <c r="O46" s="107">
        <v>97.74</v>
      </c>
      <c r="P46" s="108">
        <v>96.55</v>
      </c>
      <c r="Q46" s="166"/>
      <c r="R46" s="166"/>
      <c r="S46" s="107"/>
      <c r="T46" s="167">
        <v>39746</v>
      </c>
      <c r="U46" s="168" t="s">
        <v>3345</v>
      </c>
      <c r="V46" s="101" t="s">
        <v>5278</v>
      </c>
      <c r="W46" s="108" t="s">
        <v>1941</v>
      </c>
      <c r="X46" s="108" t="s">
        <v>2338</v>
      </c>
      <c r="Y46" s="108" t="s">
        <v>216</v>
      </c>
      <c r="Z46" s="110" t="s">
        <v>555</v>
      </c>
      <c r="AA46" s="111" t="s">
        <v>556</v>
      </c>
      <c r="AB46" s="112" t="s">
        <v>1050</v>
      </c>
      <c r="AC46" s="112"/>
      <c r="AD46" s="108" t="s">
        <v>3575</v>
      </c>
      <c r="AE46" s="112" t="s">
        <v>557</v>
      </c>
      <c r="AF46" s="112"/>
      <c r="AG46" s="112"/>
      <c r="AH46" s="112"/>
      <c r="AI46" s="112"/>
      <c r="AJ46" s="112"/>
      <c r="AK46" s="112"/>
    </row>
    <row r="47" spans="1:37" s="113" customFormat="1">
      <c r="A47" s="101" t="s">
        <v>558</v>
      </c>
      <c r="B47" s="101" t="s">
        <v>1941</v>
      </c>
      <c r="C47" s="101" t="s">
        <v>2747</v>
      </c>
      <c r="D47" s="101" t="s">
        <v>3094</v>
      </c>
      <c r="E47" s="101" t="s">
        <v>3150</v>
      </c>
      <c r="F47" s="286"/>
      <c r="G47" s="101"/>
      <c r="H47" s="101"/>
      <c r="I47" s="101" t="s">
        <v>3346</v>
      </c>
      <c r="J47" s="101" t="s">
        <v>4110</v>
      </c>
      <c r="K47" s="103"/>
      <c r="L47" s="104">
        <v>583</v>
      </c>
      <c r="M47" s="105">
        <v>604</v>
      </c>
      <c r="N47" s="106">
        <f t="shared" si="0"/>
        <v>1.5078624255044158E-3</v>
      </c>
      <c r="O47" s="107">
        <v>97.74</v>
      </c>
      <c r="P47" s="108">
        <v>96.55</v>
      </c>
      <c r="Q47" s="166"/>
      <c r="R47" s="166"/>
      <c r="S47" s="107"/>
      <c r="T47" s="167">
        <v>39746</v>
      </c>
      <c r="U47" s="168" t="s">
        <v>3345</v>
      </c>
      <c r="V47" s="101" t="s">
        <v>5278</v>
      </c>
      <c r="W47" s="108" t="s">
        <v>1941</v>
      </c>
      <c r="X47" s="108" t="s">
        <v>2338</v>
      </c>
      <c r="Y47" s="108" t="s">
        <v>216</v>
      </c>
      <c r="Z47" s="110" t="s">
        <v>560</v>
      </c>
      <c r="AA47" s="111" t="s">
        <v>561</v>
      </c>
      <c r="AB47" s="112" t="s">
        <v>1050</v>
      </c>
      <c r="AC47" s="112"/>
      <c r="AD47" s="108" t="s">
        <v>3575</v>
      </c>
      <c r="AE47" s="112" t="s">
        <v>305</v>
      </c>
      <c r="AF47" s="112"/>
      <c r="AG47" s="112"/>
      <c r="AH47" s="112"/>
      <c r="AI47" s="112"/>
      <c r="AJ47" s="112"/>
      <c r="AK47" s="112"/>
    </row>
    <row r="48" spans="1:37" s="113" customFormat="1">
      <c r="A48" s="101" t="s">
        <v>2048</v>
      </c>
      <c r="B48" s="101" t="s">
        <v>1941</v>
      </c>
      <c r="C48" s="101" t="s">
        <v>2747</v>
      </c>
      <c r="D48" s="101" t="s">
        <v>3094</v>
      </c>
      <c r="E48" s="101" t="s">
        <v>3150</v>
      </c>
      <c r="F48" s="286"/>
      <c r="G48" s="101"/>
      <c r="H48" s="101"/>
      <c r="I48" s="101" t="s">
        <v>3346</v>
      </c>
      <c r="J48" s="101" t="s">
        <v>4110</v>
      </c>
      <c r="K48" s="103"/>
      <c r="L48" s="104">
        <v>555</v>
      </c>
      <c r="M48" s="105">
        <v>570</v>
      </c>
      <c r="N48" s="106">
        <f t="shared" si="0"/>
        <v>1.0818608005769925E-3</v>
      </c>
      <c r="O48" s="107">
        <v>97.58</v>
      </c>
      <c r="P48" s="108">
        <v>95.91</v>
      </c>
      <c r="Q48" s="166"/>
      <c r="R48" s="166"/>
      <c r="S48" s="107"/>
      <c r="T48" s="167">
        <v>38538</v>
      </c>
      <c r="U48" s="168" t="s">
        <v>3345</v>
      </c>
      <c r="V48" s="101" t="s">
        <v>5278</v>
      </c>
      <c r="W48" s="108" t="s">
        <v>1941</v>
      </c>
      <c r="X48" s="108" t="s">
        <v>1046</v>
      </c>
      <c r="Y48" s="108" t="s">
        <v>1047</v>
      </c>
      <c r="Z48" s="110" t="s">
        <v>1048</v>
      </c>
      <c r="AA48" s="111" t="s">
        <v>1049</v>
      </c>
      <c r="AB48" s="112" t="s">
        <v>1050</v>
      </c>
      <c r="AC48" s="112"/>
      <c r="AD48" s="108" t="s">
        <v>161</v>
      </c>
      <c r="AE48" s="112" t="s">
        <v>1051</v>
      </c>
      <c r="AF48" s="112" t="s">
        <v>3142</v>
      </c>
      <c r="AG48" s="112" t="s">
        <v>1499</v>
      </c>
      <c r="AH48" s="112"/>
      <c r="AI48" s="112"/>
      <c r="AJ48" s="112"/>
      <c r="AK48" s="112"/>
    </row>
    <row r="49" spans="1:37" s="113" customFormat="1">
      <c r="A49" s="101"/>
      <c r="B49" s="101"/>
      <c r="C49" s="101"/>
      <c r="D49" s="101"/>
      <c r="E49" s="101"/>
      <c r="F49" s="286"/>
      <c r="G49" s="101"/>
      <c r="H49" s="101"/>
      <c r="I49" s="101"/>
      <c r="J49" s="101"/>
      <c r="K49" s="103"/>
      <c r="L49" s="107"/>
      <c r="M49" s="105"/>
      <c r="N49" s="106"/>
      <c r="O49" s="107"/>
      <c r="P49" s="108"/>
      <c r="Q49" s="105"/>
      <c r="R49" s="105"/>
      <c r="S49" s="108"/>
      <c r="T49" s="109"/>
      <c r="U49" s="110"/>
      <c r="V49" s="101"/>
      <c r="W49" s="108"/>
      <c r="X49" s="108"/>
      <c r="Y49" s="108"/>
      <c r="Z49" s="110"/>
      <c r="AA49" s="111"/>
      <c r="AB49" s="108"/>
      <c r="AC49" s="112"/>
      <c r="AD49" s="108"/>
      <c r="AE49" s="108"/>
      <c r="AF49" s="112"/>
      <c r="AG49" s="112"/>
      <c r="AH49" s="112"/>
      <c r="AI49" s="112"/>
      <c r="AJ49" s="112"/>
      <c r="AK49" s="112"/>
    </row>
    <row r="50" spans="1:37" s="113" customFormat="1">
      <c r="A50" s="101"/>
      <c r="B50" s="101"/>
      <c r="C50" s="101"/>
      <c r="D50" s="101"/>
      <c r="E50" s="101"/>
      <c r="F50" s="286"/>
      <c r="G50" s="101"/>
      <c r="H50" s="101"/>
      <c r="I50" s="101"/>
      <c r="J50" s="101"/>
      <c r="K50" s="103"/>
      <c r="L50" s="107"/>
      <c r="M50" s="105"/>
      <c r="N50" s="106"/>
      <c r="O50" s="107"/>
      <c r="P50" s="108"/>
      <c r="Q50" s="105"/>
      <c r="R50" s="105"/>
      <c r="S50" s="108"/>
      <c r="T50" s="109"/>
      <c r="U50" s="110"/>
      <c r="V50" s="101"/>
      <c r="W50" s="108"/>
      <c r="X50" s="108"/>
      <c r="Y50" s="108"/>
      <c r="Z50" s="110"/>
      <c r="AA50" s="111"/>
      <c r="AB50" s="108"/>
      <c r="AC50" s="112"/>
      <c r="AD50" s="108"/>
      <c r="AE50" s="108"/>
      <c r="AF50" s="112"/>
      <c r="AG50" s="112"/>
      <c r="AH50" s="112"/>
      <c r="AI50" s="112"/>
      <c r="AJ50" s="112"/>
      <c r="AK50" s="112"/>
    </row>
    <row r="51" spans="1:37" s="125" customFormat="1">
      <c r="A51" s="114" t="s">
        <v>695</v>
      </c>
      <c r="B51" s="114" t="s">
        <v>1941</v>
      </c>
      <c r="C51" s="114" t="s">
        <v>1832</v>
      </c>
      <c r="D51" s="114" t="s">
        <v>3862</v>
      </c>
      <c r="E51" s="114" t="s">
        <v>1293</v>
      </c>
      <c r="F51" s="287"/>
      <c r="G51" s="114"/>
      <c r="H51" s="114"/>
      <c r="I51" s="114" t="s">
        <v>1292</v>
      </c>
      <c r="J51" s="114"/>
      <c r="K51" s="115" t="s">
        <v>1869</v>
      </c>
      <c r="L51" s="116">
        <v>35769</v>
      </c>
      <c r="M51" s="117">
        <v>35803</v>
      </c>
      <c r="N51" s="118">
        <f t="shared" ref="N51:N57" si="1">(M51-L51)/(M51+L51+12740)</f>
        <v>4.0326406679950659E-4</v>
      </c>
      <c r="O51" s="119">
        <v>0.03</v>
      </c>
      <c r="P51" s="120">
        <v>1436.1</v>
      </c>
      <c r="Q51" s="117">
        <v>3750</v>
      </c>
      <c r="R51" s="117">
        <v>2000</v>
      </c>
      <c r="S51" s="116">
        <v>8300</v>
      </c>
      <c r="T51" s="121">
        <v>35720</v>
      </c>
      <c r="U51" s="122" t="s">
        <v>4575</v>
      </c>
      <c r="V51" s="114" t="s">
        <v>3448</v>
      </c>
      <c r="W51" s="120" t="s">
        <v>2066</v>
      </c>
      <c r="X51" s="120" t="s">
        <v>2673</v>
      </c>
      <c r="Y51" s="120" t="s">
        <v>1943</v>
      </c>
      <c r="Z51" s="122" t="s">
        <v>1942</v>
      </c>
      <c r="AA51" s="123">
        <v>25010</v>
      </c>
      <c r="AB51" s="120" t="s">
        <v>4969</v>
      </c>
      <c r="AC51" s="124"/>
      <c r="AD51" s="120" t="s">
        <v>667</v>
      </c>
      <c r="AE51" s="124" t="s">
        <v>2903</v>
      </c>
      <c r="AF51" s="124"/>
      <c r="AG51" s="124" t="s">
        <v>1976</v>
      </c>
      <c r="AH51" s="124"/>
      <c r="AI51" s="124"/>
      <c r="AJ51" s="124"/>
      <c r="AK51" s="124"/>
    </row>
    <row r="52" spans="1:37" s="125" customFormat="1">
      <c r="A52" s="114" t="s">
        <v>1286</v>
      </c>
      <c r="B52" s="114" t="s">
        <v>1941</v>
      </c>
      <c r="C52" s="114" t="s">
        <v>3306</v>
      </c>
      <c r="D52" s="114" t="s">
        <v>3862</v>
      </c>
      <c r="E52" s="114" t="s">
        <v>1293</v>
      </c>
      <c r="F52" s="287"/>
      <c r="G52" s="114"/>
      <c r="H52" s="114"/>
      <c r="I52" s="114" t="s">
        <v>1292</v>
      </c>
      <c r="J52" s="114"/>
      <c r="K52" s="115" t="s">
        <v>4086</v>
      </c>
      <c r="L52" s="116">
        <v>35778</v>
      </c>
      <c r="M52" s="117">
        <v>35794</v>
      </c>
      <c r="N52" s="118">
        <f t="shared" si="1"/>
        <v>1.8977132555270899E-4</v>
      </c>
      <c r="O52" s="119">
        <v>0.01</v>
      </c>
      <c r="P52" s="120">
        <v>1436.08</v>
      </c>
      <c r="Q52" s="117">
        <v>4680</v>
      </c>
      <c r="R52" s="117"/>
      <c r="S52" s="119"/>
      <c r="T52" s="121">
        <v>38454</v>
      </c>
      <c r="U52" s="122"/>
      <c r="V52" s="114" t="s">
        <v>218</v>
      </c>
      <c r="W52" s="120" t="s">
        <v>877</v>
      </c>
      <c r="X52" s="120" t="s">
        <v>2673</v>
      </c>
      <c r="Y52" s="120" t="s">
        <v>1943</v>
      </c>
      <c r="Z52" s="122" t="s">
        <v>1287</v>
      </c>
      <c r="AA52" s="123" t="s">
        <v>1288</v>
      </c>
      <c r="AB52" s="120"/>
      <c r="AC52" s="124"/>
      <c r="AD52" s="120" t="s">
        <v>667</v>
      </c>
      <c r="AE52" s="124" t="s">
        <v>2748</v>
      </c>
      <c r="AF52" s="124" t="s">
        <v>2749</v>
      </c>
      <c r="AG52" s="124" t="s">
        <v>2738</v>
      </c>
      <c r="AH52" s="124"/>
      <c r="AI52" s="124"/>
      <c r="AJ52" s="124"/>
      <c r="AK52" s="124"/>
    </row>
    <row r="53" spans="1:37" s="125" customFormat="1">
      <c r="A53" s="114" t="s">
        <v>1567</v>
      </c>
      <c r="B53" s="114" t="s">
        <v>1941</v>
      </c>
      <c r="C53" s="114" t="s">
        <v>3652</v>
      </c>
      <c r="D53" s="114" t="s">
        <v>3862</v>
      </c>
      <c r="E53" s="114" t="s">
        <v>1293</v>
      </c>
      <c r="F53" s="287"/>
      <c r="G53" s="114"/>
      <c r="H53" s="114"/>
      <c r="I53" s="114" t="s">
        <v>1292</v>
      </c>
      <c r="J53" s="114"/>
      <c r="K53" s="115" t="s">
        <v>1118</v>
      </c>
      <c r="L53" s="116">
        <v>35779</v>
      </c>
      <c r="M53" s="117">
        <v>35794</v>
      </c>
      <c r="N53" s="118">
        <f t="shared" si="1"/>
        <v>1.779085075848327E-4</v>
      </c>
      <c r="O53" s="119">
        <v>0.04</v>
      </c>
      <c r="P53" s="120">
        <v>1436.11</v>
      </c>
      <c r="Q53" s="117">
        <v>3460</v>
      </c>
      <c r="R53" s="117">
        <v>1500</v>
      </c>
      <c r="S53" s="116">
        <v>7100</v>
      </c>
      <c r="T53" s="121">
        <v>35031</v>
      </c>
      <c r="U53" s="122" t="s">
        <v>2918</v>
      </c>
      <c r="V53" s="114" t="s">
        <v>5233</v>
      </c>
      <c r="W53" s="120" t="s">
        <v>2066</v>
      </c>
      <c r="X53" s="120" t="s">
        <v>2673</v>
      </c>
      <c r="Y53" s="120" t="s">
        <v>2058</v>
      </c>
      <c r="Z53" s="122" t="s">
        <v>2452</v>
      </c>
      <c r="AA53" s="123">
        <v>23723</v>
      </c>
      <c r="AB53" s="120" t="s">
        <v>442</v>
      </c>
      <c r="AC53" s="124"/>
      <c r="AD53" s="120" t="s">
        <v>667</v>
      </c>
      <c r="AE53" s="120" t="s">
        <v>2903</v>
      </c>
      <c r="AF53" s="124" t="s">
        <v>5503</v>
      </c>
      <c r="AG53" s="124" t="s">
        <v>2949</v>
      </c>
      <c r="AH53" s="124"/>
      <c r="AI53" s="124"/>
      <c r="AJ53" s="124"/>
      <c r="AK53" s="124"/>
    </row>
    <row r="54" spans="1:37" s="125" customFormat="1">
      <c r="A54" s="114" t="s">
        <v>1568</v>
      </c>
      <c r="B54" s="114" t="s">
        <v>1941</v>
      </c>
      <c r="C54" s="114" t="s">
        <v>3652</v>
      </c>
      <c r="D54" s="114" t="s">
        <v>3862</v>
      </c>
      <c r="E54" s="114" t="s">
        <v>1293</v>
      </c>
      <c r="F54" s="287"/>
      <c r="G54" s="114"/>
      <c r="H54" s="114"/>
      <c r="I54" s="114" t="s">
        <v>1292</v>
      </c>
      <c r="J54" s="114"/>
      <c r="K54" s="115" t="s">
        <v>1900</v>
      </c>
      <c r="L54" s="116">
        <v>35780</v>
      </c>
      <c r="M54" s="117">
        <v>35792</v>
      </c>
      <c r="N54" s="118">
        <f t="shared" si="1"/>
        <v>1.4232849416453175E-4</v>
      </c>
      <c r="O54" s="119">
        <v>0.02</v>
      </c>
      <c r="P54" s="120">
        <v>1436.07</v>
      </c>
      <c r="Q54" s="117">
        <v>3480</v>
      </c>
      <c r="R54" s="117">
        <v>2500</v>
      </c>
      <c r="S54" s="116">
        <v>10000</v>
      </c>
      <c r="T54" s="121">
        <v>36240</v>
      </c>
      <c r="U54" s="122" t="s">
        <v>4575</v>
      </c>
      <c r="V54" s="114" t="s">
        <v>2688</v>
      </c>
      <c r="W54" s="120" t="s">
        <v>2066</v>
      </c>
      <c r="X54" s="120" t="s">
        <v>2672</v>
      </c>
      <c r="Y54" s="120" t="s">
        <v>4581</v>
      </c>
      <c r="Z54" s="122" t="s">
        <v>4504</v>
      </c>
      <c r="AA54" s="123">
        <v>25657</v>
      </c>
      <c r="AB54" s="120" t="s">
        <v>1406</v>
      </c>
      <c r="AC54" s="124"/>
      <c r="AD54" s="120" t="s">
        <v>667</v>
      </c>
      <c r="AE54" s="120" t="s">
        <v>2903</v>
      </c>
      <c r="AF54" s="124" t="s">
        <v>1850</v>
      </c>
      <c r="AG54" s="124" t="s">
        <v>2949</v>
      </c>
      <c r="AH54" s="124"/>
      <c r="AI54" s="124"/>
      <c r="AJ54" s="124"/>
      <c r="AK54" s="124"/>
    </row>
    <row r="55" spans="1:37" s="125" customFormat="1">
      <c r="A55" s="114" t="s">
        <v>5492</v>
      </c>
      <c r="B55" s="114" t="s">
        <v>1941</v>
      </c>
      <c r="C55" s="114" t="s">
        <v>3652</v>
      </c>
      <c r="D55" s="114" t="s">
        <v>3862</v>
      </c>
      <c r="E55" s="114" t="s">
        <v>1293</v>
      </c>
      <c r="F55" s="287"/>
      <c r="G55" s="114"/>
      <c r="H55" s="114"/>
      <c r="I55" s="114" t="s">
        <v>1292</v>
      </c>
      <c r="J55" s="114"/>
      <c r="K55" s="115" t="s">
        <v>710</v>
      </c>
      <c r="L55" s="116">
        <v>35784</v>
      </c>
      <c r="M55" s="117">
        <v>35789</v>
      </c>
      <c r="N55" s="118">
        <f t="shared" si="1"/>
        <v>5.9302835861610899E-5</v>
      </c>
      <c r="O55" s="119">
        <v>0</v>
      </c>
      <c r="P55" s="120">
        <v>1436.1</v>
      </c>
      <c r="Q55" s="117">
        <v>4137</v>
      </c>
      <c r="R55" s="117">
        <v>2275</v>
      </c>
      <c r="S55" s="116">
        <v>9500</v>
      </c>
      <c r="T55" s="121">
        <v>37723</v>
      </c>
      <c r="U55" s="122" t="s">
        <v>4575</v>
      </c>
      <c r="V55" s="114" t="s">
        <v>2688</v>
      </c>
      <c r="W55" s="120" t="s">
        <v>2066</v>
      </c>
      <c r="X55" s="120" t="s">
        <v>3849</v>
      </c>
      <c r="Y55" s="120" t="s">
        <v>5235</v>
      </c>
      <c r="Z55" s="122" t="s">
        <v>1408</v>
      </c>
      <c r="AA55" s="123">
        <v>27718</v>
      </c>
      <c r="AB55" s="120" t="s">
        <v>427</v>
      </c>
      <c r="AC55" s="124"/>
      <c r="AD55" s="120" t="s">
        <v>667</v>
      </c>
      <c r="AE55" s="120" t="s">
        <v>2903</v>
      </c>
      <c r="AF55" s="124" t="s">
        <v>1407</v>
      </c>
      <c r="AG55" s="124" t="s">
        <v>2949</v>
      </c>
      <c r="AH55" s="124"/>
      <c r="AI55" s="124"/>
      <c r="AJ55" s="124"/>
      <c r="AK55" s="124"/>
    </row>
    <row r="56" spans="1:37" s="125" customFormat="1">
      <c r="A56" s="114" t="s">
        <v>5089</v>
      </c>
      <c r="B56" s="114" t="s">
        <v>1941</v>
      </c>
      <c r="C56" s="114" t="s">
        <v>3652</v>
      </c>
      <c r="D56" s="114" t="s">
        <v>3862</v>
      </c>
      <c r="E56" s="114" t="s">
        <v>1293</v>
      </c>
      <c r="F56" s="287"/>
      <c r="G56" s="114"/>
      <c r="H56" s="114"/>
      <c r="I56" s="114" t="s">
        <v>1292</v>
      </c>
      <c r="J56" s="114"/>
      <c r="K56" s="115" t="s">
        <v>5090</v>
      </c>
      <c r="L56" s="116">
        <v>35778</v>
      </c>
      <c r="M56" s="117">
        <v>35795</v>
      </c>
      <c r="N56" s="118">
        <f t="shared" si="1"/>
        <v>2.0162964192947707E-4</v>
      </c>
      <c r="O56" s="119">
        <v>0</v>
      </c>
      <c r="P56" s="120">
        <v>1436.11</v>
      </c>
      <c r="Q56" s="117">
        <v>3760</v>
      </c>
      <c r="R56" s="117"/>
      <c r="S56" s="116"/>
      <c r="T56" s="121">
        <v>40036</v>
      </c>
      <c r="U56" s="122" t="s">
        <v>4575</v>
      </c>
      <c r="V56" s="114" t="s">
        <v>3448</v>
      </c>
      <c r="W56" s="120" t="s">
        <v>2066</v>
      </c>
      <c r="X56" s="120" t="s">
        <v>2672</v>
      </c>
      <c r="Y56" s="120" t="s">
        <v>105</v>
      </c>
      <c r="Z56" s="122" t="s">
        <v>5092</v>
      </c>
      <c r="AA56" s="123" t="s">
        <v>5093</v>
      </c>
      <c r="AB56" s="120" t="s">
        <v>5094</v>
      </c>
      <c r="AC56" s="124"/>
      <c r="AD56" s="120" t="s">
        <v>5095</v>
      </c>
      <c r="AE56" s="120" t="s">
        <v>5091</v>
      </c>
      <c r="AF56" s="124" t="s">
        <v>5096</v>
      </c>
      <c r="AG56" s="124" t="s">
        <v>5097</v>
      </c>
      <c r="AH56" s="124"/>
      <c r="AI56" s="124"/>
      <c r="AJ56" s="124"/>
      <c r="AK56" s="124"/>
    </row>
    <row r="57" spans="1:37" s="162" customFormat="1" ht="12.75" customHeight="1">
      <c r="A57" s="155" t="s">
        <v>4135</v>
      </c>
      <c r="B57" s="155" t="s">
        <v>1941</v>
      </c>
      <c r="C57" s="157" t="s">
        <v>418</v>
      </c>
      <c r="D57" s="155" t="s">
        <v>4891</v>
      </c>
      <c r="E57" s="155" t="s">
        <v>3371</v>
      </c>
      <c r="F57" s="288"/>
      <c r="G57" s="155"/>
      <c r="H57" s="155"/>
      <c r="I57" s="155" t="s">
        <v>3346</v>
      </c>
      <c r="J57" s="155" t="s">
        <v>4110</v>
      </c>
      <c r="K57" s="156"/>
      <c r="L57" s="158">
        <v>682</v>
      </c>
      <c r="M57" s="158">
        <v>705</v>
      </c>
      <c r="N57" s="159">
        <f t="shared" si="1"/>
        <v>1.6280880583280242E-3</v>
      </c>
      <c r="O57" s="155">
        <v>98.18</v>
      </c>
      <c r="P57" s="155">
        <v>98.64</v>
      </c>
      <c r="Q57" s="158">
        <v>166</v>
      </c>
      <c r="R57" s="158">
        <v>155</v>
      </c>
      <c r="S57" s="155">
        <v>50</v>
      </c>
      <c r="T57" s="160">
        <v>38652</v>
      </c>
      <c r="U57" s="155" t="s">
        <v>538</v>
      </c>
      <c r="V57" s="155" t="s">
        <v>1296</v>
      </c>
      <c r="W57" s="155" t="s">
        <v>2879</v>
      </c>
      <c r="X57" s="155" t="s">
        <v>2671</v>
      </c>
      <c r="Y57" s="155" t="s">
        <v>5640</v>
      </c>
      <c r="Z57" s="155" t="s">
        <v>399</v>
      </c>
      <c r="AA57" s="156" t="s">
        <v>400</v>
      </c>
      <c r="AB57" s="155" t="s">
        <v>420</v>
      </c>
      <c r="AC57" s="161"/>
      <c r="AD57" s="155" t="s">
        <v>161</v>
      </c>
      <c r="AE57" s="155" t="s">
        <v>5504</v>
      </c>
      <c r="AF57" s="161" t="s">
        <v>419</v>
      </c>
      <c r="AG57" s="161" t="s">
        <v>51</v>
      </c>
      <c r="AH57" s="161" t="s">
        <v>1958</v>
      </c>
      <c r="AI57" s="161"/>
      <c r="AJ57" s="161"/>
      <c r="AK57" s="161"/>
    </row>
    <row r="58" spans="1:37" s="125" customFormat="1">
      <c r="A58" s="114" t="s">
        <v>1276</v>
      </c>
      <c r="B58" s="114" t="s">
        <v>1941</v>
      </c>
      <c r="C58" s="114" t="s">
        <v>1359</v>
      </c>
      <c r="D58" s="114" t="s">
        <v>3862</v>
      </c>
      <c r="E58" s="114" t="s">
        <v>1293</v>
      </c>
      <c r="F58" s="287"/>
      <c r="G58" s="114"/>
      <c r="H58" s="114"/>
      <c r="I58" s="114" t="s">
        <v>1292</v>
      </c>
      <c r="J58" s="114"/>
      <c r="K58" s="115" t="s">
        <v>1884</v>
      </c>
      <c r="L58" s="116">
        <v>35770</v>
      </c>
      <c r="M58" s="117">
        <v>35803</v>
      </c>
      <c r="N58" s="118">
        <f>(M58-L58)/(M58+L58+12740)</f>
        <v>3.9139871668663197E-4</v>
      </c>
      <c r="O58" s="119">
        <v>0.03</v>
      </c>
      <c r="P58" s="120">
        <v>1436.13</v>
      </c>
      <c r="Q58" s="117">
        <v>2840</v>
      </c>
      <c r="R58" s="117">
        <v>1600</v>
      </c>
      <c r="S58" s="116">
        <v>5100</v>
      </c>
      <c r="T58" s="121">
        <v>35994</v>
      </c>
      <c r="U58" s="122" t="s">
        <v>2941</v>
      </c>
      <c r="V58" s="114" t="s">
        <v>3448</v>
      </c>
      <c r="W58" s="120" t="s">
        <v>2066</v>
      </c>
      <c r="X58" s="120" t="s">
        <v>2670</v>
      </c>
      <c r="Y58" s="120" t="s">
        <v>1291</v>
      </c>
      <c r="Z58" s="122" t="s">
        <v>80</v>
      </c>
      <c r="AA58" s="123" t="s">
        <v>1277</v>
      </c>
      <c r="AB58" s="120" t="s">
        <v>4178</v>
      </c>
      <c r="AC58" s="124"/>
      <c r="AD58" s="120" t="s">
        <v>667</v>
      </c>
      <c r="AE58" s="120" t="s">
        <v>1472</v>
      </c>
      <c r="AF58" s="124" t="s">
        <v>1358</v>
      </c>
      <c r="AG58" s="124" t="s">
        <v>3840</v>
      </c>
      <c r="AH58" s="124" t="s">
        <v>3733</v>
      </c>
      <c r="AI58" s="124" t="s">
        <v>4810</v>
      </c>
      <c r="AJ58" s="124"/>
      <c r="AK58" s="124"/>
    </row>
    <row r="59" spans="1:37" s="125" customFormat="1">
      <c r="A59" s="114" t="s">
        <v>3644</v>
      </c>
      <c r="B59" s="114" t="s">
        <v>1941</v>
      </c>
      <c r="C59" s="114" t="s">
        <v>1359</v>
      </c>
      <c r="D59" s="114" t="s">
        <v>3862</v>
      </c>
      <c r="E59" s="114" t="s">
        <v>1293</v>
      </c>
      <c r="F59" s="287"/>
      <c r="G59" s="114"/>
      <c r="H59" s="114"/>
      <c r="I59" s="114" t="s">
        <v>1292</v>
      </c>
      <c r="J59" s="114"/>
      <c r="K59" s="115" t="s">
        <v>4296</v>
      </c>
      <c r="L59" s="116">
        <v>35778</v>
      </c>
      <c r="M59" s="117">
        <v>35793</v>
      </c>
      <c r="N59" s="118">
        <f>(M59-L59)/(M59+L59+12740)</f>
        <v>1.7791272787655228E-4</v>
      </c>
      <c r="O59" s="119">
        <v>0.01</v>
      </c>
      <c r="P59" s="120">
        <v>1436.08</v>
      </c>
      <c r="Q59" s="117">
        <v>2200</v>
      </c>
      <c r="R59" s="117"/>
      <c r="S59" s="120"/>
      <c r="T59" s="121">
        <v>39233</v>
      </c>
      <c r="U59" s="122" t="s">
        <v>539</v>
      </c>
      <c r="V59" s="114" t="s">
        <v>2747</v>
      </c>
      <c r="W59" s="120" t="s">
        <v>1941</v>
      </c>
      <c r="X59" s="120" t="s">
        <v>2673</v>
      </c>
      <c r="Y59" s="120" t="s">
        <v>5618</v>
      </c>
      <c r="Z59" s="122" t="s">
        <v>5486</v>
      </c>
      <c r="AA59" s="123" t="s">
        <v>5487</v>
      </c>
      <c r="AB59" s="120" t="s">
        <v>5488</v>
      </c>
      <c r="AC59" s="124"/>
      <c r="AD59" s="120" t="s">
        <v>667</v>
      </c>
      <c r="AE59" s="124" t="s">
        <v>5489</v>
      </c>
      <c r="AF59" s="124" t="s">
        <v>5490</v>
      </c>
      <c r="AG59" s="124" t="s">
        <v>3648</v>
      </c>
      <c r="AH59" s="124" t="s">
        <v>2112</v>
      </c>
      <c r="AI59" s="124" t="s">
        <v>5185</v>
      </c>
      <c r="AJ59" s="124"/>
      <c r="AK59" s="124"/>
    </row>
    <row r="60" spans="1:37" s="150" customFormat="1">
      <c r="A60" s="140" t="s">
        <v>5398</v>
      </c>
      <c r="B60" s="140" t="s">
        <v>1941</v>
      </c>
      <c r="C60" s="140" t="s">
        <v>5402</v>
      </c>
      <c r="D60" s="140" t="s">
        <v>4891</v>
      </c>
      <c r="E60" s="140" t="s">
        <v>1293</v>
      </c>
      <c r="F60" s="289"/>
      <c r="G60" s="140"/>
      <c r="H60" s="140"/>
      <c r="I60" s="140" t="s">
        <v>3346</v>
      </c>
      <c r="J60" s="140" t="s">
        <v>4110</v>
      </c>
      <c r="K60" s="141"/>
      <c r="L60" s="151">
        <v>1192</v>
      </c>
      <c r="M60" s="145">
        <v>2206</v>
      </c>
      <c r="N60" s="144">
        <f>(M60-L60)/(M60+L60+12740)</f>
        <v>6.283306481596232E-2</v>
      </c>
      <c r="O60" s="142">
        <v>100.5</v>
      </c>
      <c r="P60" s="175">
        <v>109.4</v>
      </c>
      <c r="Q60" s="145">
        <v>60</v>
      </c>
      <c r="R60" s="145"/>
      <c r="S60" s="143"/>
      <c r="T60" s="146">
        <v>40162</v>
      </c>
      <c r="U60" s="147"/>
      <c r="V60" s="140" t="s">
        <v>5400</v>
      </c>
      <c r="W60" s="143" t="s">
        <v>1941</v>
      </c>
      <c r="X60" s="143" t="s">
        <v>2338</v>
      </c>
      <c r="Y60" s="143" t="s">
        <v>5525</v>
      </c>
      <c r="Z60" s="147" t="s">
        <v>5395</v>
      </c>
      <c r="AA60" s="148" t="s">
        <v>5396</v>
      </c>
      <c r="AB60" s="143" t="s">
        <v>5394</v>
      </c>
      <c r="AC60" s="149"/>
      <c r="AD60" s="143" t="s">
        <v>161</v>
      </c>
      <c r="AE60" s="143" t="s">
        <v>5393</v>
      </c>
      <c r="AF60" s="149" t="s">
        <v>5397</v>
      </c>
      <c r="AG60" s="149" t="s">
        <v>5399</v>
      </c>
      <c r="AH60" s="149" t="s">
        <v>5401</v>
      </c>
      <c r="AI60" s="149"/>
      <c r="AJ60" s="149"/>
      <c r="AK60" s="149"/>
    </row>
    <row r="61" spans="1:37" s="150" customFormat="1">
      <c r="A61" s="171" t="s">
        <v>3391</v>
      </c>
      <c r="B61" s="140" t="s">
        <v>1941</v>
      </c>
      <c r="C61" s="171" t="s">
        <v>2505</v>
      </c>
      <c r="D61" s="140" t="s">
        <v>4891</v>
      </c>
      <c r="E61" s="140" t="s">
        <v>5178</v>
      </c>
      <c r="F61" s="289"/>
      <c r="G61" s="140"/>
      <c r="H61" s="140"/>
      <c r="I61" s="140" t="s">
        <v>3346</v>
      </c>
      <c r="J61" s="140" t="s">
        <v>4110</v>
      </c>
      <c r="K61" s="141"/>
      <c r="L61" s="142">
        <v>633</v>
      </c>
      <c r="M61" s="143">
        <v>654</v>
      </c>
      <c r="N61" s="144">
        <f>(M61-L61)/(M61+L61+12740)</f>
        <v>1.4971127111998289E-3</v>
      </c>
      <c r="O61" s="142">
        <v>97.84</v>
      </c>
      <c r="P61" s="143">
        <v>97.58</v>
      </c>
      <c r="Q61" s="145">
        <v>2.5</v>
      </c>
      <c r="R61" s="145"/>
      <c r="S61" s="143"/>
      <c r="T61" s="146">
        <v>39227</v>
      </c>
      <c r="U61" s="147"/>
      <c r="V61" s="171" t="s">
        <v>2505</v>
      </c>
      <c r="W61" s="143" t="s">
        <v>1941</v>
      </c>
      <c r="X61" s="143" t="s">
        <v>1046</v>
      </c>
      <c r="Y61" s="143" t="s">
        <v>3645</v>
      </c>
      <c r="Z61" s="147" t="s">
        <v>1911</v>
      </c>
      <c r="AA61" s="148" t="s">
        <v>1912</v>
      </c>
      <c r="AB61" s="143" t="s">
        <v>3393</v>
      </c>
      <c r="AC61" s="149"/>
      <c r="AD61" s="143" t="s">
        <v>161</v>
      </c>
      <c r="AE61" s="143" t="s">
        <v>3390</v>
      </c>
      <c r="AF61" s="149" t="s">
        <v>3392</v>
      </c>
      <c r="AG61" s="149"/>
      <c r="AH61" s="149"/>
      <c r="AI61" s="149"/>
      <c r="AJ61" s="149"/>
      <c r="AK61" s="149"/>
    </row>
  </sheetData>
  <hyperlinks>
    <hyperlink ref="AF43" r:id="rId1"/>
    <hyperlink ref="AF44" r:id="rId2"/>
    <hyperlink ref="AF45" r:id="rId3"/>
    <hyperlink ref="AF3" r:id="rId4"/>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0070C0"/>
  </sheetPr>
  <dimension ref="A1:AK3"/>
  <sheetViews>
    <sheetView workbookViewId="0">
      <selection activeCell="H15" sqref="H15"/>
    </sheetView>
  </sheetViews>
  <sheetFormatPr baseColWidth="10" defaultRowHeight="12.75"/>
  <cols>
    <col min="4" max="4" width="12.5703125" bestFit="1" customWidth="1"/>
    <col min="5" max="5" width="23.28515625" bestFit="1" customWidth="1"/>
    <col min="6" max="6" width="9.140625" style="281" bestFit="1" customWidth="1"/>
    <col min="7" max="7" width="16.7109375" bestFit="1" customWidth="1"/>
    <col min="8" max="8" width="9.140625" bestFit="1" customWidth="1"/>
  </cols>
  <sheetData>
    <row r="1" spans="1:37"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12" customFormat="1" ht="12.75" customHeight="1">
      <c r="A2" s="101" t="s">
        <v>4254</v>
      </c>
      <c r="B2" s="101" t="s">
        <v>4518</v>
      </c>
      <c r="C2" s="101" t="s">
        <v>4517</v>
      </c>
      <c r="D2" s="101" t="s">
        <v>3094</v>
      </c>
      <c r="E2" s="101" t="s">
        <v>3371</v>
      </c>
      <c r="F2" s="278">
        <v>1</v>
      </c>
      <c r="G2" s="101" t="s">
        <v>3347</v>
      </c>
      <c r="I2" s="101" t="s">
        <v>3346</v>
      </c>
      <c r="J2" s="101" t="s">
        <v>4110</v>
      </c>
      <c r="K2" s="103"/>
      <c r="L2" s="104">
        <v>646</v>
      </c>
      <c r="M2" s="105">
        <v>865</v>
      </c>
      <c r="N2" s="106">
        <f>(M2-L2)/(M2+L2+12740)</f>
        <v>1.536734264262157E-2</v>
      </c>
      <c r="O2" s="107">
        <v>96.4</v>
      </c>
      <c r="P2" s="108">
        <v>99.93</v>
      </c>
      <c r="Q2" s="105">
        <v>60.6</v>
      </c>
      <c r="R2" s="105">
        <v>50</v>
      </c>
      <c r="S2" s="107">
        <v>54</v>
      </c>
      <c r="T2" s="109">
        <v>36214</v>
      </c>
      <c r="U2" s="110" t="s">
        <v>887</v>
      </c>
      <c r="V2" s="101" t="s">
        <v>4745</v>
      </c>
      <c r="W2" s="108" t="s">
        <v>4518</v>
      </c>
      <c r="X2" s="108" t="s">
        <v>1294</v>
      </c>
      <c r="Y2" s="108" t="s">
        <v>4858</v>
      </c>
      <c r="Z2" s="110" t="s">
        <v>4746</v>
      </c>
      <c r="AA2" s="111" t="s">
        <v>4747</v>
      </c>
      <c r="AB2" s="176" t="s">
        <v>5001</v>
      </c>
      <c r="AD2" s="108" t="s">
        <v>2707</v>
      </c>
      <c r="AE2" s="112" t="s">
        <v>4519</v>
      </c>
      <c r="AF2" s="112" t="s">
        <v>5002</v>
      </c>
      <c r="AG2" s="112" t="s">
        <v>5000</v>
      </c>
      <c r="AH2" s="112" t="s">
        <v>2903</v>
      </c>
      <c r="AK2" s="112" t="s">
        <v>808</v>
      </c>
    </row>
    <row r="3" spans="1:37" s="149" customFormat="1">
      <c r="A3" s="140" t="s">
        <v>1395</v>
      </c>
      <c r="B3" s="140" t="s">
        <v>4518</v>
      </c>
      <c r="C3" s="140" t="s">
        <v>1396</v>
      </c>
      <c r="D3" s="140" t="s">
        <v>4891</v>
      </c>
      <c r="E3" s="140" t="s">
        <v>729</v>
      </c>
      <c r="F3" s="280"/>
      <c r="G3" s="140"/>
      <c r="H3" s="140"/>
      <c r="I3" s="140" t="s">
        <v>3346</v>
      </c>
      <c r="J3" s="140" t="s">
        <v>4110</v>
      </c>
      <c r="K3" s="141"/>
      <c r="L3" s="142">
        <v>613</v>
      </c>
      <c r="M3" s="143">
        <v>636</v>
      </c>
      <c r="N3" s="144">
        <f>(M3-L3)/(M3+L3+12740)</f>
        <v>1.6441489741940095E-3</v>
      </c>
      <c r="O3" s="142">
        <v>97.98</v>
      </c>
      <c r="P3" s="143">
        <v>97.2</v>
      </c>
      <c r="Q3" s="145">
        <v>3</v>
      </c>
      <c r="R3" s="145">
        <v>0.75</v>
      </c>
      <c r="S3" s="143"/>
      <c r="T3" s="146">
        <v>39566</v>
      </c>
      <c r="U3" s="147"/>
      <c r="V3" s="140" t="s">
        <v>1396</v>
      </c>
      <c r="W3" s="143" t="s">
        <v>4518</v>
      </c>
      <c r="X3" s="143" t="s">
        <v>4026</v>
      </c>
      <c r="Y3" s="143" t="s">
        <v>4173</v>
      </c>
      <c r="Z3" s="147" t="s">
        <v>1397</v>
      </c>
      <c r="AA3" s="148" t="s">
        <v>1399</v>
      </c>
      <c r="AB3" s="143" t="s">
        <v>1398</v>
      </c>
      <c r="AD3" s="143" t="s">
        <v>161</v>
      </c>
      <c r="AE3" s="143" t="s">
        <v>791</v>
      </c>
      <c r="AF3" s="149" t="s">
        <v>1642</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70C0"/>
  </sheetPr>
  <dimension ref="A1:AJ4"/>
  <sheetViews>
    <sheetView workbookViewId="0">
      <selection activeCell="I1" sqref="I1:I65536"/>
    </sheetView>
  </sheetViews>
  <sheetFormatPr baseColWidth="10" defaultRowHeight="12.75"/>
  <cols>
    <col min="4" max="4" width="12.5703125" bestFit="1" customWidth="1"/>
    <col min="5" max="5" width="17.42578125" bestFit="1" customWidth="1"/>
    <col min="6" max="6" width="9.140625" style="281"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3998</v>
      </c>
      <c r="B2" s="101" t="s">
        <v>880</v>
      </c>
      <c r="C2" s="101" t="s">
        <v>2177</v>
      </c>
      <c r="D2" s="101" t="s">
        <v>3094</v>
      </c>
      <c r="E2" s="101" t="s">
        <v>1293</v>
      </c>
      <c r="F2" s="278">
        <v>1</v>
      </c>
      <c r="G2" s="101"/>
      <c r="H2" s="101"/>
      <c r="I2" s="101" t="s">
        <v>1292</v>
      </c>
      <c r="J2" s="101"/>
      <c r="K2" s="103" t="s">
        <v>1878</v>
      </c>
      <c r="L2" s="104">
        <v>35771</v>
      </c>
      <c r="M2" s="105">
        <v>35800</v>
      </c>
      <c r="N2" s="106">
        <f>(M2-L2)/(M2+L2+12740)</f>
        <v>3.4396460722800111E-4</v>
      </c>
      <c r="O2" s="107">
        <v>0.05</v>
      </c>
      <c r="P2" s="108">
        <v>1436.04</v>
      </c>
      <c r="Q2" s="105">
        <v>1840</v>
      </c>
      <c r="R2" s="105">
        <v>800</v>
      </c>
      <c r="S2" s="107" t="s">
        <v>5756</v>
      </c>
      <c r="T2" s="109">
        <v>35913</v>
      </c>
      <c r="U2" s="110" t="s">
        <v>4575</v>
      </c>
      <c r="V2" s="101" t="s">
        <v>3700</v>
      </c>
      <c r="W2" s="108" t="s">
        <v>877</v>
      </c>
      <c r="X2" s="108" t="s">
        <v>2670</v>
      </c>
      <c r="Y2" s="108" t="s">
        <v>246</v>
      </c>
      <c r="Z2" s="110" t="s">
        <v>879</v>
      </c>
      <c r="AA2" s="111">
        <v>25311</v>
      </c>
      <c r="AB2" s="108" t="s">
        <v>4987</v>
      </c>
      <c r="AD2" s="108" t="s">
        <v>667</v>
      </c>
      <c r="AE2" s="108"/>
      <c r="AF2" s="112" t="s">
        <v>2176</v>
      </c>
      <c r="AG2" s="112" t="s">
        <v>3465</v>
      </c>
    </row>
    <row r="3" spans="1:36" s="112" customFormat="1">
      <c r="A3" s="101" t="s">
        <v>3999</v>
      </c>
      <c r="B3" s="101" t="s">
        <v>880</v>
      </c>
      <c r="C3" s="101" t="s">
        <v>2177</v>
      </c>
      <c r="D3" s="101" t="s">
        <v>3094</v>
      </c>
      <c r="E3" s="101" t="s">
        <v>1293</v>
      </c>
      <c r="F3" s="278">
        <v>1</v>
      </c>
      <c r="G3" s="101"/>
      <c r="H3" s="101"/>
      <c r="I3" s="101" t="s">
        <v>1292</v>
      </c>
      <c r="J3" s="101"/>
      <c r="K3" s="103" t="s">
        <v>185</v>
      </c>
      <c r="L3" s="104">
        <v>35764</v>
      </c>
      <c r="M3" s="105">
        <v>35808</v>
      </c>
      <c r="N3" s="106">
        <f>(M3-L3)/(M3+L3+12740)</f>
        <v>5.2187114526994975E-4</v>
      </c>
      <c r="O3" s="107">
        <v>0.03</v>
      </c>
      <c r="P3" s="108">
        <v>1436.08</v>
      </c>
      <c r="Q3" s="105">
        <v>1825</v>
      </c>
      <c r="R3" s="105">
        <v>810</v>
      </c>
      <c r="S3" s="107" t="s">
        <v>5756</v>
      </c>
      <c r="T3" s="109">
        <v>36755</v>
      </c>
      <c r="U3" s="110" t="s">
        <v>4575</v>
      </c>
      <c r="V3" s="101" t="s">
        <v>3700</v>
      </c>
      <c r="W3" s="108" t="s">
        <v>877</v>
      </c>
      <c r="X3" s="108" t="s">
        <v>2670</v>
      </c>
      <c r="Y3" s="108" t="s">
        <v>5517</v>
      </c>
      <c r="Z3" s="110" t="s">
        <v>3701</v>
      </c>
      <c r="AA3" s="111">
        <v>26470</v>
      </c>
      <c r="AB3" s="108" t="s">
        <v>4987</v>
      </c>
      <c r="AD3" s="108" t="s">
        <v>667</v>
      </c>
      <c r="AE3" s="108" t="s">
        <v>4427</v>
      </c>
      <c r="AF3" s="112" t="s">
        <v>2176</v>
      </c>
      <c r="AG3" s="112" t="s">
        <v>3465</v>
      </c>
    </row>
    <row r="4" spans="1:36" s="112" customFormat="1">
      <c r="A4" s="101" t="s">
        <v>931</v>
      </c>
      <c r="B4" s="101" t="s">
        <v>880</v>
      </c>
      <c r="C4" s="102" t="s">
        <v>929</v>
      </c>
      <c r="D4" s="101" t="s">
        <v>3094</v>
      </c>
      <c r="E4" s="101" t="s">
        <v>3371</v>
      </c>
      <c r="F4" s="278">
        <v>1</v>
      </c>
      <c r="G4" s="101" t="s">
        <v>3746</v>
      </c>
      <c r="H4" s="101"/>
      <c r="I4" s="101" t="s">
        <v>3346</v>
      </c>
      <c r="J4" s="101"/>
      <c r="K4" s="103"/>
      <c r="L4" s="104">
        <v>658</v>
      </c>
      <c r="M4" s="104">
        <v>665</v>
      </c>
      <c r="N4" s="106">
        <f>(M4-L4)/(M4+L4+12740)</f>
        <v>4.9776007964161273E-4</v>
      </c>
      <c r="O4" s="107">
        <v>98.09</v>
      </c>
      <c r="P4" s="108">
        <v>97.97</v>
      </c>
      <c r="Q4" s="105">
        <v>157</v>
      </c>
      <c r="R4" s="105"/>
      <c r="S4" s="107"/>
      <c r="T4" s="109">
        <v>39189</v>
      </c>
      <c r="U4" s="110"/>
      <c r="V4" s="102" t="s">
        <v>927</v>
      </c>
      <c r="W4" s="108" t="s">
        <v>928</v>
      </c>
      <c r="X4" s="108" t="s">
        <v>2672</v>
      </c>
      <c r="Y4" s="108" t="s">
        <v>4466</v>
      </c>
      <c r="Z4" s="110" t="s">
        <v>69</v>
      </c>
      <c r="AA4" s="111" t="s">
        <v>70</v>
      </c>
      <c r="AB4" s="112" t="s">
        <v>72</v>
      </c>
      <c r="AD4" s="108"/>
      <c r="AE4" s="112" t="s">
        <v>932</v>
      </c>
      <c r="AF4" s="112" t="s">
        <v>930</v>
      </c>
      <c r="AG4" s="112" t="s">
        <v>71</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0070C0"/>
  </sheetPr>
  <dimension ref="A1:AJ17"/>
  <sheetViews>
    <sheetView workbookViewId="0">
      <selection activeCell="G6" sqref="G6:G7"/>
    </sheetView>
  </sheetViews>
  <sheetFormatPr baseColWidth="10" defaultRowHeight="12.75"/>
  <cols>
    <col min="2" max="2" width="18" customWidth="1"/>
    <col min="3" max="3" width="19.85546875" customWidth="1"/>
    <col min="4" max="4" width="23.140625" bestFit="1" customWidth="1"/>
    <col min="5" max="5" width="42" bestFit="1" customWidth="1"/>
    <col min="6" max="6" width="9.5703125" style="281" bestFit="1" customWidth="1"/>
    <col min="7" max="7" width="16.7109375" customWidth="1"/>
    <col min="8" max="8" width="9.140625" bestFit="1" customWidth="1"/>
  </cols>
  <sheetData>
    <row r="1" spans="1:36" s="8" customFormat="1" ht="12">
      <c r="A1" s="38" t="s">
        <v>924</v>
      </c>
      <c r="B1" s="38" t="s">
        <v>2528</v>
      </c>
      <c r="C1" s="38" t="s">
        <v>2527</v>
      </c>
      <c r="D1" s="38" t="s">
        <v>2530</v>
      </c>
      <c r="E1" s="38" t="s">
        <v>838</v>
      </c>
      <c r="F1" s="277" t="s">
        <v>6244</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5301</v>
      </c>
      <c r="B2" s="101" t="s">
        <v>2906</v>
      </c>
      <c r="C2" s="101" t="s">
        <v>5302</v>
      </c>
      <c r="D2" s="101" t="s">
        <v>3094</v>
      </c>
      <c r="E2" s="101" t="s">
        <v>3371</v>
      </c>
      <c r="F2" s="278">
        <v>1</v>
      </c>
      <c r="G2" s="101"/>
      <c r="H2" s="101"/>
      <c r="I2" s="101" t="s">
        <v>3346</v>
      </c>
      <c r="J2" s="101" t="s">
        <v>4110</v>
      </c>
      <c r="K2" s="103"/>
      <c r="L2" s="104">
        <v>759</v>
      </c>
      <c r="M2" s="104">
        <v>561</v>
      </c>
      <c r="N2" s="106">
        <f t="shared" ref="N2:N17" si="0">(M2-L2)/(M2+L2+12740)</f>
        <v>-1.4082503556187767E-2</v>
      </c>
      <c r="O2" s="107">
        <v>98.45</v>
      </c>
      <c r="P2" s="107">
        <v>100.03</v>
      </c>
      <c r="Q2" s="105">
        <v>658</v>
      </c>
      <c r="R2" s="105">
        <v>630</v>
      </c>
      <c r="S2" s="104">
        <v>1065</v>
      </c>
      <c r="T2" s="109">
        <v>40119</v>
      </c>
      <c r="U2" s="110" t="s">
        <v>5303</v>
      </c>
      <c r="V2" s="101" t="s">
        <v>2482</v>
      </c>
      <c r="W2" s="108" t="s">
        <v>877</v>
      </c>
      <c r="X2" s="108" t="s">
        <v>2671</v>
      </c>
      <c r="Y2" s="108" t="s">
        <v>5304</v>
      </c>
      <c r="Z2" s="110" t="s">
        <v>5305</v>
      </c>
      <c r="AA2" s="111" t="s">
        <v>5306</v>
      </c>
      <c r="AB2" s="108" t="s">
        <v>5307</v>
      </c>
      <c r="AD2" s="108" t="s">
        <v>161</v>
      </c>
      <c r="AE2" s="112" t="s">
        <v>5308</v>
      </c>
      <c r="AF2" s="112" t="s">
        <v>5309</v>
      </c>
      <c r="AG2" s="112" t="s">
        <v>5310</v>
      </c>
    </row>
    <row r="3" spans="1:36" s="112" customFormat="1">
      <c r="A3" s="101" t="s">
        <v>2356</v>
      </c>
      <c r="B3" s="101" t="s">
        <v>2906</v>
      </c>
      <c r="C3" s="101" t="s">
        <v>247</v>
      </c>
      <c r="D3" s="101" t="s">
        <v>3094</v>
      </c>
      <c r="E3" s="275" t="s">
        <v>3371</v>
      </c>
      <c r="F3" s="278">
        <v>1</v>
      </c>
      <c r="G3" s="101" t="s">
        <v>3347</v>
      </c>
      <c r="H3" s="101"/>
      <c r="I3" s="101" t="s">
        <v>3346</v>
      </c>
      <c r="J3" s="101" t="s">
        <v>4110</v>
      </c>
      <c r="K3" s="103"/>
      <c r="L3" s="107">
        <v>783</v>
      </c>
      <c r="M3" s="108">
        <v>785</v>
      </c>
      <c r="N3" s="106">
        <f t="shared" si="0"/>
        <v>1.3978194017332961E-4</v>
      </c>
      <c r="O3" s="107">
        <v>98.5</v>
      </c>
      <c r="P3" s="108">
        <v>100.53</v>
      </c>
      <c r="Q3" s="105">
        <v>2510</v>
      </c>
      <c r="R3" s="105"/>
      <c r="S3" s="107" t="s">
        <v>3161</v>
      </c>
      <c r="T3" s="109">
        <v>34810</v>
      </c>
      <c r="U3" s="110" t="s">
        <v>3345</v>
      </c>
      <c r="V3" s="101" t="s">
        <v>247</v>
      </c>
      <c r="W3" s="108" t="s">
        <v>3846</v>
      </c>
      <c r="X3" s="108" t="s">
        <v>2670</v>
      </c>
      <c r="Y3" s="108" t="s">
        <v>1940</v>
      </c>
      <c r="Z3" s="110" t="s">
        <v>1588</v>
      </c>
      <c r="AA3" s="111">
        <v>23560</v>
      </c>
      <c r="AB3" s="108" t="s">
        <v>2581</v>
      </c>
      <c r="AD3" s="108" t="s">
        <v>3797</v>
      </c>
      <c r="AE3" s="112" t="s">
        <v>3128</v>
      </c>
      <c r="AF3" s="112" t="s">
        <v>2562</v>
      </c>
      <c r="AG3" s="112" t="s">
        <v>2561</v>
      </c>
      <c r="AH3" s="112" t="s">
        <v>2903</v>
      </c>
    </row>
    <row r="4" spans="1:36" s="112" customFormat="1">
      <c r="A4" s="101" t="s">
        <v>3281</v>
      </c>
      <c r="B4" s="101" t="s">
        <v>2906</v>
      </c>
      <c r="C4" s="102" t="s">
        <v>3282</v>
      </c>
      <c r="D4" s="101" t="s">
        <v>3094</v>
      </c>
      <c r="E4" s="275" t="s">
        <v>3371</v>
      </c>
      <c r="F4" s="278">
        <v>1</v>
      </c>
      <c r="G4" s="101" t="s">
        <v>3347</v>
      </c>
      <c r="H4" s="101"/>
      <c r="I4" s="101" t="s">
        <v>3346</v>
      </c>
      <c r="J4" s="101" t="s">
        <v>4110</v>
      </c>
      <c r="K4" s="103"/>
      <c r="L4" s="104">
        <v>273</v>
      </c>
      <c r="M4" s="104">
        <v>290</v>
      </c>
      <c r="N4" s="106">
        <f t="shared" si="0"/>
        <v>1.2779072389686537E-3</v>
      </c>
      <c r="O4" s="107">
        <v>96.71</v>
      </c>
      <c r="P4" s="107">
        <v>90.14</v>
      </c>
      <c r="Q4" s="105">
        <v>1100</v>
      </c>
      <c r="R4" s="105"/>
      <c r="S4" s="104">
        <v>1300</v>
      </c>
      <c r="T4" s="109">
        <v>39889</v>
      </c>
      <c r="U4" s="110"/>
      <c r="V4" s="101" t="s">
        <v>3284</v>
      </c>
      <c r="W4" s="108" t="s">
        <v>1171</v>
      </c>
      <c r="X4" s="108" t="s">
        <v>2671</v>
      </c>
      <c r="Y4" s="108" t="s">
        <v>5205</v>
      </c>
      <c r="Z4" s="110" t="s">
        <v>3285</v>
      </c>
      <c r="AA4" s="111" t="s">
        <v>3286</v>
      </c>
      <c r="AB4" s="108" t="s">
        <v>3287</v>
      </c>
      <c r="AD4" s="108" t="s">
        <v>3288</v>
      </c>
      <c r="AE4" s="112" t="s">
        <v>3283</v>
      </c>
      <c r="AF4" s="164" t="s">
        <v>3280</v>
      </c>
      <c r="AG4" s="112" t="s">
        <v>3267</v>
      </c>
    </row>
    <row r="5" spans="1:36" s="112" customFormat="1">
      <c r="A5" s="101" t="s">
        <v>4654</v>
      </c>
      <c r="B5" s="101" t="s">
        <v>2906</v>
      </c>
      <c r="C5" s="101" t="s">
        <v>1402</v>
      </c>
      <c r="D5" s="101" t="s">
        <v>3094</v>
      </c>
      <c r="E5" s="275" t="s">
        <v>3371</v>
      </c>
      <c r="F5" s="278">
        <v>1</v>
      </c>
      <c r="G5" s="101" t="s">
        <v>3746</v>
      </c>
      <c r="H5" s="101"/>
      <c r="I5" s="101" t="s">
        <v>3346</v>
      </c>
      <c r="J5" s="101" t="s">
        <v>4110</v>
      </c>
      <c r="K5" s="103"/>
      <c r="L5" s="104">
        <v>784</v>
      </c>
      <c r="M5" s="105">
        <v>790</v>
      </c>
      <c r="N5" s="106">
        <f>(M5-L5)/(M5+L5+12740)</f>
        <v>4.1917004331423779E-4</v>
      </c>
      <c r="O5" s="107">
        <v>98.5</v>
      </c>
      <c r="P5" s="108">
        <v>100.6</v>
      </c>
      <c r="Q5" s="105">
        <v>8111</v>
      </c>
      <c r="R5" s="105">
        <v>3010</v>
      </c>
      <c r="S5" s="104">
        <v>7500</v>
      </c>
      <c r="T5" s="109">
        <v>37316</v>
      </c>
      <c r="U5" s="110" t="s">
        <v>887</v>
      </c>
      <c r="V5" s="101" t="s">
        <v>247</v>
      </c>
      <c r="W5" s="108" t="s">
        <v>3846</v>
      </c>
      <c r="X5" s="108" t="s">
        <v>2670</v>
      </c>
      <c r="Y5" s="108" t="s">
        <v>3847</v>
      </c>
      <c r="Z5" s="110" t="s">
        <v>4590</v>
      </c>
      <c r="AA5" s="111">
        <v>27386</v>
      </c>
      <c r="AB5" s="108" t="s">
        <v>3747</v>
      </c>
      <c r="AD5" s="108" t="s">
        <v>3797</v>
      </c>
      <c r="AE5" s="108" t="s">
        <v>2903</v>
      </c>
      <c r="AF5" s="112" t="s">
        <v>3745</v>
      </c>
      <c r="AG5" s="112" t="s">
        <v>1449</v>
      </c>
    </row>
    <row r="6" spans="1:36" s="112" customFormat="1">
      <c r="A6" s="101" t="s">
        <v>634</v>
      </c>
      <c r="B6" s="101" t="s">
        <v>2906</v>
      </c>
      <c r="C6" s="101" t="s">
        <v>1402</v>
      </c>
      <c r="D6" s="101" t="s">
        <v>3094</v>
      </c>
      <c r="E6" s="101" t="s">
        <v>5312</v>
      </c>
      <c r="F6" s="278"/>
      <c r="G6" s="101"/>
      <c r="H6" s="101"/>
      <c r="I6" s="101" t="s">
        <v>3346</v>
      </c>
      <c r="J6" s="101" t="s">
        <v>4110</v>
      </c>
      <c r="K6" s="103"/>
      <c r="L6" s="104">
        <v>553</v>
      </c>
      <c r="M6" s="105">
        <v>676</v>
      </c>
      <c r="N6" s="106">
        <f t="shared" si="0"/>
        <v>8.8052115398382126E-3</v>
      </c>
      <c r="O6" s="107">
        <v>97.9</v>
      </c>
      <c r="P6" s="108">
        <v>96.98</v>
      </c>
      <c r="Q6" s="166">
        <v>100</v>
      </c>
      <c r="R6" s="166"/>
      <c r="S6" s="107">
        <v>100</v>
      </c>
      <c r="T6" s="167">
        <v>37186</v>
      </c>
      <c r="U6" s="168" t="s">
        <v>3410</v>
      </c>
      <c r="V6" s="101" t="s">
        <v>3738</v>
      </c>
      <c r="W6" s="108" t="s">
        <v>5015</v>
      </c>
      <c r="X6" s="108" t="s">
        <v>4026</v>
      </c>
      <c r="Y6" s="108" t="s">
        <v>5629</v>
      </c>
      <c r="Z6" s="110" t="s">
        <v>5628</v>
      </c>
      <c r="AA6" s="111" t="s">
        <v>635</v>
      </c>
      <c r="AB6" s="108" t="s">
        <v>3737</v>
      </c>
      <c r="AD6" s="108" t="s">
        <v>3797</v>
      </c>
      <c r="AE6" s="112" t="s">
        <v>2903</v>
      </c>
      <c r="AF6" s="112" t="s">
        <v>5627</v>
      </c>
      <c r="AG6" s="112" t="s">
        <v>5626</v>
      </c>
    </row>
    <row r="7" spans="1:36" s="112" customFormat="1">
      <c r="A7" s="101" t="s">
        <v>5311</v>
      </c>
      <c r="B7" s="101" t="s">
        <v>2906</v>
      </c>
      <c r="C7" s="101" t="s">
        <v>1402</v>
      </c>
      <c r="D7" s="101" t="s">
        <v>3094</v>
      </c>
      <c r="E7" s="101" t="s">
        <v>5312</v>
      </c>
      <c r="F7" s="278"/>
      <c r="G7" s="101"/>
      <c r="H7" s="101"/>
      <c r="I7" s="101" t="s">
        <v>3346</v>
      </c>
      <c r="J7" s="101" t="s">
        <v>4110</v>
      </c>
      <c r="K7" s="103"/>
      <c r="L7" s="104">
        <v>711</v>
      </c>
      <c r="M7" s="105">
        <v>728</v>
      </c>
      <c r="N7" s="106">
        <f t="shared" si="0"/>
        <v>1.1989562028351787E-3</v>
      </c>
      <c r="O7" s="107">
        <v>98.3</v>
      </c>
      <c r="P7" s="108">
        <v>99.18</v>
      </c>
      <c r="Q7" s="166">
        <v>130</v>
      </c>
      <c r="R7" s="166"/>
      <c r="S7" s="107">
        <v>86</v>
      </c>
      <c r="T7" s="167">
        <v>40119</v>
      </c>
      <c r="U7" s="168" t="s">
        <v>3410</v>
      </c>
      <c r="V7" s="101" t="s">
        <v>5318</v>
      </c>
      <c r="W7" s="108" t="s">
        <v>5319</v>
      </c>
      <c r="X7" s="108" t="s">
        <v>2671</v>
      </c>
      <c r="Y7" s="108" t="s">
        <v>5304</v>
      </c>
      <c r="Z7" s="110" t="s">
        <v>5315</v>
      </c>
      <c r="AA7" s="111" t="s">
        <v>5316</v>
      </c>
      <c r="AB7" s="108" t="s">
        <v>5314</v>
      </c>
      <c r="AD7" s="108" t="s">
        <v>161</v>
      </c>
      <c r="AE7" s="112" t="s">
        <v>5313</v>
      </c>
      <c r="AG7" s="112" t="s">
        <v>5317</v>
      </c>
    </row>
    <row r="8" spans="1:36" s="112" customFormat="1">
      <c r="A8" s="101" t="s">
        <v>2702</v>
      </c>
      <c r="B8" s="101" t="s">
        <v>2906</v>
      </c>
      <c r="C8" s="101" t="s">
        <v>2473</v>
      </c>
      <c r="D8" s="101" t="s">
        <v>3094</v>
      </c>
      <c r="E8" s="101" t="s">
        <v>3150</v>
      </c>
      <c r="F8" s="278"/>
      <c r="G8" s="101"/>
      <c r="H8" s="101"/>
      <c r="I8" s="101" t="s">
        <v>2057</v>
      </c>
      <c r="J8" s="101" t="s">
        <v>2774</v>
      </c>
      <c r="K8" s="103"/>
      <c r="L8" s="104">
        <v>17240</v>
      </c>
      <c r="M8" s="105">
        <v>120715</v>
      </c>
      <c r="N8" s="106">
        <f t="shared" si="0"/>
        <v>0.6866518464448057</v>
      </c>
      <c r="O8" s="107">
        <v>90.8</v>
      </c>
      <c r="P8" s="108">
        <v>3431.1</v>
      </c>
      <c r="Q8" s="166">
        <v>1200</v>
      </c>
      <c r="R8" s="166">
        <v>478</v>
      </c>
      <c r="S8" s="107">
        <v>224</v>
      </c>
      <c r="T8" s="167">
        <v>36747</v>
      </c>
      <c r="U8" s="168" t="s">
        <v>3045</v>
      </c>
      <c r="V8" s="101" t="s">
        <v>1778</v>
      </c>
      <c r="W8" s="108" t="s">
        <v>3846</v>
      </c>
      <c r="X8" s="108" t="s">
        <v>2672</v>
      </c>
      <c r="Y8" s="108" t="s">
        <v>1777</v>
      </c>
      <c r="Z8" s="110" t="s">
        <v>2477</v>
      </c>
      <c r="AA8" s="111" t="s">
        <v>2703</v>
      </c>
      <c r="AB8" s="108" t="s">
        <v>1776</v>
      </c>
      <c r="AD8" s="108" t="s">
        <v>3797</v>
      </c>
      <c r="AE8" s="112" t="s">
        <v>4649</v>
      </c>
      <c r="AF8" s="112" t="s">
        <v>2478</v>
      </c>
      <c r="AG8" s="112" t="s">
        <v>4382</v>
      </c>
      <c r="AH8" s="112" t="s">
        <v>3733</v>
      </c>
    </row>
    <row r="9" spans="1:36" s="112" customFormat="1">
      <c r="A9" s="101" t="s">
        <v>5655</v>
      </c>
      <c r="B9" s="101" t="s">
        <v>2906</v>
      </c>
      <c r="C9" s="101" t="s">
        <v>2473</v>
      </c>
      <c r="D9" s="101" t="s">
        <v>3094</v>
      </c>
      <c r="E9" s="101" t="s">
        <v>3150</v>
      </c>
      <c r="F9" s="278"/>
      <c r="G9" s="101"/>
      <c r="H9" s="101"/>
      <c r="I9" s="101" t="s">
        <v>2057</v>
      </c>
      <c r="J9" s="101" t="s">
        <v>2774</v>
      </c>
      <c r="K9" s="103"/>
      <c r="L9" s="104">
        <v>16809</v>
      </c>
      <c r="M9" s="105">
        <v>120768</v>
      </c>
      <c r="N9" s="106">
        <f t="shared" si="0"/>
        <v>0.69159842200150345</v>
      </c>
      <c r="O9" s="107">
        <v>90.7</v>
      </c>
      <c r="P9" s="105">
        <v>3418.2</v>
      </c>
      <c r="Q9" s="166">
        <v>1200</v>
      </c>
      <c r="R9" s="166">
        <v>478</v>
      </c>
      <c r="S9" s="107">
        <v>220</v>
      </c>
      <c r="T9" s="167">
        <v>36723</v>
      </c>
      <c r="U9" s="168" t="s">
        <v>3045</v>
      </c>
      <c r="V9" s="101" t="s">
        <v>1778</v>
      </c>
      <c r="W9" s="108" t="s">
        <v>3846</v>
      </c>
      <c r="X9" s="108" t="s">
        <v>2672</v>
      </c>
      <c r="Y9" s="108" t="s">
        <v>1777</v>
      </c>
      <c r="Z9" s="110" t="s">
        <v>2474</v>
      </c>
      <c r="AA9" s="111" t="s">
        <v>5656</v>
      </c>
      <c r="AB9" s="108" t="s">
        <v>1776</v>
      </c>
      <c r="AD9" s="108" t="s">
        <v>3797</v>
      </c>
      <c r="AE9" s="112" t="s">
        <v>2579</v>
      </c>
      <c r="AF9" s="112" t="s">
        <v>3220</v>
      </c>
      <c r="AG9" s="112" t="s">
        <v>4382</v>
      </c>
      <c r="AH9" s="112" t="s">
        <v>3733</v>
      </c>
    </row>
    <row r="10" spans="1:36" s="112" customFormat="1">
      <c r="A10" s="101" t="s">
        <v>5657</v>
      </c>
      <c r="B10" s="101" t="s">
        <v>2906</v>
      </c>
      <c r="C10" s="101" t="s">
        <v>2473</v>
      </c>
      <c r="D10" s="101" t="s">
        <v>3094</v>
      </c>
      <c r="E10" s="101" t="s">
        <v>3150</v>
      </c>
      <c r="F10" s="278"/>
      <c r="G10" s="101"/>
      <c r="H10" s="101"/>
      <c r="I10" s="101" t="s">
        <v>2057</v>
      </c>
      <c r="J10" s="101" t="s">
        <v>2774</v>
      </c>
      <c r="K10" s="103"/>
      <c r="L10" s="104">
        <v>17007</v>
      </c>
      <c r="M10" s="105">
        <v>120923</v>
      </c>
      <c r="N10" s="106">
        <f t="shared" si="0"/>
        <v>0.689692705913586</v>
      </c>
      <c r="O10" s="107">
        <v>90.5</v>
      </c>
      <c r="P10" s="179">
        <v>3430.28</v>
      </c>
      <c r="Q10" s="166">
        <v>1200</v>
      </c>
      <c r="R10" s="166">
        <v>478</v>
      </c>
      <c r="S10" s="107">
        <v>220</v>
      </c>
      <c r="T10" s="167">
        <v>36723</v>
      </c>
      <c r="U10" s="168" t="s">
        <v>3045</v>
      </c>
      <c r="V10" s="101" t="s">
        <v>1778</v>
      </c>
      <c r="W10" s="108" t="s">
        <v>3846</v>
      </c>
      <c r="X10" s="108" t="s">
        <v>2672</v>
      </c>
      <c r="Y10" s="108" t="s">
        <v>1777</v>
      </c>
      <c r="Z10" s="110" t="s">
        <v>2475</v>
      </c>
      <c r="AA10" s="111" t="s">
        <v>5658</v>
      </c>
      <c r="AB10" s="108" t="s">
        <v>1776</v>
      </c>
      <c r="AD10" s="108" t="s">
        <v>3797</v>
      </c>
      <c r="AE10" s="112" t="s">
        <v>2579</v>
      </c>
      <c r="AF10" s="112" t="s">
        <v>3220</v>
      </c>
      <c r="AG10" s="112" t="s">
        <v>4382</v>
      </c>
      <c r="AH10" s="112" t="s">
        <v>3733</v>
      </c>
    </row>
    <row r="11" spans="1:36" s="112" customFormat="1">
      <c r="A11" s="101" t="s">
        <v>2552</v>
      </c>
      <c r="B11" s="101" t="s">
        <v>2906</v>
      </c>
      <c r="C11" s="101" t="s">
        <v>2473</v>
      </c>
      <c r="D11" s="101" t="s">
        <v>3094</v>
      </c>
      <c r="E11" s="101" t="s">
        <v>3150</v>
      </c>
      <c r="F11" s="278"/>
      <c r="G11" s="101"/>
      <c r="H11" s="101"/>
      <c r="I11" s="101" t="s">
        <v>2057</v>
      </c>
      <c r="J11" s="101" t="s">
        <v>2774</v>
      </c>
      <c r="K11" s="103"/>
      <c r="L11" s="104">
        <v>17313</v>
      </c>
      <c r="M11" s="105">
        <v>120961</v>
      </c>
      <c r="N11" s="106">
        <f t="shared" si="0"/>
        <v>0.68634696120889449</v>
      </c>
      <c r="O11" s="107">
        <v>90.7</v>
      </c>
      <c r="P11" s="179">
        <v>3442</v>
      </c>
      <c r="Q11" s="166">
        <v>1200</v>
      </c>
      <c r="R11" s="166">
        <v>478</v>
      </c>
      <c r="S11" s="107">
        <v>220</v>
      </c>
      <c r="T11" s="167">
        <v>36747</v>
      </c>
      <c r="U11" s="168" t="s">
        <v>3045</v>
      </c>
      <c r="V11" s="101" t="s">
        <v>1778</v>
      </c>
      <c r="W11" s="108" t="s">
        <v>3846</v>
      </c>
      <c r="X11" s="108" t="s">
        <v>2672</v>
      </c>
      <c r="Y11" s="108" t="s">
        <v>1777</v>
      </c>
      <c r="Z11" s="110" t="s">
        <v>2476</v>
      </c>
      <c r="AA11" s="111" t="s">
        <v>2553</v>
      </c>
      <c r="AB11" s="108" t="s">
        <v>1776</v>
      </c>
      <c r="AD11" s="108" t="s">
        <v>3797</v>
      </c>
      <c r="AE11" s="112" t="s">
        <v>3733</v>
      </c>
      <c r="AF11" s="112" t="s">
        <v>2478</v>
      </c>
      <c r="AG11" s="112" t="s">
        <v>4382</v>
      </c>
    </row>
    <row r="12" spans="1:36" s="112" customFormat="1">
      <c r="A12" s="101" t="s">
        <v>495</v>
      </c>
      <c r="B12" s="101" t="s">
        <v>2906</v>
      </c>
      <c r="C12" s="101" t="s">
        <v>4237</v>
      </c>
      <c r="D12" s="101" t="s">
        <v>3094</v>
      </c>
      <c r="E12" s="101" t="s">
        <v>3150</v>
      </c>
      <c r="F12" s="278"/>
      <c r="G12" s="101"/>
      <c r="H12" s="101"/>
      <c r="I12" s="101" t="s">
        <v>2057</v>
      </c>
      <c r="J12" s="101" t="s">
        <v>2774</v>
      </c>
      <c r="K12" s="103"/>
      <c r="L12" s="104">
        <v>7079</v>
      </c>
      <c r="M12" s="105">
        <v>114027</v>
      </c>
      <c r="N12" s="106">
        <f t="shared" si="0"/>
        <v>0.79903770004333341</v>
      </c>
      <c r="O12" s="107">
        <v>38.4</v>
      </c>
      <c r="P12" s="179">
        <v>2872.15</v>
      </c>
      <c r="Q12" s="105">
        <v>3764</v>
      </c>
      <c r="R12" s="105">
        <v>3233</v>
      </c>
      <c r="S12" s="108"/>
      <c r="T12" s="109">
        <v>36504</v>
      </c>
      <c r="U12" s="110" t="s">
        <v>4510</v>
      </c>
      <c r="V12" s="101" t="s">
        <v>4509</v>
      </c>
      <c r="W12" s="108" t="s">
        <v>3846</v>
      </c>
      <c r="X12" s="108" t="s">
        <v>2670</v>
      </c>
      <c r="Y12" s="108" t="s">
        <v>3847</v>
      </c>
      <c r="Z12" s="110" t="s">
        <v>4512</v>
      </c>
      <c r="AA12" s="111" t="s">
        <v>496</v>
      </c>
      <c r="AB12" s="112" t="s">
        <v>4511</v>
      </c>
      <c r="AD12" s="108" t="s">
        <v>3797</v>
      </c>
      <c r="AE12" s="108" t="s">
        <v>5177</v>
      </c>
      <c r="AF12" s="112" t="s">
        <v>1586</v>
      </c>
      <c r="AG12" s="112" t="s">
        <v>1351</v>
      </c>
      <c r="AH12" s="112" t="s">
        <v>5074</v>
      </c>
    </row>
    <row r="13" spans="1:36" s="112" customFormat="1">
      <c r="A13" s="101" t="s">
        <v>3322</v>
      </c>
      <c r="B13" s="101" t="s">
        <v>2907</v>
      </c>
      <c r="C13" s="101" t="s">
        <v>5134</v>
      </c>
      <c r="D13" s="101" t="s">
        <v>3094</v>
      </c>
      <c r="E13" s="101" t="s">
        <v>3150</v>
      </c>
      <c r="F13" s="278"/>
      <c r="G13" s="101"/>
      <c r="H13" s="101"/>
      <c r="I13" s="101" t="s">
        <v>2057</v>
      </c>
      <c r="J13" s="101" t="s">
        <v>2774</v>
      </c>
      <c r="K13" s="103"/>
      <c r="L13" s="104">
        <v>2284</v>
      </c>
      <c r="M13" s="105">
        <v>152812</v>
      </c>
      <c r="N13" s="106">
        <f t="shared" si="0"/>
        <v>0.89687552134226267</v>
      </c>
      <c r="O13" s="107">
        <v>52.1</v>
      </c>
      <c r="P13" s="179">
        <v>4032.86</v>
      </c>
      <c r="Q13" s="105">
        <v>4000</v>
      </c>
      <c r="R13" s="105">
        <v>3414</v>
      </c>
      <c r="S13" s="104">
        <v>2000</v>
      </c>
      <c r="T13" s="109">
        <v>37546</v>
      </c>
      <c r="U13" s="110" t="s">
        <v>3410</v>
      </c>
      <c r="V13" s="101" t="s">
        <v>860</v>
      </c>
      <c r="W13" s="108" t="s">
        <v>2856</v>
      </c>
      <c r="X13" s="108" t="s">
        <v>2672</v>
      </c>
      <c r="Y13" s="108" t="s">
        <v>4597</v>
      </c>
      <c r="Z13" s="110" t="s">
        <v>1349</v>
      </c>
      <c r="AA13" s="111">
        <v>27540</v>
      </c>
      <c r="AB13" s="112" t="s">
        <v>859</v>
      </c>
      <c r="AD13" s="108" t="s">
        <v>3797</v>
      </c>
      <c r="AE13" s="108" t="s">
        <v>1350</v>
      </c>
      <c r="AF13" s="112" t="s">
        <v>1348</v>
      </c>
      <c r="AG13" s="112" t="s">
        <v>858</v>
      </c>
      <c r="AH13" s="112" t="s">
        <v>3540</v>
      </c>
      <c r="AI13" s="112" t="s">
        <v>2903</v>
      </c>
    </row>
    <row r="14" spans="1:36" s="112" customFormat="1">
      <c r="A14" s="101" t="s">
        <v>3816</v>
      </c>
      <c r="B14" s="101" t="s">
        <v>2905</v>
      </c>
      <c r="C14" s="101" t="s">
        <v>5238</v>
      </c>
      <c r="D14" s="101" t="s">
        <v>3094</v>
      </c>
      <c r="E14" s="101" t="s">
        <v>1005</v>
      </c>
      <c r="F14" s="278"/>
      <c r="G14" s="101"/>
      <c r="H14" s="101"/>
      <c r="I14" s="101" t="s">
        <v>3346</v>
      </c>
      <c r="J14" s="101" t="s">
        <v>2775</v>
      </c>
      <c r="K14" s="103"/>
      <c r="L14" s="104">
        <v>611</v>
      </c>
      <c r="M14" s="105">
        <v>620</v>
      </c>
      <c r="N14" s="106">
        <f t="shared" si="0"/>
        <v>6.4419153961777973E-4</v>
      </c>
      <c r="O14" s="107">
        <v>28.4</v>
      </c>
      <c r="P14" s="108">
        <v>97.01</v>
      </c>
      <c r="Q14" s="105">
        <v>11110</v>
      </c>
      <c r="R14" s="105"/>
      <c r="S14" s="104">
        <v>2400</v>
      </c>
      <c r="T14" s="109">
        <v>32988</v>
      </c>
      <c r="U14" s="110" t="s">
        <v>4576</v>
      </c>
      <c r="V14" s="101" t="s">
        <v>5238</v>
      </c>
      <c r="W14" s="108" t="s">
        <v>3846</v>
      </c>
      <c r="X14" s="108" t="s">
        <v>3849</v>
      </c>
      <c r="Y14" s="108" t="s">
        <v>1969</v>
      </c>
      <c r="Z14" s="110" t="s">
        <v>5299</v>
      </c>
      <c r="AA14" s="111">
        <v>20580</v>
      </c>
      <c r="AB14" s="108" t="s">
        <v>856</v>
      </c>
      <c r="AD14" s="108" t="s">
        <v>3797</v>
      </c>
      <c r="AE14" s="108" t="s">
        <v>1031</v>
      </c>
      <c r="AF14" s="112" t="s">
        <v>1970</v>
      </c>
      <c r="AG14" s="112" t="s">
        <v>857</v>
      </c>
      <c r="AH14" s="112" t="s">
        <v>650</v>
      </c>
    </row>
    <row r="15" spans="1:36" s="124" customFormat="1">
      <c r="A15" s="114" t="s">
        <v>1566</v>
      </c>
      <c r="B15" s="114" t="s">
        <v>2906</v>
      </c>
      <c r="C15" s="114" t="s">
        <v>247</v>
      </c>
      <c r="D15" s="114" t="s">
        <v>2007</v>
      </c>
      <c r="E15" s="114" t="s">
        <v>1967</v>
      </c>
      <c r="F15" s="279"/>
      <c r="G15" s="114"/>
      <c r="H15" s="114"/>
      <c r="I15" s="114" t="s">
        <v>1292</v>
      </c>
      <c r="J15" s="114"/>
      <c r="K15" s="115" t="s">
        <v>4943</v>
      </c>
      <c r="L15" s="116">
        <v>35771</v>
      </c>
      <c r="M15" s="117">
        <v>35803</v>
      </c>
      <c r="N15" s="118">
        <f t="shared" si="0"/>
        <v>3.7953364802998318E-4</v>
      </c>
      <c r="O15" s="119">
        <v>7.03</v>
      </c>
      <c r="P15" s="120">
        <v>1436.12</v>
      </c>
      <c r="Q15" s="117">
        <v>3105</v>
      </c>
      <c r="R15" s="117">
        <v>1500</v>
      </c>
      <c r="S15" s="116">
        <v>4600</v>
      </c>
      <c r="T15" s="121">
        <v>37084</v>
      </c>
      <c r="U15" s="122" t="s">
        <v>4576</v>
      </c>
      <c r="V15" s="114" t="s">
        <v>4993</v>
      </c>
      <c r="W15" s="120" t="s">
        <v>1171</v>
      </c>
      <c r="X15" s="120" t="s">
        <v>2670</v>
      </c>
      <c r="Y15" s="120" t="s">
        <v>2056</v>
      </c>
      <c r="Z15" s="122" t="s">
        <v>883</v>
      </c>
      <c r="AA15" s="123">
        <v>26863</v>
      </c>
      <c r="AB15" s="120" t="s">
        <v>2648</v>
      </c>
      <c r="AD15" s="120" t="s">
        <v>161</v>
      </c>
      <c r="AE15" s="139" t="s">
        <v>5615</v>
      </c>
      <c r="AF15" s="124" t="s">
        <v>1968</v>
      </c>
      <c r="AG15" s="124" t="s">
        <v>2006</v>
      </c>
      <c r="AH15" s="124" t="s">
        <v>2903</v>
      </c>
    </row>
    <row r="16" spans="1:36" s="124" customFormat="1" ht="12.75" customHeight="1">
      <c r="A16" s="114" t="s">
        <v>1674</v>
      </c>
      <c r="B16" s="114" t="s">
        <v>2906</v>
      </c>
      <c r="C16" s="153" t="s">
        <v>247</v>
      </c>
      <c r="D16" s="114" t="s">
        <v>3862</v>
      </c>
      <c r="E16" s="114" t="s">
        <v>1166</v>
      </c>
      <c r="F16" s="279"/>
      <c r="G16" s="114"/>
      <c r="H16" s="114"/>
      <c r="I16" s="114" t="s">
        <v>4996</v>
      </c>
      <c r="J16" s="114"/>
      <c r="K16" s="115"/>
      <c r="L16" s="116">
        <v>23228</v>
      </c>
      <c r="M16" s="116">
        <v>23281</v>
      </c>
      <c r="N16" s="118">
        <f t="shared" si="0"/>
        <v>8.9452986548296169E-4</v>
      </c>
      <c r="O16" s="119">
        <v>56</v>
      </c>
      <c r="P16" s="177">
        <v>846.1</v>
      </c>
      <c r="Q16" s="117">
        <v>660</v>
      </c>
      <c r="R16" s="117">
        <v>610</v>
      </c>
      <c r="S16" s="119">
        <v>700</v>
      </c>
      <c r="T16" s="121">
        <v>38714</v>
      </c>
      <c r="U16" s="122" t="s">
        <v>3410</v>
      </c>
      <c r="V16" s="114" t="s">
        <v>1805</v>
      </c>
      <c r="W16" s="120" t="s">
        <v>3994</v>
      </c>
      <c r="X16" s="120" t="s">
        <v>2672</v>
      </c>
      <c r="Y16" s="120" t="s">
        <v>1978</v>
      </c>
      <c r="Z16" s="122" t="s">
        <v>1802</v>
      </c>
      <c r="AA16" s="123" t="s">
        <v>1803</v>
      </c>
      <c r="AB16" s="178" t="s">
        <v>4783</v>
      </c>
      <c r="AD16" s="120" t="s">
        <v>4881</v>
      </c>
      <c r="AE16" s="124" t="s">
        <v>2226</v>
      </c>
      <c r="AF16" s="124" t="s">
        <v>1804</v>
      </c>
      <c r="AG16" s="124" t="s">
        <v>1806</v>
      </c>
      <c r="AH16" s="124" t="s">
        <v>1167</v>
      </c>
      <c r="AI16" s="124" t="s">
        <v>2364</v>
      </c>
      <c r="AJ16" s="124" t="s">
        <v>5300</v>
      </c>
    </row>
    <row r="17" spans="1:34" s="124" customFormat="1" ht="12.75" customHeight="1">
      <c r="A17" s="114" t="s">
        <v>1673</v>
      </c>
      <c r="B17" s="114" t="s">
        <v>2906</v>
      </c>
      <c r="C17" s="153" t="s">
        <v>247</v>
      </c>
      <c r="D17" s="114" t="s">
        <v>3862</v>
      </c>
      <c r="E17" s="114" t="s">
        <v>1166</v>
      </c>
      <c r="F17" s="279"/>
      <c r="G17" s="114"/>
      <c r="H17" s="114"/>
      <c r="I17" s="114" t="s">
        <v>4996</v>
      </c>
      <c r="J17" s="114"/>
      <c r="K17" s="115"/>
      <c r="L17" s="116">
        <v>23105</v>
      </c>
      <c r="M17" s="116">
        <v>23244</v>
      </c>
      <c r="N17" s="118">
        <f t="shared" si="0"/>
        <v>2.3523836923962159E-3</v>
      </c>
      <c r="O17" s="119">
        <v>55.98</v>
      </c>
      <c r="P17" s="177">
        <v>842.66</v>
      </c>
      <c r="Q17" s="117">
        <v>530</v>
      </c>
      <c r="R17" s="117"/>
      <c r="S17" s="119"/>
      <c r="T17" s="121">
        <v>39564</v>
      </c>
      <c r="U17" s="122"/>
      <c r="V17" s="114" t="s">
        <v>2482</v>
      </c>
      <c r="W17" s="120" t="s">
        <v>1171</v>
      </c>
      <c r="X17" s="120" t="s">
        <v>2672</v>
      </c>
      <c r="Y17" s="120" t="s">
        <v>2943</v>
      </c>
      <c r="Z17" s="122" t="s">
        <v>1675</v>
      </c>
      <c r="AA17" s="123" t="s">
        <v>1676</v>
      </c>
      <c r="AB17" s="178" t="s">
        <v>4783</v>
      </c>
      <c r="AD17" s="120" t="s">
        <v>161</v>
      </c>
      <c r="AE17" s="124" t="s">
        <v>4784</v>
      </c>
      <c r="AF17" s="124" t="s">
        <v>4169</v>
      </c>
      <c r="AH17" s="124" t="s">
        <v>1654</v>
      </c>
    </row>
  </sheetData>
  <hyperlinks>
    <hyperlink ref="AF4" r:id="rId1"/>
  </hyperlinks>
  <pageMargins left="0.7" right="0.7" top="0.78740157499999996" bottom="0.78740157499999996" header="0.3" footer="0.3"/>
  <pageSetup paperSize="9" orientation="portrait"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6" tint="-0.499984740745262"/>
  </sheetPr>
  <dimension ref="A1:AJ9"/>
  <sheetViews>
    <sheetView workbookViewId="0">
      <selection activeCell="E7" sqref="E7"/>
    </sheetView>
  </sheetViews>
  <sheetFormatPr baseColWidth="10" defaultRowHeight="12.75"/>
  <cols>
    <col min="2" max="2" width="11.42578125" customWidth="1"/>
    <col min="4" max="4" width="19" bestFit="1" customWidth="1"/>
    <col min="5" max="5" width="36.85546875" bestFit="1" customWidth="1"/>
    <col min="6" max="6" width="9.140625" style="281"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3813</v>
      </c>
      <c r="B2" s="126" t="s">
        <v>1983</v>
      </c>
      <c r="C2" s="126" t="s">
        <v>62</v>
      </c>
      <c r="D2" s="126" t="s">
        <v>4628</v>
      </c>
      <c r="E2" s="126" t="s">
        <v>1293</v>
      </c>
      <c r="F2" s="283">
        <v>1</v>
      </c>
      <c r="G2" s="126"/>
      <c r="H2" s="126"/>
      <c r="I2" s="126" t="s">
        <v>1292</v>
      </c>
      <c r="J2" s="126"/>
      <c r="K2" s="127" t="s">
        <v>170</v>
      </c>
      <c r="L2" s="128">
        <v>35764</v>
      </c>
      <c r="M2" s="129">
        <v>35808</v>
      </c>
      <c r="N2" s="130">
        <f t="shared" ref="N2:N9" si="0">(M2-L2)/(M2+L2+12740)</f>
        <v>5.2187114526994975E-4</v>
      </c>
      <c r="O2" s="131">
        <v>0.03</v>
      </c>
      <c r="P2" s="132">
        <v>1436.08</v>
      </c>
      <c r="Q2" s="129">
        <v>3112</v>
      </c>
      <c r="R2" s="129">
        <v>1304</v>
      </c>
      <c r="S2" s="128">
        <v>6000</v>
      </c>
      <c r="T2" s="133">
        <v>36560</v>
      </c>
      <c r="U2" s="134" t="s">
        <v>4575</v>
      </c>
      <c r="V2" s="126" t="s">
        <v>218</v>
      </c>
      <c r="W2" s="132" t="s">
        <v>877</v>
      </c>
      <c r="X2" s="132" t="s">
        <v>3849</v>
      </c>
      <c r="Y2" s="132" t="s">
        <v>2928</v>
      </c>
      <c r="Z2" s="134" t="s">
        <v>4588</v>
      </c>
      <c r="AA2" s="135">
        <v>26071</v>
      </c>
      <c r="AB2" s="132" t="s">
        <v>1435</v>
      </c>
      <c r="AD2" s="132" t="s">
        <v>667</v>
      </c>
      <c r="AE2" s="132" t="s">
        <v>3675</v>
      </c>
    </row>
    <row r="3" spans="1:36" s="136" customFormat="1">
      <c r="A3" s="126" t="s">
        <v>3814</v>
      </c>
      <c r="B3" s="126" t="s">
        <v>1983</v>
      </c>
      <c r="C3" s="126" t="s">
        <v>62</v>
      </c>
      <c r="D3" s="126" t="s">
        <v>4628</v>
      </c>
      <c r="E3" s="126" t="s">
        <v>1293</v>
      </c>
      <c r="F3" s="283">
        <v>1</v>
      </c>
      <c r="G3" s="126"/>
      <c r="H3" s="126"/>
      <c r="I3" s="126" t="s">
        <v>1292</v>
      </c>
      <c r="J3" s="126"/>
      <c r="K3" s="127" t="s">
        <v>4941</v>
      </c>
      <c r="L3" s="128">
        <v>35764</v>
      </c>
      <c r="M3" s="129">
        <v>35809</v>
      </c>
      <c r="N3" s="130">
        <f t="shared" si="0"/>
        <v>5.3372552275449809E-4</v>
      </c>
      <c r="O3" s="131">
        <v>0.02</v>
      </c>
      <c r="P3" s="132">
        <v>1436.11</v>
      </c>
      <c r="Q3" s="129">
        <v>3288</v>
      </c>
      <c r="R3" s="129">
        <v>1382</v>
      </c>
      <c r="S3" s="128">
        <v>6200</v>
      </c>
      <c r="T3" s="133">
        <v>37517</v>
      </c>
      <c r="U3" s="134" t="s">
        <v>4575</v>
      </c>
      <c r="V3" s="126" t="s">
        <v>2886</v>
      </c>
      <c r="W3" s="132" t="s">
        <v>877</v>
      </c>
      <c r="X3" s="132" t="s">
        <v>3849</v>
      </c>
      <c r="Y3" s="132" t="s">
        <v>2928</v>
      </c>
      <c r="Z3" s="134" t="s">
        <v>4589</v>
      </c>
      <c r="AA3" s="135">
        <v>27528</v>
      </c>
      <c r="AB3" s="132" t="s">
        <v>1436</v>
      </c>
      <c r="AD3" s="132" t="s">
        <v>667</v>
      </c>
      <c r="AE3" s="132" t="s">
        <v>3676</v>
      </c>
    </row>
    <row r="4" spans="1:36" s="136" customFormat="1" ht="12.75" customHeight="1">
      <c r="A4" s="126" t="s">
        <v>5746</v>
      </c>
      <c r="B4" s="126" t="s">
        <v>1983</v>
      </c>
      <c r="C4" s="126" t="s">
        <v>5749</v>
      </c>
      <c r="D4" s="126" t="s">
        <v>5515</v>
      </c>
      <c r="E4" s="126" t="s">
        <v>1293</v>
      </c>
      <c r="F4" s="283">
        <v>1</v>
      </c>
      <c r="G4" s="126"/>
      <c r="H4" s="126"/>
      <c r="I4" s="126" t="s">
        <v>1292</v>
      </c>
      <c r="J4" s="126"/>
      <c r="K4" s="127" t="s">
        <v>622</v>
      </c>
      <c r="L4" s="128">
        <v>35745</v>
      </c>
      <c r="M4" s="129">
        <v>35826</v>
      </c>
      <c r="N4" s="130">
        <f t="shared" si="0"/>
        <v>9.6072873053338237E-4</v>
      </c>
      <c r="O4" s="131">
        <v>0.06</v>
      </c>
      <c r="P4" s="132">
        <v>1436.1</v>
      </c>
      <c r="Q4" s="129">
        <v>3680</v>
      </c>
      <c r="R4" s="128">
        <v>1467</v>
      </c>
      <c r="S4" s="128"/>
      <c r="T4" s="133">
        <v>38787</v>
      </c>
      <c r="U4" s="134"/>
      <c r="V4" s="126" t="s">
        <v>3448</v>
      </c>
      <c r="W4" s="132" t="s">
        <v>2066</v>
      </c>
      <c r="X4" s="132" t="s">
        <v>2670</v>
      </c>
      <c r="Y4" s="132" t="s">
        <v>3847</v>
      </c>
      <c r="Z4" s="134" t="s">
        <v>3824</v>
      </c>
      <c r="AA4" s="135" t="s">
        <v>3825</v>
      </c>
      <c r="AB4" s="180" t="s">
        <v>5748</v>
      </c>
      <c r="AD4" s="132" t="s">
        <v>667</v>
      </c>
      <c r="AE4" s="136" t="s">
        <v>5747</v>
      </c>
      <c r="AF4" s="136" t="s">
        <v>3823</v>
      </c>
      <c r="AG4" s="136" t="s">
        <v>3826</v>
      </c>
      <c r="AH4" s="136" t="s">
        <v>3201</v>
      </c>
      <c r="AI4" s="136" t="s">
        <v>417</v>
      </c>
    </row>
    <row r="5" spans="1:36" s="136" customFormat="1" ht="12.75" customHeight="1">
      <c r="A5" s="126" t="s">
        <v>4180</v>
      </c>
      <c r="B5" s="126" t="s">
        <v>1983</v>
      </c>
      <c r="C5" s="126" t="s">
        <v>2697</v>
      </c>
      <c r="D5" s="126" t="s">
        <v>5193</v>
      </c>
      <c r="E5" s="126" t="s">
        <v>1293</v>
      </c>
      <c r="F5" s="283">
        <v>1</v>
      </c>
      <c r="G5" s="126"/>
      <c r="H5" s="126"/>
      <c r="I5" s="126" t="s">
        <v>1292</v>
      </c>
      <c r="J5" s="126"/>
      <c r="K5" s="127" t="s">
        <v>4080</v>
      </c>
      <c r="L5" s="128">
        <v>35778</v>
      </c>
      <c r="M5" s="129">
        <v>35792</v>
      </c>
      <c r="N5" s="130">
        <f t="shared" si="0"/>
        <v>1.660538488909975E-4</v>
      </c>
      <c r="O5" s="131">
        <v>0.1</v>
      </c>
      <c r="P5" s="174">
        <v>1436.06</v>
      </c>
      <c r="Q5" s="129">
        <v>3631</v>
      </c>
      <c r="R5" s="129">
        <v>1412</v>
      </c>
      <c r="S5" s="132"/>
      <c r="T5" s="133">
        <v>38395</v>
      </c>
      <c r="U5" s="134" t="s">
        <v>4575</v>
      </c>
      <c r="V5" s="126" t="s">
        <v>3448</v>
      </c>
      <c r="W5" s="132" t="s">
        <v>2066</v>
      </c>
      <c r="X5" s="132" t="s">
        <v>2670</v>
      </c>
      <c r="Y5" s="132" t="s">
        <v>2696</v>
      </c>
      <c r="Z5" s="134" t="s">
        <v>2694</v>
      </c>
      <c r="AA5" s="135" t="s">
        <v>2695</v>
      </c>
      <c r="AB5" s="132" t="s">
        <v>460</v>
      </c>
      <c r="AD5" s="132" t="s">
        <v>667</v>
      </c>
      <c r="AE5" s="132" t="s">
        <v>4377</v>
      </c>
      <c r="AF5" s="136" t="s">
        <v>2698</v>
      </c>
      <c r="AG5" s="136" t="s">
        <v>3633</v>
      </c>
      <c r="AH5" s="136" t="s">
        <v>461</v>
      </c>
      <c r="AI5" s="136" t="s">
        <v>159</v>
      </c>
    </row>
    <row r="6" spans="1:36" s="112" customFormat="1" ht="12.75" customHeight="1">
      <c r="A6" s="101" t="s">
        <v>4982</v>
      </c>
      <c r="B6" s="101" t="s">
        <v>1983</v>
      </c>
      <c r="C6" s="181" t="s">
        <v>4981</v>
      </c>
      <c r="D6" s="101" t="s">
        <v>3094</v>
      </c>
      <c r="E6" s="101" t="s">
        <v>1293</v>
      </c>
      <c r="F6" s="278">
        <v>1</v>
      </c>
      <c r="G6" s="101"/>
      <c r="H6" s="101"/>
      <c r="I6" s="101" t="s">
        <v>3346</v>
      </c>
      <c r="J6" s="101" t="s">
        <v>2777</v>
      </c>
      <c r="K6" s="103"/>
      <c r="L6" s="104">
        <v>658</v>
      </c>
      <c r="M6" s="105">
        <v>666</v>
      </c>
      <c r="N6" s="106">
        <f t="shared" si="0"/>
        <v>5.6882821387940839E-4</v>
      </c>
      <c r="O6" s="107">
        <v>98.1</v>
      </c>
      <c r="P6" s="108">
        <v>97.98</v>
      </c>
      <c r="Q6" s="105">
        <v>20</v>
      </c>
      <c r="R6" s="105">
        <v>15</v>
      </c>
      <c r="S6" s="107">
        <v>20</v>
      </c>
      <c r="T6" s="109">
        <v>38339</v>
      </c>
      <c r="U6" s="110"/>
      <c r="V6" s="181" t="s">
        <v>4981</v>
      </c>
      <c r="W6" s="108" t="s">
        <v>1983</v>
      </c>
      <c r="X6" s="108" t="s">
        <v>2670</v>
      </c>
      <c r="Y6" s="108" t="s">
        <v>2056</v>
      </c>
      <c r="Z6" s="110" t="s">
        <v>2167</v>
      </c>
      <c r="AA6" s="111" t="s">
        <v>2168</v>
      </c>
      <c r="AB6" s="108" t="s">
        <v>2165</v>
      </c>
      <c r="AD6" s="108" t="s">
        <v>161</v>
      </c>
      <c r="AE6" s="112" t="s">
        <v>1825</v>
      </c>
      <c r="AF6" s="112" t="s">
        <v>1403</v>
      </c>
      <c r="AG6" s="112" t="s">
        <v>2166</v>
      </c>
      <c r="AH6" s="112" t="s">
        <v>1491</v>
      </c>
    </row>
    <row r="7" spans="1:36" s="112" customFormat="1" ht="12.75" customHeight="1">
      <c r="A7" s="101" t="s">
        <v>4763</v>
      </c>
      <c r="B7" s="101" t="s">
        <v>1983</v>
      </c>
      <c r="C7" s="181" t="s">
        <v>4981</v>
      </c>
      <c r="D7" s="101" t="s">
        <v>3094</v>
      </c>
      <c r="E7" s="101" t="s">
        <v>4768</v>
      </c>
      <c r="F7" s="278">
        <v>1</v>
      </c>
      <c r="G7" s="101"/>
      <c r="H7" s="101"/>
      <c r="I7" s="101" t="s">
        <v>3346</v>
      </c>
      <c r="J7" s="101" t="s">
        <v>2777</v>
      </c>
      <c r="K7" s="103"/>
      <c r="L7" s="104">
        <v>587</v>
      </c>
      <c r="M7" s="105">
        <v>675</v>
      </c>
      <c r="N7" s="106">
        <f t="shared" si="0"/>
        <v>6.2848164547921722E-3</v>
      </c>
      <c r="O7" s="107">
        <v>98.1</v>
      </c>
      <c r="P7" s="108">
        <v>97.34</v>
      </c>
      <c r="Q7" s="105">
        <v>20</v>
      </c>
      <c r="R7" s="105">
        <v>15</v>
      </c>
      <c r="S7" s="107">
        <v>20</v>
      </c>
      <c r="T7" s="109">
        <v>40023</v>
      </c>
      <c r="U7" s="110"/>
      <c r="V7" s="181" t="s">
        <v>4981</v>
      </c>
      <c r="W7" s="108" t="s">
        <v>1983</v>
      </c>
      <c r="X7" s="108" t="s">
        <v>2672</v>
      </c>
      <c r="Y7" s="108" t="s">
        <v>4466</v>
      </c>
      <c r="Z7" s="110" t="s">
        <v>4765</v>
      </c>
      <c r="AA7" s="111" t="s">
        <v>4766</v>
      </c>
      <c r="AB7" s="108" t="s">
        <v>4767</v>
      </c>
      <c r="AD7" s="108" t="s">
        <v>161</v>
      </c>
      <c r="AE7" s="112" t="s">
        <v>4764</v>
      </c>
      <c r="AF7" s="112" t="s">
        <v>762</v>
      </c>
    </row>
    <row r="8" spans="1:36" s="112" customFormat="1" ht="12.75" customHeight="1">
      <c r="A8" s="101" t="s">
        <v>5061</v>
      </c>
      <c r="B8" s="101" t="s">
        <v>1983</v>
      </c>
      <c r="C8" s="169" t="s">
        <v>5068</v>
      </c>
      <c r="D8" s="101" t="s">
        <v>3094</v>
      </c>
      <c r="E8" s="101" t="s">
        <v>3371</v>
      </c>
      <c r="F8" s="278">
        <v>1</v>
      </c>
      <c r="G8" s="101"/>
      <c r="H8" s="101"/>
      <c r="I8" s="101" t="s">
        <v>3346</v>
      </c>
      <c r="J8" s="101" t="s">
        <v>4110</v>
      </c>
      <c r="K8" s="103"/>
      <c r="L8" s="104">
        <v>639</v>
      </c>
      <c r="M8" s="104">
        <v>672</v>
      </c>
      <c r="N8" s="106">
        <f t="shared" si="0"/>
        <v>2.3485872891609136E-3</v>
      </c>
      <c r="O8" s="107">
        <v>98.13</v>
      </c>
      <c r="P8" s="107">
        <v>97.83</v>
      </c>
      <c r="Q8" s="105">
        <v>90</v>
      </c>
      <c r="R8" s="105"/>
      <c r="S8" s="107"/>
      <c r="T8" s="109">
        <v>40023</v>
      </c>
      <c r="U8" s="110" t="s">
        <v>887</v>
      </c>
      <c r="V8" s="101" t="s">
        <v>1462</v>
      </c>
      <c r="W8" s="108" t="s">
        <v>3994</v>
      </c>
      <c r="X8" s="108" t="s">
        <v>2672</v>
      </c>
      <c r="Y8" s="108" t="s">
        <v>4466</v>
      </c>
      <c r="Z8" s="110" t="s">
        <v>5063</v>
      </c>
      <c r="AA8" s="111" t="s">
        <v>5064</v>
      </c>
      <c r="AB8" s="112" t="s">
        <v>5065</v>
      </c>
      <c r="AD8" s="108" t="s">
        <v>161</v>
      </c>
      <c r="AE8" s="112" t="s">
        <v>5066</v>
      </c>
      <c r="AF8" s="112" t="s">
        <v>5067</v>
      </c>
    </row>
    <row r="9" spans="1:36" s="124" customFormat="1">
      <c r="A9" s="114" t="s">
        <v>1120</v>
      </c>
      <c r="B9" s="114" t="s">
        <v>1983</v>
      </c>
      <c r="C9" s="114" t="s">
        <v>62</v>
      </c>
      <c r="D9" s="114" t="s">
        <v>3862</v>
      </c>
      <c r="E9" s="114" t="s">
        <v>1293</v>
      </c>
      <c r="F9" s="279"/>
      <c r="G9" s="114"/>
      <c r="H9" s="114"/>
      <c r="I9" s="114" t="s">
        <v>1292</v>
      </c>
      <c r="J9" s="114"/>
      <c r="K9" s="115" t="s">
        <v>1122</v>
      </c>
      <c r="L9" s="116">
        <v>35767</v>
      </c>
      <c r="M9" s="117">
        <v>35805</v>
      </c>
      <c r="N9" s="118">
        <f t="shared" si="0"/>
        <v>4.5070689818768383E-4</v>
      </c>
      <c r="O9" s="119">
        <v>0.03</v>
      </c>
      <c r="P9" s="120">
        <v>1436.08</v>
      </c>
      <c r="Q9" s="117">
        <v>5465</v>
      </c>
      <c r="R9" s="117"/>
      <c r="S9" s="116">
        <v>15300</v>
      </c>
      <c r="T9" s="121">
        <v>40087</v>
      </c>
      <c r="U9" s="122" t="s">
        <v>4575</v>
      </c>
      <c r="V9" s="114" t="s">
        <v>947</v>
      </c>
      <c r="W9" s="120" t="s">
        <v>1216</v>
      </c>
      <c r="X9" s="120" t="s">
        <v>2670</v>
      </c>
      <c r="Y9" s="120" t="s">
        <v>3847</v>
      </c>
      <c r="Z9" s="122" t="s">
        <v>1123</v>
      </c>
      <c r="AA9" s="123" t="s">
        <v>1124</v>
      </c>
      <c r="AB9" s="120" t="s">
        <v>1121</v>
      </c>
      <c r="AD9" s="120" t="s">
        <v>1127</v>
      </c>
      <c r="AE9" s="124" t="s">
        <v>1125</v>
      </c>
      <c r="AF9" s="124" t="s">
        <v>1126</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6" tint="-0.499984740745262"/>
  </sheetPr>
  <dimension ref="A1:AJ17"/>
  <sheetViews>
    <sheetView workbookViewId="0">
      <selection activeCell="B5" sqref="B5"/>
    </sheetView>
  </sheetViews>
  <sheetFormatPr baseColWidth="10" defaultRowHeight="12.75"/>
  <cols>
    <col min="2" max="2" width="30.7109375" bestFit="1" customWidth="1"/>
    <col min="3" max="3" width="18.85546875" customWidth="1"/>
    <col min="4" max="4" width="12.5703125" bestFit="1" customWidth="1"/>
    <col min="5" max="5" width="23.28515625" bestFit="1" customWidth="1"/>
    <col min="6" max="6" width="9.140625" style="281" bestFit="1" customWidth="1"/>
    <col min="7" max="7" width="24.5703125"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ht="12.75" customHeight="1">
      <c r="A2" s="126" t="s">
        <v>5246</v>
      </c>
      <c r="B2" s="126" t="s">
        <v>877</v>
      </c>
      <c r="C2" s="126" t="s">
        <v>5022</v>
      </c>
      <c r="D2" s="126" t="s">
        <v>5515</v>
      </c>
      <c r="E2" s="126" t="s">
        <v>1293</v>
      </c>
      <c r="F2" s="283">
        <v>1</v>
      </c>
      <c r="G2" s="126"/>
      <c r="H2" s="126"/>
      <c r="I2" s="126" t="s">
        <v>1292</v>
      </c>
      <c r="J2" s="126"/>
      <c r="K2" s="127" t="s">
        <v>4094</v>
      </c>
      <c r="L2" s="128">
        <v>35778</v>
      </c>
      <c r="M2" s="128">
        <v>35792</v>
      </c>
      <c r="N2" s="130">
        <f t="shared" ref="N2:N17" si="0">(M2-L2)/(M2+L2+12740)</f>
        <v>1.660538488909975E-4</v>
      </c>
      <c r="O2" s="131">
        <v>0</v>
      </c>
      <c r="P2" s="131">
        <v>1436.06</v>
      </c>
      <c r="Q2" s="129">
        <v>3725</v>
      </c>
      <c r="R2" s="129">
        <v>1650</v>
      </c>
      <c r="S2" s="128">
        <v>5640</v>
      </c>
      <c r="T2" s="133">
        <v>38638</v>
      </c>
      <c r="U2" s="134" t="s">
        <v>3147</v>
      </c>
      <c r="V2" s="126" t="s">
        <v>5239</v>
      </c>
      <c r="W2" s="132" t="s">
        <v>5243</v>
      </c>
      <c r="X2" s="132" t="s">
        <v>2670</v>
      </c>
      <c r="Y2" s="132" t="s">
        <v>3847</v>
      </c>
      <c r="Z2" s="134" t="s">
        <v>5240</v>
      </c>
      <c r="AA2" s="135" t="s">
        <v>5241</v>
      </c>
      <c r="AB2" s="132" t="s">
        <v>5244</v>
      </c>
      <c r="AD2" s="132" t="s">
        <v>667</v>
      </c>
      <c r="AE2" s="132" t="s">
        <v>5242</v>
      </c>
      <c r="AF2" s="136" t="s">
        <v>5245</v>
      </c>
      <c r="AG2" s="136" t="s">
        <v>5247</v>
      </c>
      <c r="AH2" s="136" t="s">
        <v>5248</v>
      </c>
      <c r="AI2" s="136" t="s">
        <v>5475</v>
      </c>
      <c r="AJ2" s="136" t="s">
        <v>3935</v>
      </c>
    </row>
    <row r="3" spans="1:36" s="136" customFormat="1" ht="12.75" customHeight="1">
      <c r="A3" s="126" t="s">
        <v>2022</v>
      </c>
      <c r="B3" s="126" t="s">
        <v>877</v>
      </c>
      <c r="C3" s="126" t="s">
        <v>5022</v>
      </c>
      <c r="D3" s="126" t="s">
        <v>5515</v>
      </c>
      <c r="E3" s="126" t="s">
        <v>1293</v>
      </c>
      <c r="F3" s="283">
        <v>1</v>
      </c>
      <c r="G3" s="126"/>
      <c r="H3" s="126"/>
      <c r="I3" s="126" t="s">
        <v>1292</v>
      </c>
      <c r="J3" s="126"/>
      <c r="K3" s="127" t="s">
        <v>4286</v>
      </c>
      <c r="L3" s="128">
        <v>35772</v>
      </c>
      <c r="M3" s="128">
        <v>35801</v>
      </c>
      <c r="N3" s="130">
        <f t="shared" si="0"/>
        <v>3.4395644799734324E-4</v>
      </c>
      <c r="O3" s="131">
        <v>0.03</v>
      </c>
      <c r="P3" s="131">
        <v>1436.09</v>
      </c>
      <c r="Q3" s="129">
        <v>3750</v>
      </c>
      <c r="R3" s="129">
        <v>1658</v>
      </c>
      <c r="S3" s="128"/>
      <c r="T3" s="133">
        <v>38940</v>
      </c>
      <c r="U3" s="134" t="s">
        <v>3147</v>
      </c>
      <c r="V3" s="126" t="s">
        <v>5239</v>
      </c>
      <c r="W3" s="132" t="s">
        <v>5243</v>
      </c>
      <c r="X3" s="132" t="s">
        <v>2670</v>
      </c>
      <c r="Y3" s="132" t="s">
        <v>3847</v>
      </c>
      <c r="Z3" s="134" t="s">
        <v>2023</v>
      </c>
      <c r="AA3" s="135" t="s">
        <v>2024</v>
      </c>
      <c r="AB3" s="132" t="s">
        <v>3793</v>
      </c>
      <c r="AD3" s="132" t="s">
        <v>667</v>
      </c>
      <c r="AE3" s="132" t="s">
        <v>4355</v>
      </c>
      <c r="AF3" s="136" t="s">
        <v>4356</v>
      </c>
    </row>
    <row r="4" spans="1:36" s="136" customFormat="1">
      <c r="A4" s="126" t="s">
        <v>3810</v>
      </c>
      <c r="B4" s="126" t="s">
        <v>5426</v>
      </c>
      <c r="C4" s="182" t="s">
        <v>2732</v>
      </c>
      <c r="D4" s="126" t="s">
        <v>5515</v>
      </c>
      <c r="E4" s="274" t="s">
        <v>3371</v>
      </c>
      <c r="F4" s="283" t="s">
        <v>6246</v>
      </c>
      <c r="G4" s="126" t="s">
        <v>1697</v>
      </c>
      <c r="H4" s="126"/>
      <c r="I4" s="126" t="s">
        <v>3346</v>
      </c>
      <c r="J4" s="126" t="s">
        <v>4110</v>
      </c>
      <c r="K4" s="127"/>
      <c r="L4" s="128">
        <v>681</v>
      </c>
      <c r="M4" s="128">
        <v>683</v>
      </c>
      <c r="N4" s="130">
        <f t="shared" ref="N4:N10" si="1">(M4-L4)/(M4+L4+12740)</f>
        <v>1.4180374361883155E-4</v>
      </c>
      <c r="O4" s="131">
        <v>98.1</v>
      </c>
      <c r="P4" s="131">
        <v>98</v>
      </c>
      <c r="Q4" s="129">
        <v>4200</v>
      </c>
      <c r="R4" s="128" t="s">
        <v>5181</v>
      </c>
      <c r="S4" s="128">
        <v>2900</v>
      </c>
      <c r="T4" s="133">
        <v>38339</v>
      </c>
      <c r="U4" s="134" t="s">
        <v>887</v>
      </c>
      <c r="V4" s="126" t="s">
        <v>947</v>
      </c>
      <c r="W4" s="132" t="s">
        <v>1216</v>
      </c>
      <c r="X4" s="132" t="s">
        <v>2670</v>
      </c>
      <c r="Y4" s="132" t="s">
        <v>2056</v>
      </c>
      <c r="Z4" s="134" t="s">
        <v>1041</v>
      </c>
      <c r="AA4" s="135">
        <v>28492</v>
      </c>
      <c r="AB4" s="132" t="s">
        <v>5428</v>
      </c>
      <c r="AD4" s="132" t="s">
        <v>161</v>
      </c>
      <c r="AE4" s="132" t="s">
        <v>3752</v>
      </c>
      <c r="AF4" s="136" t="s">
        <v>719</v>
      </c>
      <c r="AG4" s="136" t="s">
        <v>718</v>
      </c>
      <c r="AH4" s="136" t="s">
        <v>3753</v>
      </c>
      <c r="AI4" s="136" t="s">
        <v>824</v>
      </c>
      <c r="AJ4" s="136" t="s">
        <v>2903</v>
      </c>
    </row>
    <row r="5" spans="1:36" s="136" customFormat="1">
      <c r="A5" s="126" t="s">
        <v>5425</v>
      </c>
      <c r="B5" s="126" t="s">
        <v>5426</v>
      </c>
      <c r="C5" s="182" t="s">
        <v>2732</v>
      </c>
      <c r="D5" s="126" t="s">
        <v>5515</v>
      </c>
      <c r="E5" s="274" t="s">
        <v>3371</v>
      </c>
      <c r="F5" s="283" t="s">
        <v>6246</v>
      </c>
      <c r="G5" s="126" t="s">
        <v>1697</v>
      </c>
      <c r="H5" s="126"/>
      <c r="I5" s="126" t="s">
        <v>3346</v>
      </c>
      <c r="J5" s="126" t="s">
        <v>4110</v>
      </c>
      <c r="K5" s="127"/>
      <c r="L5" s="128">
        <v>679</v>
      </c>
      <c r="M5" s="128">
        <v>682</v>
      </c>
      <c r="N5" s="130">
        <f t="shared" si="1"/>
        <v>2.1275086873271399E-4</v>
      </c>
      <c r="O5" s="131">
        <v>98.1</v>
      </c>
      <c r="P5" s="131">
        <v>98.37</v>
      </c>
      <c r="Q5" s="129">
        <v>4200</v>
      </c>
      <c r="R5" s="128" t="s">
        <v>5181</v>
      </c>
      <c r="S5" s="128">
        <v>2900</v>
      </c>
      <c r="T5" s="133">
        <v>40165</v>
      </c>
      <c r="U5" s="134" t="s">
        <v>887</v>
      </c>
      <c r="V5" s="126" t="s">
        <v>947</v>
      </c>
      <c r="W5" s="132" t="s">
        <v>1216</v>
      </c>
      <c r="X5" s="132" t="s">
        <v>2670</v>
      </c>
      <c r="Y5" s="132" t="s">
        <v>3847</v>
      </c>
      <c r="Z5" s="134" t="s">
        <v>5430</v>
      </c>
      <c r="AA5" s="135" t="s">
        <v>5431</v>
      </c>
      <c r="AB5" s="132" t="s">
        <v>5427</v>
      </c>
      <c r="AD5" s="132" t="s">
        <v>161</v>
      </c>
      <c r="AE5" s="132" t="s">
        <v>5429</v>
      </c>
      <c r="AF5" s="136" t="s">
        <v>5432</v>
      </c>
      <c r="AG5" s="136" t="s">
        <v>5433</v>
      </c>
      <c r="AH5" s="136" t="s">
        <v>5434</v>
      </c>
    </row>
    <row r="6" spans="1:36" s="136" customFormat="1">
      <c r="A6" s="126" t="s">
        <v>3809</v>
      </c>
      <c r="B6" s="126" t="s">
        <v>433</v>
      </c>
      <c r="C6" s="182" t="s">
        <v>2732</v>
      </c>
      <c r="D6" s="126" t="s">
        <v>5515</v>
      </c>
      <c r="E6" s="274" t="s">
        <v>3371</v>
      </c>
      <c r="F6" s="283" t="s">
        <v>6246</v>
      </c>
      <c r="G6" s="126" t="s">
        <v>1697</v>
      </c>
      <c r="H6" s="126"/>
      <c r="I6" s="126" t="s">
        <v>3346</v>
      </c>
      <c r="J6" s="126" t="s">
        <v>4110</v>
      </c>
      <c r="K6" s="127"/>
      <c r="L6" s="128">
        <v>679</v>
      </c>
      <c r="M6" s="129">
        <v>681</v>
      </c>
      <c r="N6" s="130">
        <f t="shared" si="1"/>
        <v>1.4184397163120567E-4</v>
      </c>
      <c r="O6" s="131">
        <v>98</v>
      </c>
      <c r="P6" s="132">
        <v>98.35</v>
      </c>
      <c r="Q6" s="129">
        <v>2494</v>
      </c>
      <c r="R6" s="129">
        <v>1210</v>
      </c>
      <c r="S6" s="128">
        <v>2200</v>
      </c>
      <c r="T6" s="133">
        <v>34887</v>
      </c>
      <c r="U6" s="134" t="s">
        <v>887</v>
      </c>
      <c r="V6" s="126" t="s">
        <v>4743</v>
      </c>
      <c r="W6" s="132" t="s">
        <v>877</v>
      </c>
      <c r="X6" s="132" t="s">
        <v>2670</v>
      </c>
      <c r="Y6" s="132" t="s">
        <v>3847</v>
      </c>
      <c r="Z6" s="134" t="s">
        <v>4742</v>
      </c>
      <c r="AA6" s="135">
        <v>23605</v>
      </c>
      <c r="AB6" s="132" t="s">
        <v>2059</v>
      </c>
      <c r="AD6" s="132" t="s">
        <v>3475</v>
      </c>
      <c r="AE6" s="132" t="s">
        <v>2903</v>
      </c>
      <c r="AG6" s="136" t="s">
        <v>4741</v>
      </c>
      <c r="AH6" s="136" t="s">
        <v>5434</v>
      </c>
    </row>
    <row r="7" spans="1:36" s="136" customFormat="1">
      <c r="A7" s="126" t="s">
        <v>2357</v>
      </c>
      <c r="B7" s="126" t="s">
        <v>877</v>
      </c>
      <c r="C7" s="182" t="s">
        <v>2732</v>
      </c>
      <c r="D7" s="126" t="s">
        <v>5515</v>
      </c>
      <c r="E7" s="274" t="s">
        <v>3371</v>
      </c>
      <c r="F7" s="283"/>
      <c r="G7" s="274" t="s">
        <v>6258</v>
      </c>
      <c r="H7" s="126">
        <v>1</v>
      </c>
      <c r="I7" s="126" t="s">
        <v>3346</v>
      </c>
      <c r="J7" s="126" t="s">
        <v>4110</v>
      </c>
      <c r="K7" s="127"/>
      <c r="L7" s="128">
        <v>666</v>
      </c>
      <c r="M7" s="129">
        <v>674</v>
      </c>
      <c r="N7" s="130">
        <f t="shared" si="1"/>
        <v>5.6818181818181815E-4</v>
      </c>
      <c r="O7" s="131">
        <v>98.1</v>
      </c>
      <c r="P7" s="132"/>
      <c r="Q7" s="129">
        <v>120</v>
      </c>
      <c r="R7" s="129"/>
      <c r="S7" s="131"/>
      <c r="T7" s="133">
        <v>38339</v>
      </c>
      <c r="U7" s="134" t="s">
        <v>3345</v>
      </c>
      <c r="V7" s="126" t="s">
        <v>947</v>
      </c>
      <c r="W7" s="132" t="s">
        <v>1216</v>
      </c>
      <c r="X7" s="132" t="s">
        <v>2670</v>
      </c>
      <c r="Y7" s="132" t="s">
        <v>2056</v>
      </c>
      <c r="Z7" s="134" t="s">
        <v>2178</v>
      </c>
      <c r="AA7" s="135">
        <v>28494</v>
      </c>
      <c r="AB7" s="132" t="s">
        <v>3389</v>
      </c>
      <c r="AD7" s="132" t="s">
        <v>3365</v>
      </c>
      <c r="AF7" s="136" t="s">
        <v>718</v>
      </c>
      <c r="AG7" s="136" t="s">
        <v>2208</v>
      </c>
    </row>
    <row r="8" spans="1:36" s="136" customFormat="1">
      <c r="A8" s="126" t="s">
        <v>2358</v>
      </c>
      <c r="B8" s="126" t="s">
        <v>877</v>
      </c>
      <c r="C8" s="182" t="s">
        <v>2732</v>
      </c>
      <c r="D8" s="126" t="s">
        <v>5515</v>
      </c>
      <c r="E8" s="274" t="s">
        <v>3371</v>
      </c>
      <c r="F8" s="283"/>
      <c r="G8" s="274" t="s">
        <v>6258</v>
      </c>
      <c r="H8" s="126">
        <v>1</v>
      </c>
      <c r="I8" s="126" t="s">
        <v>3346</v>
      </c>
      <c r="J8" s="126" t="s">
        <v>4110</v>
      </c>
      <c r="K8" s="127"/>
      <c r="L8" s="128">
        <v>661</v>
      </c>
      <c r="M8" s="129">
        <v>678</v>
      </c>
      <c r="N8" s="130">
        <f t="shared" si="1"/>
        <v>1.2074721215995453E-3</v>
      </c>
      <c r="O8" s="131">
        <v>98.1</v>
      </c>
      <c r="P8" s="132"/>
      <c r="Q8" s="129">
        <v>120</v>
      </c>
      <c r="R8" s="129"/>
      <c r="S8" s="131"/>
      <c r="T8" s="133">
        <v>38339</v>
      </c>
      <c r="U8" s="134" t="s">
        <v>3345</v>
      </c>
      <c r="V8" s="126" t="s">
        <v>947</v>
      </c>
      <c r="W8" s="132" t="s">
        <v>1216</v>
      </c>
      <c r="X8" s="132" t="s">
        <v>2670</v>
      </c>
      <c r="Y8" s="132" t="s">
        <v>2056</v>
      </c>
      <c r="Z8" s="134" t="s">
        <v>3363</v>
      </c>
      <c r="AA8" s="135">
        <v>28495</v>
      </c>
      <c r="AB8" s="132" t="s">
        <v>3389</v>
      </c>
      <c r="AD8" s="132" t="s">
        <v>3365</v>
      </c>
      <c r="AF8" s="136" t="s">
        <v>718</v>
      </c>
      <c r="AG8" s="136" t="s">
        <v>3362</v>
      </c>
    </row>
    <row r="9" spans="1:36" s="136" customFormat="1">
      <c r="A9" s="126" t="s">
        <v>2186</v>
      </c>
      <c r="B9" s="126" t="s">
        <v>877</v>
      </c>
      <c r="C9" s="182" t="s">
        <v>2732</v>
      </c>
      <c r="D9" s="126" t="s">
        <v>5515</v>
      </c>
      <c r="E9" s="274" t="s">
        <v>3371</v>
      </c>
      <c r="F9" s="283"/>
      <c r="G9" s="274" t="s">
        <v>6258</v>
      </c>
      <c r="H9" s="126">
        <v>1</v>
      </c>
      <c r="I9" s="126" t="s">
        <v>3346</v>
      </c>
      <c r="J9" s="126" t="s">
        <v>4110</v>
      </c>
      <c r="K9" s="127"/>
      <c r="L9" s="128">
        <v>643</v>
      </c>
      <c r="M9" s="129">
        <v>659</v>
      </c>
      <c r="N9" s="130">
        <f t="shared" si="1"/>
        <v>1.1394388263780088E-3</v>
      </c>
      <c r="O9" s="131">
        <v>98.1</v>
      </c>
      <c r="P9" s="132"/>
      <c r="Q9" s="129">
        <v>120</v>
      </c>
      <c r="R9" s="129"/>
      <c r="S9" s="131"/>
      <c r="T9" s="133">
        <v>38339</v>
      </c>
      <c r="U9" s="134" t="s">
        <v>3345</v>
      </c>
      <c r="V9" s="126" t="s">
        <v>947</v>
      </c>
      <c r="W9" s="132" t="s">
        <v>1216</v>
      </c>
      <c r="X9" s="132" t="s">
        <v>2670</v>
      </c>
      <c r="Y9" s="132" t="s">
        <v>2056</v>
      </c>
      <c r="Z9" s="134" t="s">
        <v>3366</v>
      </c>
      <c r="AA9" s="135">
        <v>28496</v>
      </c>
      <c r="AB9" s="132" t="s">
        <v>3389</v>
      </c>
      <c r="AD9" s="132" t="s">
        <v>3365</v>
      </c>
      <c r="AF9" s="136" t="s">
        <v>718</v>
      </c>
      <c r="AG9" s="136" t="s">
        <v>3364</v>
      </c>
    </row>
    <row r="10" spans="1:36" s="136" customFormat="1">
      <c r="A10" s="126" t="s">
        <v>2187</v>
      </c>
      <c r="B10" s="126" t="s">
        <v>877</v>
      </c>
      <c r="C10" s="182" t="s">
        <v>2732</v>
      </c>
      <c r="D10" s="126" t="s">
        <v>5515</v>
      </c>
      <c r="E10" s="274" t="s">
        <v>3371</v>
      </c>
      <c r="F10" s="283"/>
      <c r="G10" s="274" t="s">
        <v>6258</v>
      </c>
      <c r="H10" s="126">
        <v>1</v>
      </c>
      <c r="I10" s="126" t="s">
        <v>3346</v>
      </c>
      <c r="J10" s="126" t="s">
        <v>4110</v>
      </c>
      <c r="K10" s="127"/>
      <c r="L10" s="128">
        <v>644</v>
      </c>
      <c r="M10" s="129">
        <v>655</v>
      </c>
      <c r="N10" s="130">
        <f t="shared" si="1"/>
        <v>7.8353159056912883E-4</v>
      </c>
      <c r="O10" s="131">
        <v>98.1</v>
      </c>
      <c r="P10" s="132"/>
      <c r="Q10" s="129">
        <v>120</v>
      </c>
      <c r="R10" s="129"/>
      <c r="S10" s="131"/>
      <c r="T10" s="133">
        <v>38339</v>
      </c>
      <c r="U10" s="134" t="s">
        <v>3345</v>
      </c>
      <c r="V10" s="126" t="s">
        <v>947</v>
      </c>
      <c r="W10" s="132" t="s">
        <v>1216</v>
      </c>
      <c r="X10" s="132" t="s">
        <v>2670</v>
      </c>
      <c r="Y10" s="132" t="s">
        <v>2056</v>
      </c>
      <c r="Z10" s="134" t="s">
        <v>3367</v>
      </c>
      <c r="AA10" s="135">
        <v>28497</v>
      </c>
      <c r="AB10" s="132" t="s">
        <v>3389</v>
      </c>
      <c r="AD10" s="132" t="s">
        <v>3365</v>
      </c>
      <c r="AF10" s="136" t="s">
        <v>718</v>
      </c>
      <c r="AG10" s="136" t="s">
        <v>406</v>
      </c>
    </row>
    <row r="11" spans="1:36" s="136" customFormat="1" ht="12.75" customHeight="1">
      <c r="A11" s="126" t="s">
        <v>1720</v>
      </c>
      <c r="B11" s="126" t="s">
        <v>877</v>
      </c>
      <c r="C11" s="126" t="s">
        <v>1722</v>
      </c>
      <c r="D11" s="126" t="s">
        <v>5515</v>
      </c>
      <c r="E11" s="126" t="s">
        <v>729</v>
      </c>
      <c r="F11" s="283">
        <v>1</v>
      </c>
      <c r="G11" s="126"/>
      <c r="H11" s="126"/>
      <c r="I11" s="126" t="s">
        <v>2057</v>
      </c>
      <c r="J11" s="126"/>
      <c r="K11" s="127"/>
      <c r="L11" s="128">
        <v>608</v>
      </c>
      <c r="M11" s="129">
        <v>35717</v>
      </c>
      <c r="N11" s="130">
        <f t="shared" si="0"/>
        <v>0.71556099052277589</v>
      </c>
      <c r="O11" s="131">
        <v>1.94</v>
      </c>
      <c r="P11" s="132">
        <v>637.65</v>
      </c>
      <c r="Q11" s="129">
        <v>117</v>
      </c>
      <c r="R11" s="128"/>
      <c r="S11" s="128"/>
      <c r="T11" s="133">
        <v>39855</v>
      </c>
      <c r="U11" s="134"/>
      <c r="V11" s="126" t="s">
        <v>947</v>
      </c>
      <c r="W11" s="132" t="s">
        <v>877</v>
      </c>
      <c r="X11" s="132" t="s">
        <v>2670</v>
      </c>
      <c r="Y11" s="132" t="s">
        <v>4912</v>
      </c>
      <c r="Z11" s="134" t="s">
        <v>1723</v>
      </c>
      <c r="AA11" s="135" t="s">
        <v>1725</v>
      </c>
      <c r="AB11" s="180" t="s">
        <v>1727</v>
      </c>
      <c r="AD11" s="132" t="s">
        <v>161</v>
      </c>
      <c r="AE11" s="136" t="s">
        <v>1728</v>
      </c>
      <c r="AF11" s="136" t="s">
        <v>1709</v>
      </c>
    </row>
    <row r="12" spans="1:36" s="136" customFormat="1" ht="12.75" customHeight="1">
      <c r="A12" s="126" t="s">
        <v>1721</v>
      </c>
      <c r="B12" s="126" t="s">
        <v>877</v>
      </c>
      <c r="C12" s="126" t="s">
        <v>1722</v>
      </c>
      <c r="D12" s="126" t="s">
        <v>5515</v>
      </c>
      <c r="E12" s="126" t="s">
        <v>729</v>
      </c>
      <c r="F12" s="283">
        <v>1</v>
      </c>
      <c r="G12" s="126"/>
      <c r="H12" s="126"/>
      <c r="I12" s="126" t="s">
        <v>2057</v>
      </c>
      <c r="J12" s="126"/>
      <c r="K12" s="127"/>
      <c r="L12" s="128">
        <v>627</v>
      </c>
      <c r="M12" s="129">
        <v>35697</v>
      </c>
      <c r="N12" s="130">
        <f t="shared" si="0"/>
        <v>0.71478069460296756</v>
      </c>
      <c r="O12" s="131">
        <v>1.92</v>
      </c>
      <c r="P12" s="132">
        <v>637.64</v>
      </c>
      <c r="Q12" s="129">
        <v>117</v>
      </c>
      <c r="R12" s="128"/>
      <c r="S12" s="128"/>
      <c r="T12" s="133">
        <v>39855</v>
      </c>
      <c r="U12" s="134"/>
      <c r="V12" s="126" t="s">
        <v>947</v>
      </c>
      <c r="W12" s="132" t="s">
        <v>877</v>
      </c>
      <c r="X12" s="132" t="s">
        <v>2670</v>
      </c>
      <c r="Y12" s="132" t="s">
        <v>4912</v>
      </c>
      <c r="Z12" s="134" t="s">
        <v>1724</v>
      </c>
      <c r="AA12" s="135" t="s">
        <v>1726</v>
      </c>
      <c r="AB12" s="180" t="s">
        <v>1727</v>
      </c>
      <c r="AD12" s="132" t="s">
        <v>161</v>
      </c>
      <c r="AE12" s="136" t="s">
        <v>1728</v>
      </c>
      <c r="AF12" s="136" t="s">
        <v>1709</v>
      </c>
    </row>
    <row r="13" spans="1:36" s="112" customFormat="1">
      <c r="A13" s="101" t="s">
        <v>4158</v>
      </c>
      <c r="B13" s="101" t="s">
        <v>877</v>
      </c>
      <c r="C13" s="101" t="s">
        <v>3376</v>
      </c>
      <c r="D13" s="101" t="s">
        <v>3094</v>
      </c>
      <c r="E13" s="275" t="s">
        <v>3371</v>
      </c>
      <c r="F13" s="278">
        <v>1</v>
      </c>
      <c r="G13" s="101" t="s">
        <v>3347</v>
      </c>
      <c r="H13" s="101"/>
      <c r="I13" s="101" t="s">
        <v>3346</v>
      </c>
      <c r="J13" s="101" t="s">
        <v>4110</v>
      </c>
      <c r="K13" s="103"/>
      <c r="L13" s="104">
        <v>705</v>
      </c>
      <c r="M13" s="104">
        <v>705</v>
      </c>
      <c r="N13" s="106">
        <f t="shared" si="0"/>
        <v>0</v>
      </c>
      <c r="O13" s="107">
        <v>98.21</v>
      </c>
      <c r="P13" s="107"/>
      <c r="Q13" s="105">
        <v>120</v>
      </c>
      <c r="R13" s="105"/>
      <c r="S13" s="107">
        <v>180</v>
      </c>
      <c r="T13" s="109">
        <v>38339</v>
      </c>
      <c r="U13" s="110" t="s">
        <v>3410</v>
      </c>
      <c r="V13" s="101" t="s">
        <v>3376</v>
      </c>
      <c r="W13" s="108" t="s">
        <v>877</v>
      </c>
      <c r="X13" s="108" t="s">
        <v>2670</v>
      </c>
      <c r="Y13" s="108" t="s">
        <v>2056</v>
      </c>
      <c r="Z13" s="110" t="s">
        <v>4010</v>
      </c>
      <c r="AA13" s="111" t="s">
        <v>4159</v>
      </c>
      <c r="AB13" s="108" t="s">
        <v>3995</v>
      </c>
      <c r="AD13" s="108" t="s">
        <v>1380</v>
      </c>
      <c r="AE13" s="112" t="s">
        <v>4960</v>
      </c>
      <c r="AF13" s="112" t="s">
        <v>3752</v>
      </c>
      <c r="AG13" s="112" t="s">
        <v>4009</v>
      </c>
      <c r="AH13" s="112" t="s">
        <v>4011</v>
      </c>
      <c r="AI13" s="112" t="s">
        <v>4253</v>
      </c>
    </row>
    <row r="14" spans="1:36" s="112" customFormat="1" ht="13.5" customHeight="1">
      <c r="A14" s="101" t="s">
        <v>1409</v>
      </c>
      <c r="B14" s="101" t="s">
        <v>1410</v>
      </c>
      <c r="C14" s="101" t="s">
        <v>1420</v>
      </c>
      <c r="D14" s="101" t="s">
        <v>3094</v>
      </c>
      <c r="E14" s="275" t="s">
        <v>3371</v>
      </c>
      <c r="F14" s="278" t="s">
        <v>6246</v>
      </c>
      <c r="G14" s="101" t="s">
        <v>3347</v>
      </c>
      <c r="H14" s="101"/>
      <c r="I14" s="101" t="s">
        <v>3346</v>
      </c>
      <c r="J14" s="101" t="s">
        <v>4110</v>
      </c>
      <c r="K14" s="103"/>
      <c r="L14" s="104">
        <v>701</v>
      </c>
      <c r="M14" s="105">
        <v>704</v>
      </c>
      <c r="N14" s="106">
        <f t="shared" si="0"/>
        <v>2.1208907741251324E-4</v>
      </c>
      <c r="O14" s="107">
        <v>98.23</v>
      </c>
      <c r="P14" s="108">
        <v>98.83</v>
      </c>
      <c r="Q14" s="105">
        <v>587</v>
      </c>
      <c r="R14" s="105"/>
      <c r="S14" s="104">
        <v>550</v>
      </c>
      <c r="T14" s="109">
        <v>38835</v>
      </c>
      <c r="U14" s="110" t="s">
        <v>3345</v>
      </c>
      <c r="V14" s="101" t="s">
        <v>5239</v>
      </c>
      <c r="W14" s="108" t="s">
        <v>877</v>
      </c>
      <c r="X14" s="108" t="s">
        <v>1294</v>
      </c>
      <c r="Y14" s="108" t="s">
        <v>3694</v>
      </c>
      <c r="Z14" s="110" t="s">
        <v>5223</v>
      </c>
      <c r="AA14" s="111" t="s">
        <v>5224</v>
      </c>
      <c r="AB14" s="108"/>
      <c r="AD14" s="108" t="s">
        <v>161</v>
      </c>
      <c r="AE14" s="165" t="s">
        <v>5226</v>
      </c>
      <c r="AF14" s="112" t="s">
        <v>1419</v>
      </c>
    </row>
    <row r="15" spans="1:36" s="112" customFormat="1">
      <c r="A15" s="101" t="s">
        <v>283</v>
      </c>
      <c r="B15" s="101" t="s">
        <v>877</v>
      </c>
      <c r="C15" s="101" t="s">
        <v>3376</v>
      </c>
      <c r="D15" s="101" t="s">
        <v>3094</v>
      </c>
      <c r="E15" s="275" t="s">
        <v>3371</v>
      </c>
      <c r="F15" s="278">
        <v>1</v>
      </c>
      <c r="G15" s="101" t="s">
        <v>4467</v>
      </c>
      <c r="H15" s="101"/>
      <c r="I15" s="101" t="s">
        <v>3346</v>
      </c>
      <c r="J15" s="101" t="s">
        <v>4110</v>
      </c>
      <c r="K15" s="103"/>
      <c r="L15" s="104">
        <v>685</v>
      </c>
      <c r="M15" s="105">
        <v>712</v>
      </c>
      <c r="N15" s="106">
        <f t="shared" si="0"/>
        <v>1.9098818702695055E-3</v>
      </c>
      <c r="O15" s="107">
        <v>98.2</v>
      </c>
      <c r="P15" s="108">
        <v>98.74</v>
      </c>
      <c r="Q15" s="105">
        <v>125</v>
      </c>
      <c r="R15" s="104" t="s">
        <v>3835</v>
      </c>
      <c r="S15" s="107">
        <v>50</v>
      </c>
      <c r="T15" s="109">
        <v>38167</v>
      </c>
      <c r="U15" s="110" t="s">
        <v>3410</v>
      </c>
      <c r="V15" s="101" t="s">
        <v>449</v>
      </c>
      <c r="W15" s="108" t="s">
        <v>3846</v>
      </c>
      <c r="X15" s="108" t="s">
        <v>2672</v>
      </c>
      <c r="Y15" s="108" t="s">
        <v>4466</v>
      </c>
      <c r="Z15" s="110" t="s">
        <v>727</v>
      </c>
      <c r="AA15" s="111">
        <v>28368</v>
      </c>
      <c r="AB15" s="112" t="s">
        <v>4523</v>
      </c>
      <c r="AD15" s="108" t="s">
        <v>2707</v>
      </c>
      <c r="AE15" s="112" t="s">
        <v>448</v>
      </c>
      <c r="AF15" s="112" t="s">
        <v>3834</v>
      </c>
      <c r="AG15" s="112" t="s">
        <v>3375</v>
      </c>
      <c r="AH15" s="112" t="s">
        <v>2903</v>
      </c>
    </row>
    <row r="16" spans="1:36" s="124" customFormat="1">
      <c r="A16" s="114" t="s">
        <v>921</v>
      </c>
      <c r="B16" s="114" t="s">
        <v>3754</v>
      </c>
      <c r="C16" s="114" t="s">
        <v>4384</v>
      </c>
      <c r="D16" s="114" t="s">
        <v>3862</v>
      </c>
      <c r="E16" s="114" t="s">
        <v>3371</v>
      </c>
      <c r="F16" s="279"/>
      <c r="G16" s="114"/>
      <c r="H16" s="114"/>
      <c r="I16" s="114" t="s">
        <v>3346</v>
      </c>
      <c r="J16" s="114" t="s">
        <v>4110</v>
      </c>
      <c r="K16" s="115"/>
      <c r="L16" s="116">
        <v>824</v>
      </c>
      <c r="M16" s="117">
        <v>825</v>
      </c>
      <c r="N16" s="118">
        <f t="shared" si="0"/>
        <v>6.9497532837584265E-5</v>
      </c>
      <c r="O16" s="119">
        <v>98.7</v>
      </c>
      <c r="P16" s="120">
        <v>101.39</v>
      </c>
      <c r="Q16" s="117">
        <v>2755</v>
      </c>
      <c r="R16" s="117"/>
      <c r="S16" s="116">
        <v>2100</v>
      </c>
      <c r="T16" s="121">
        <v>35878</v>
      </c>
      <c r="U16" s="122" t="s">
        <v>887</v>
      </c>
      <c r="V16" s="114" t="s">
        <v>3700</v>
      </c>
      <c r="W16" s="120" t="s">
        <v>877</v>
      </c>
      <c r="X16" s="120" t="s">
        <v>2670</v>
      </c>
      <c r="Y16" s="120" t="s">
        <v>3847</v>
      </c>
      <c r="Z16" s="122" t="s">
        <v>293</v>
      </c>
      <c r="AA16" s="123" t="s">
        <v>922</v>
      </c>
      <c r="AB16" s="120" t="s">
        <v>291</v>
      </c>
      <c r="AD16" s="120" t="s">
        <v>3797</v>
      </c>
      <c r="AE16" s="120" t="s">
        <v>2903</v>
      </c>
      <c r="AF16" s="124" t="s">
        <v>4383</v>
      </c>
      <c r="AG16" s="124" t="s">
        <v>1262</v>
      </c>
      <c r="AH16" s="124" t="s">
        <v>2998</v>
      </c>
    </row>
    <row r="17" spans="1:34" s="124" customFormat="1">
      <c r="A17" s="114" t="s">
        <v>923</v>
      </c>
      <c r="B17" s="114" t="s">
        <v>3754</v>
      </c>
      <c r="C17" s="114" t="s">
        <v>4384</v>
      </c>
      <c r="D17" s="114" t="s">
        <v>3862</v>
      </c>
      <c r="E17" s="114" t="s">
        <v>3371</v>
      </c>
      <c r="F17" s="279"/>
      <c r="G17" s="114"/>
      <c r="H17" s="114"/>
      <c r="I17" s="114" t="s">
        <v>3346</v>
      </c>
      <c r="J17" s="114" t="s">
        <v>4110</v>
      </c>
      <c r="K17" s="115"/>
      <c r="L17" s="116">
        <v>816</v>
      </c>
      <c r="M17" s="117">
        <v>818</v>
      </c>
      <c r="N17" s="118">
        <f t="shared" si="0"/>
        <v>1.3914011409489355E-4</v>
      </c>
      <c r="O17" s="119">
        <v>98.7</v>
      </c>
      <c r="P17" s="120">
        <v>101.23</v>
      </c>
      <c r="Q17" s="117">
        <v>3030</v>
      </c>
      <c r="R17" s="117"/>
      <c r="S17" s="116">
        <v>2400</v>
      </c>
      <c r="T17" s="121">
        <v>37380</v>
      </c>
      <c r="U17" s="122" t="s">
        <v>887</v>
      </c>
      <c r="V17" s="114" t="s">
        <v>2925</v>
      </c>
      <c r="W17" s="120" t="s">
        <v>5015</v>
      </c>
      <c r="X17" s="120" t="s">
        <v>2670</v>
      </c>
      <c r="Y17" s="120" t="s">
        <v>3847</v>
      </c>
      <c r="Z17" s="122" t="s">
        <v>294</v>
      </c>
      <c r="AA17" s="123" t="s">
        <v>2281</v>
      </c>
      <c r="AB17" s="120" t="s">
        <v>291</v>
      </c>
      <c r="AD17" s="120" t="s">
        <v>3797</v>
      </c>
      <c r="AE17" s="120" t="s">
        <v>1701</v>
      </c>
      <c r="AF17" s="124" t="s">
        <v>4383</v>
      </c>
      <c r="AG17" s="124" t="s">
        <v>292</v>
      </c>
      <c r="AH17" s="124" t="s">
        <v>2998</v>
      </c>
    </row>
  </sheetData>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6" tint="-0.499984740745262"/>
  </sheetPr>
  <dimension ref="A1:AJ22"/>
  <sheetViews>
    <sheetView workbookViewId="0">
      <selection activeCell="F7" sqref="F7"/>
    </sheetView>
  </sheetViews>
  <sheetFormatPr baseColWidth="10" defaultRowHeight="12.75"/>
  <cols>
    <col min="2" max="2" width="18.85546875" customWidth="1"/>
    <col min="4" max="4" width="12.5703125" bestFit="1" customWidth="1"/>
    <col min="5" max="5" width="38.7109375" bestFit="1" customWidth="1"/>
    <col min="6" max="6" width="9.140625" style="281"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278</v>
      </c>
      <c r="B2" s="126" t="s">
        <v>3994</v>
      </c>
      <c r="C2" s="126" t="s">
        <v>2652</v>
      </c>
      <c r="D2" s="126" t="s">
        <v>5515</v>
      </c>
      <c r="E2" s="126" t="s">
        <v>1293</v>
      </c>
      <c r="F2" s="283">
        <v>1</v>
      </c>
      <c r="G2" s="126"/>
      <c r="H2" s="126"/>
      <c r="I2" s="126" t="s">
        <v>1292</v>
      </c>
      <c r="J2" s="126"/>
      <c r="K2" s="127" t="s">
        <v>4120</v>
      </c>
      <c r="L2" s="128">
        <v>35775</v>
      </c>
      <c r="M2" s="129">
        <v>35797</v>
      </c>
      <c r="N2" s="130">
        <f t="shared" ref="N2:N10" si="0">(M2-L2)/(M2+L2+12740)</f>
        <v>2.6093557263497487E-4</v>
      </c>
      <c r="O2" s="131">
        <v>9.43</v>
      </c>
      <c r="P2" s="132">
        <v>1436.07</v>
      </c>
      <c r="Q2" s="129">
        <v>1474</v>
      </c>
      <c r="R2" s="129">
        <v>850</v>
      </c>
      <c r="S2" s="128">
        <v>1200</v>
      </c>
      <c r="T2" s="133">
        <v>33115</v>
      </c>
      <c r="U2" s="134" t="s">
        <v>538</v>
      </c>
      <c r="V2" s="126" t="s">
        <v>2925</v>
      </c>
      <c r="W2" s="132" t="s">
        <v>5015</v>
      </c>
      <c r="X2" s="132" t="s">
        <v>2670</v>
      </c>
      <c r="Y2" s="132" t="s">
        <v>5517</v>
      </c>
      <c r="Z2" s="134" t="s">
        <v>2653</v>
      </c>
      <c r="AA2" s="135" t="s">
        <v>279</v>
      </c>
      <c r="AB2" s="132" t="s">
        <v>474</v>
      </c>
      <c r="AD2" s="132" t="s">
        <v>667</v>
      </c>
      <c r="AE2" s="132" t="s">
        <v>3733</v>
      </c>
      <c r="AF2" s="136" t="s">
        <v>3942</v>
      </c>
      <c r="AG2" s="136" t="s">
        <v>747</v>
      </c>
    </row>
    <row r="3" spans="1:36" s="136" customFormat="1">
      <c r="A3" s="126" t="s">
        <v>280</v>
      </c>
      <c r="B3" s="126" t="s">
        <v>3994</v>
      </c>
      <c r="C3" s="126" t="s">
        <v>2652</v>
      </c>
      <c r="D3" s="126" t="s">
        <v>5515</v>
      </c>
      <c r="E3" s="126" t="s">
        <v>1293</v>
      </c>
      <c r="F3" s="283">
        <v>1</v>
      </c>
      <c r="G3" s="126"/>
      <c r="H3" s="126"/>
      <c r="I3" s="126" t="s">
        <v>1292</v>
      </c>
      <c r="J3" s="126"/>
      <c r="K3" s="127" t="s">
        <v>1899</v>
      </c>
      <c r="L3" s="128">
        <v>35774</v>
      </c>
      <c r="M3" s="129">
        <v>35797</v>
      </c>
      <c r="N3" s="130">
        <f t="shared" si="0"/>
        <v>2.7279951607738016E-4</v>
      </c>
      <c r="O3" s="131">
        <v>4.99</v>
      </c>
      <c r="P3" s="132">
        <v>1436.06</v>
      </c>
      <c r="Q3" s="129">
        <v>1510</v>
      </c>
      <c r="R3" s="129">
        <v>759</v>
      </c>
      <c r="S3" s="128">
        <v>1200</v>
      </c>
      <c r="T3" s="133">
        <v>36217</v>
      </c>
      <c r="U3" s="134" t="s">
        <v>538</v>
      </c>
      <c r="V3" s="126" t="s">
        <v>2925</v>
      </c>
      <c r="W3" s="132" t="s">
        <v>5015</v>
      </c>
      <c r="X3" s="132" t="s">
        <v>2670</v>
      </c>
      <c r="Y3" s="132" t="s">
        <v>1291</v>
      </c>
      <c r="Z3" s="134" t="s">
        <v>3943</v>
      </c>
      <c r="AA3" s="135" t="s">
        <v>281</v>
      </c>
      <c r="AB3" s="132" t="s">
        <v>5249</v>
      </c>
      <c r="AD3" s="132" t="s">
        <v>667</v>
      </c>
      <c r="AE3" s="132" t="s">
        <v>3733</v>
      </c>
      <c r="AF3" s="136" t="s">
        <v>3942</v>
      </c>
      <c r="AG3" s="136" t="s">
        <v>4964</v>
      </c>
      <c r="AH3" s="136" t="s">
        <v>747</v>
      </c>
    </row>
    <row r="4" spans="1:36" s="136" customFormat="1">
      <c r="A4" s="126" t="s">
        <v>276</v>
      </c>
      <c r="B4" s="126" t="s">
        <v>3994</v>
      </c>
      <c r="C4" s="126" t="s">
        <v>2652</v>
      </c>
      <c r="D4" s="126" t="s">
        <v>5515</v>
      </c>
      <c r="E4" s="126" t="s">
        <v>1293</v>
      </c>
      <c r="F4" s="283">
        <v>1</v>
      </c>
      <c r="G4" s="126"/>
      <c r="H4" s="126"/>
      <c r="I4" s="126" t="s">
        <v>1292</v>
      </c>
      <c r="J4" s="126"/>
      <c r="K4" s="127" t="s">
        <v>592</v>
      </c>
      <c r="L4" s="128">
        <v>35773</v>
      </c>
      <c r="M4" s="129">
        <v>35801</v>
      </c>
      <c r="N4" s="130">
        <f t="shared" si="0"/>
        <v>3.3209194202623525E-4</v>
      </c>
      <c r="O4" s="131">
        <v>3.23</v>
      </c>
      <c r="P4" s="132">
        <v>1436.15</v>
      </c>
      <c r="Q4" s="129">
        <v>1510</v>
      </c>
      <c r="R4" s="129">
        <v>830</v>
      </c>
      <c r="S4" s="128">
        <v>1200</v>
      </c>
      <c r="T4" s="133">
        <v>36929</v>
      </c>
      <c r="U4" s="134" t="s">
        <v>538</v>
      </c>
      <c r="V4" s="126" t="s">
        <v>2925</v>
      </c>
      <c r="W4" s="132" t="s">
        <v>5015</v>
      </c>
      <c r="X4" s="132" t="s">
        <v>2670</v>
      </c>
      <c r="Y4" s="132" t="s">
        <v>1291</v>
      </c>
      <c r="Z4" s="134" t="s">
        <v>3944</v>
      </c>
      <c r="AA4" s="135" t="s">
        <v>277</v>
      </c>
      <c r="AB4" s="132" t="s">
        <v>5249</v>
      </c>
      <c r="AD4" s="132" t="s">
        <v>667</v>
      </c>
      <c r="AE4" s="132" t="s">
        <v>4965</v>
      </c>
      <c r="AF4" s="136" t="s">
        <v>3733</v>
      </c>
      <c r="AG4" s="136" t="s">
        <v>747</v>
      </c>
    </row>
    <row r="5" spans="1:36" s="136" customFormat="1">
      <c r="A5" s="126" t="s">
        <v>1521</v>
      </c>
      <c r="B5" s="126" t="s">
        <v>3994</v>
      </c>
      <c r="C5" s="126" t="s">
        <v>889</v>
      </c>
      <c r="D5" s="126" t="s">
        <v>5515</v>
      </c>
      <c r="E5" s="126" t="s">
        <v>1293</v>
      </c>
      <c r="F5" s="283">
        <v>1</v>
      </c>
      <c r="G5" s="126"/>
      <c r="H5" s="126"/>
      <c r="I5" s="126" t="s">
        <v>1292</v>
      </c>
      <c r="J5" s="126"/>
      <c r="K5" s="127" t="s">
        <v>1684</v>
      </c>
      <c r="L5" s="128">
        <v>35771</v>
      </c>
      <c r="M5" s="129">
        <v>35802</v>
      </c>
      <c r="N5" s="130">
        <f t="shared" si="0"/>
        <v>3.6767758234198758E-4</v>
      </c>
      <c r="O5" s="131">
        <v>7.0000000000000007E-2</v>
      </c>
      <c r="P5" s="132">
        <v>1436.1</v>
      </c>
      <c r="Q5" s="129">
        <v>4700</v>
      </c>
      <c r="R5" s="129">
        <v>2170</v>
      </c>
      <c r="S5" s="128">
        <v>6000</v>
      </c>
      <c r="T5" s="133">
        <v>39152</v>
      </c>
      <c r="U5" s="134" t="s">
        <v>4575</v>
      </c>
      <c r="V5" s="126" t="s">
        <v>947</v>
      </c>
      <c r="W5" s="132" t="s">
        <v>5015</v>
      </c>
      <c r="X5" s="132" t="s">
        <v>2670</v>
      </c>
      <c r="Y5" s="132" t="s">
        <v>4912</v>
      </c>
      <c r="Z5" s="134" t="s">
        <v>1365</v>
      </c>
      <c r="AA5" s="135" t="s">
        <v>1366</v>
      </c>
      <c r="AB5" s="132" t="s">
        <v>712</v>
      </c>
      <c r="AD5" s="132" t="s">
        <v>667</v>
      </c>
      <c r="AE5" s="170" t="s">
        <v>572</v>
      </c>
      <c r="AF5" s="136" t="s">
        <v>713</v>
      </c>
      <c r="AG5" s="136" t="s">
        <v>5476</v>
      </c>
      <c r="AH5" s="136" t="s">
        <v>5186</v>
      </c>
    </row>
    <row r="6" spans="1:36" s="136" customFormat="1">
      <c r="A6" s="126" t="s">
        <v>4201</v>
      </c>
      <c r="B6" s="126" t="s">
        <v>3994</v>
      </c>
      <c r="C6" s="126" t="s">
        <v>889</v>
      </c>
      <c r="D6" s="126" t="s">
        <v>5515</v>
      </c>
      <c r="E6" s="126" t="s">
        <v>1293</v>
      </c>
      <c r="F6" s="283">
        <v>1</v>
      </c>
      <c r="G6" s="126"/>
      <c r="H6" s="126"/>
      <c r="I6" s="126" t="s">
        <v>1292</v>
      </c>
      <c r="J6" s="126"/>
      <c r="K6" s="127" t="s">
        <v>4306</v>
      </c>
      <c r="L6" s="128">
        <v>35700</v>
      </c>
      <c r="M6" s="129">
        <v>35803</v>
      </c>
      <c r="N6" s="130">
        <f t="shared" si="0"/>
        <v>1.2226535142385718E-3</v>
      </c>
      <c r="O6" s="131">
        <v>7.0000000000000007E-2</v>
      </c>
      <c r="P6" s="132">
        <v>1436.1</v>
      </c>
      <c r="Q6" s="129">
        <v>4635</v>
      </c>
      <c r="R6" s="129">
        <v>2170</v>
      </c>
      <c r="S6" s="128">
        <v>6000</v>
      </c>
      <c r="T6" s="133">
        <v>39400</v>
      </c>
      <c r="U6" s="134" t="s">
        <v>4575</v>
      </c>
      <c r="V6" s="126" t="s">
        <v>947</v>
      </c>
      <c r="W6" s="132" t="s">
        <v>5015</v>
      </c>
      <c r="X6" s="132" t="s">
        <v>2670</v>
      </c>
      <c r="Y6" s="132" t="s">
        <v>3847</v>
      </c>
      <c r="Z6" s="134" t="s">
        <v>4305</v>
      </c>
      <c r="AA6" s="135" t="s">
        <v>4202</v>
      </c>
      <c r="AB6" s="132"/>
      <c r="AD6" s="132" t="s">
        <v>667</v>
      </c>
      <c r="AE6" s="136" t="s">
        <v>4200</v>
      </c>
      <c r="AF6" s="136" t="s">
        <v>4203</v>
      </c>
    </row>
    <row r="7" spans="1:36" s="136" customFormat="1">
      <c r="A7" s="126" t="s">
        <v>4887</v>
      </c>
      <c r="B7" s="126" t="s">
        <v>3994</v>
      </c>
      <c r="C7" s="126" t="s">
        <v>4888</v>
      </c>
      <c r="D7" s="126" t="s">
        <v>5515</v>
      </c>
      <c r="E7" s="126" t="s">
        <v>1293</v>
      </c>
      <c r="F7" s="283">
        <v>1</v>
      </c>
      <c r="G7" s="126"/>
      <c r="H7" s="126"/>
      <c r="I7" s="126" t="s">
        <v>1292</v>
      </c>
      <c r="J7" s="126"/>
      <c r="K7" s="127" t="s">
        <v>3573</v>
      </c>
      <c r="L7" s="128">
        <v>35770</v>
      </c>
      <c r="M7" s="129">
        <v>35803</v>
      </c>
      <c r="N7" s="130">
        <f t="shared" si="0"/>
        <v>3.9139871668663197E-4</v>
      </c>
      <c r="O7" s="131">
        <v>0.53</v>
      </c>
      <c r="P7" s="132">
        <v>1436.1</v>
      </c>
      <c r="Q7" s="129">
        <v>4600</v>
      </c>
      <c r="R7" s="129"/>
      <c r="S7" s="132"/>
      <c r="T7" s="133">
        <v>39611</v>
      </c>
      <c r="U7" s="134"/>
      <c r="V7" s="126" t="s">
        <v>947</v>
      </c>
      <c r="W7" s="132" t="s">
        <v>3994</v>
      </c>
      <c r="X7" s="132" t="s">
        <v>2670</v>
      </c>
      <c r="Y7" s="132" t="s">
        <v>3205</v>
      </c>
      <c r="Z7" s="134" t="s">
        <v>4889</v>
      </c>
      <c r="AA7" s="135" t="s">
        <v>4890</v>
      </c>
      <c r="AB7" s="132" t="s">
        <v>5538</v>
      </c>
      <c r="AD7" s="132" t="s">
        <v>667</v>
      </c>
      <c r="AE7" s="136" t="s">
        <v>4886</v>
      </c>
      <c r="AF7" s="136" t="s">
        <v>5532</v>
      </c>
      <c r="AG7" s="136" t="s">
        <v>5539</v>
      </c>
    </row>
    <row r="8" spans="1:36" s="112" customFormat="1" ht="12.75" customHeight="1">
      <c r="A8" s="101" t="s">
        <v>1959</v>
      </c>
      <c r="B8" s="101" t="s">
        <v>3994</v>
      </c>
      <c r="C8" s="102" t="s">
        <v>5062</v>
      </c>
      <c r="D8" s="101" t="s">
        <v>3094</v>
      </c>
      <c r="E8" s="101" t="s">
        <v>3371</v>
      </c>
      <c r="F8" s="278">
        <v>1</v>
      </c>
      <c r="G8" s="101"/>
      <c r="H8" s="101"/>
      <c r="I8" s="101" t="s">
        <v>3346</v>
      </c>
      <c r="J8" s="101" t="s">
        <v>4110</v>
      </c>
      <c r="K8" s="103"/>
      <c r="L8" s="107">
        <v>676</v>
      </c>
      <c r="M8" s="108">
        <v>694</v>
      </c>
      <c r="N8" s="106">
        <f t="shared" si="0"/>
        <v>1.2756909992912829E-3</v>
      </c>
      <c r="O8" s="107">
        <v>98.2</v>
      </c>
      <c r="P8" s="108">
        <v>98.45</v>
      </c>
      <c r="Q8" s="105">
        <v>80</v>
      </c>
      <c r="R8" s="105"/>
      <c r="S8" s="108">
        <v>240</v>
      </c>
      <c r="T8" s="109">
        <v>37891</v>
      </c>
      <c r="U8" s="110" t="s">
        <v>887</v>
      </c>
      <c r="V8" s="101" t="s">
        <v>5017</v>
      </c>
      <c r="W8" s="108" t="s">
        <v>3994</v>
      </c>
      <c r="X8" s="108" t="s">
        <v>2671</v>
      </c>
      <c r="Y8" s="108" t="s">
        <v>5640</v>
      </c>
      <c r="Z8" s="110" t="s">
        <v>4418</v>
      </c>
      <c r="AA8" s="111" t="s">
        <v>4850</v>
      </c>
      <c r="AB8" s="108" t="s">
        <v>5637</v>
      </c>
      <c r="AD8" s="108" t="s">
        <v>2707</v>
      </c>
      <c r="AE8" s="108" t="s">
        <v>2903</v>
      </c>
      <c r="AF8" s="112" t="s">
        <v>2639</v>
      </c>
      <c r="AG8" s="112" t="s">
        <v>5638</v>
      </c>
      <c r="AH8" s="112" t="s">
        <v>1958</v>
      </c>
    </row>
    <row r="9" spans="1:36" s="112" customFormat="1" ht="12.75" customHeight="1">
      <c r="A9" s="101" t="s">
        <v>5055</v>
      </c>
      <c r="B9" s="101" t="s">
        <v>3994</v>
      </c>
      <c r="C9" s="102" t="s">
        <v>5062</v>
      </c>
      <c r="D9" s="101" t="s">
        <v>3094</v>
      </c>
      <c r="E9" s="101" t="s">
        <v>3371</v>
      </c>
      <c r="F9" s="278">
        <v>1</v>
      </c>
      <c r="G9" s="101"/>
      <c r="H9" s="101"/>
      <c r="I9" s="101" t="s">
        <v>3346</v>
      </c>
      <c r="J9" s="101" t="s">
        <v>4110</v>
      </c>
      <c r="K9" s="103"/>
      <c r="L9" s="107">
        <v>624</v>
      </c>
      <c r="M9" s="108">
        <v>677</v>
      </c>
      <c r="N9" s="106">
        <f t="shared" si="0"/>
        <v>3.7746599245068015E-3</v>
      </c>
      <c r="O9" s="107">
        <v>98.12</v>
      </c>
      <c r="P9" s="108">
        <v>97.74</v>
      </c>
      <c r="Q9" s="105">
        <v>96.5</v>
      </c>
      <c r="R9" s="105"/>
      <c r="S9" s="108"/>
      <c r="T9" s="109">
        <v>40023</v>
      </c>
      <c r="U9" s="110" t="s">
        <v>887</v>
      </c>
      <c r="V9" s="101" t="s">
        <v>5017</v>
      </c>
      <c r="W9" s="108" t="s">
        <v>3994</v>
      </c>
      <c r="X9" s="108" t="s">
        <v>2672</v>
      </c>
      <c r="Y9" s="108" t="s">
        <v>4466</v>
      </c>
      <c r="Z9" s="110" t="s">
        <v>5056</v>
      </c>
      <c r="AA9" s="111" t="s">
        <v>5057</v>
      </c>
      <c r="AB9" s="108" t="s">
        <v>5058</v>
      </c>
      <c r="AD9" s="108" t="s">
        <v>5059</v>
      </c>
      <c r="AE9" s="112" t="s">
        <v>762</v>
      </c>
      <c r="AF9" s="112" t="s">
        <v>5060</v>
      </c>
    </row>
    <row r="10" spans="1:36" s="112" customFormat="1" ht="12.75" customHeight="1">
      <c r="A10" s="101" t="s">
        <v>52</v>
      </c>
      <c r="B10" s="101" t="s">
        <v>3994</v>
      </c>
      <c r="C10" s="181" t="s">
        <v>3955</v>
      </c>
      <c r="D10" s="101" t="s">
        <v>3094</v>
      </c>
      <c r="E10" s="101" t="s">
        <v>2417</v>
      </c>
      <c r="F10" s="278">
        <v>1</v>
      </c>
      <c r="G10" s="101"/>
      <c r="H10" s="101"/>
      <c r="I10" s="101" t="s">
        <v>3346</v>
      </c>
      <c r="J10" s="101" t="s">
        <v>4110</v>
      </c>
      <c r="K10" s="103"/>
      <c r="L10" s="104">
        <v>682</v>
      </c>
      <c r="M10" s="105">
        <v>707</v>
      </c>
      <c r="N10" s="106">
        <f t="shared" si="0"/>
        <v>1.7694104324439096E-3</v>
      </c>
      <c r="O10" s="107">
        <v>98.19</v>
      </c>
      <c r="P10" s="108">
        <v>98.66</v>
      </c>
      <c r="Q10" s="105">
        <v>120</v>
      </c>
      <c r="R10" s="105"/>
      <c r="S10" s="107"/>
      <c r="T10" s="109">
        <v>38652</v>
      </c>
      <c r="U10" s="110"/>
      <c r="V10" s="101" t="s">
        <v>3956</v>
      </c>
      <c r="W10" s="108" t="s">
        <v>3994</v>
      </c>
      <c r="X10" s="108" t="s">
        <v>2671</v>
      </c>
      <c r="Y10" s="108" t="s">
        <v>5640</v>
      </c>
      <c r="Z10" s="110" t="s">
        <v>53</v>
      </c>
      <c r="AA10" s="111" t="s">
        <v>54</v>
      </c>
      <c r="AB10" s="112" t="s">
        <v>55</v>
      </c>
      <c r="AD10" s="108" t="s">
        <v>161</v>
      </c>
      <c r="AE10" s="112" t="s">
        <v>3953</v>
      </c>
      <c r="AF10" s="112" t="s">
        <v>3954</v>
      </c>
      <c r="AG10" s="112" t="s">
        <v>3957</v>
      </c>
      <c r="AH10" s="112" t="s">
        <v>2416</v>
      </c>
    </row>
    <row r="11" spans="1:36" s="124" customFormat="1">
      <c r="A11" s="114" t="s">
        <v>1644</v>
      </c>
      <c r="B11" s="114" t="s">
        <v>3994</v>
      </c>
      <c r="C11" s="114" t="s">
        <v>4787</v>
      </c>
      <c r="D11" s="114" t="s">
        <v>3862</v>
      </c>
      <c r="E11" s="114" t="s">
        <v>1293</v>
      </c>
      <c r="F11" s="279"/>
      <c r="G11" s="114"/>
      <c r="H11" s="114"/>
      <c r="I11" s="114" t="s">
        <v>4996</v>
      </c>
      <c r="J11" s="114"/>
      <c r="K11" s="115"/>
      <c r="L11" s="116">
        <v>10103</v>
      </c>
      <c r="M11" s="117">
        <v>10126</v>
      </c>
      <c r="N11" s="118">
        <f t="shared" ref="N11:N22" si="1">(M11-L11)/(M11+L11+12740)</f>
        <v>6.9762504170584484E-4</v>
      </c>
      <c r="O11" s="119">
        <v>44.9</v>
      </c>
      <c r="P11" s="120">
        <v>351.31</v>
      </c>
      <c r="Q11" s="117">
        <v>2750</v>
      </c>
      <c r="R11" s="116" t="s">
        <v>1851</v>
      </c>
      <c r="S11" s="116">
        <v>8700</v>
      </c>
      <c r="T11" s="121">
        <v>37061</v>
      </c>
      <c r="U11" s="122" t="s">
        <v>3147</v>
      </c>
      <c r="V11" s="114" t="s">
        <v>5213</v>
      </c>
      <c r="W11" s="120" t="s">
        <v>2066</v>
      </c>
      <c r="X11" s="120" t="s">
        <v>3849</v>
      </c>
      <c r="Y11" s="120" t="s">
        <v>2928</v>
      </c>
      <c r="Z11" s="122" t="s">
        <v>4786</v>
      </c>
      <c r="AA11" s="123">
        <v>26857</v>
      </c>
      <c r="AB11" s="120" t="s">
        <v>1645</v>
      </c>
      <c r="AD11" s="120" t="s">
        <v>3797</v>
      </c>
      <c r="AE11" s="120" t="s">
        <v>1852</v>
      </c>
      <c r="AF11" s="124" t="s">
        <v>5016</v>
      </c>
      <c r="AG11" s="124" t="s">
        <v>3024</v>
      </c>
      <c r="AH11" s="124" t="s">
        <v>3125</v>
      </c>
    </row>
    <row r="12" spans="1:36" s="124" customFormat="1">
      <c r="A12" s="114" t="s">
        <v>2959</v>
      </c>
      <c r="B12" s="114" t="s">
        <v>3994</v>
      </c>
      <c r="C12" s="114" t="s">
        <v>4861</v>
      </c>
      <c r="D12" s="114" t="s">
        <v>3862</v>
      </c>
      <c r="E12" s="114" t="s">
        <v>1293</v>
      </c>
      <c r="F12" s="279"/>
      <c r="G12" s="114"/>
      <c r="H12" s="114"/>
      <c r="I12" s="114" t="s">
        <v>1292</v>
      </c>
      <c r="J12" s="114"/>
      <c r="K12" s="115" t="s">
        <v>4121</v>
      </c>
      <c r="L12" s="116">
        <v>35773</v>
      </c>
      <c r="M12" s="117">
        <v>35802</v>
      </c>
      <c r="N12" s="118">
        <f t="shared" si="1"/>
        <v>3.4394828915376859E-4</v>
      </c>
      <c r="O12" s="119">
        <v>6.24</v>
      </c>
      <c r="P12" s="120">
        <v>1436.16</v>
      </c>
      <c r="Q12" s="117">
        <v>1382</v>
      </c>
      <c r="R12" s="116" t="s">
        <v>4843</v>
      </c>
      <c r="S12" s="116">
        <v>1200</v>
      </c>
      <c r="T12" s="121">
        <v>33176</v>
      </c>
      <c r="U12" s="122" t="s">
        <v>4576</v>
      </c>
      <c r="V12" s="114" t="s">
        <v>4057</v>
      </c>
      <c r="W12" s="120" t="s">
        <v>877</v>
      </c>
      <c r="X12" s="120" t="s">
        <v>3849</v>
      </c>
      <c r="Y12" s="120" t="s">
        <v>4594</v>
      </c>
      <c r="Z12" s="122" t="s">
        <v>425</v>
      </c>
      <c r="AA12" s="123">
        <v>20918</v>
      </c>
      <c r="AB12" s="120" t="s">
        <v>1512</v>
      </c>
      <c r="AD12" s="120" t="s">
        <v>667</v>
      </c>
      <c r="AE12" s="124" t="s">
        <v>2615</v>
      </c>
      <c r="AF12" s="124" t="s">
        <v>2903</v>
      </c>
    </row>
    <row r="13" spans="1:36" s="124" customFormat="1">
      <c r="A13" s="114" t="s">
        <v>2960</v>
      </c>
      <c r="B13" s="114" t="s">
        <v>3994</v>
      </c>
      <c r="C13" s="114" t="s">
        <v>4861</v>
      </c>
      <c r="D13" s="114" t="s">
        <v>3862</v>
      </c>
      <c r="E13" s="114" t="s">
        <v>1293</v>
      </c>
      <c r="F13" s="279"/>
      <c r="G13" s="114"/>
      <c r="H13" s="114"/>
      <c r="I13" s="114" t="s">
        <v>1292</v>
      </c>
      <c r="J13" s="114"/>
      <c r="K13" s="115" t="s">
        <v>4122</v>
      </c>
      <c r="L13" s="116">
        <v>35770</v>
      </c>
      <c r="M13" s="117">
        <v>35802</v>
      </c>
      <c r="N13" s="118">
        <f t="shared" si="1"/>
        <v>3.7954265110541797E-4</v>
      </c>
      <c r="O13" s="119">
        <v>5.47</v>
      </c>
      <c r="P13" s="120">
        <v>1436.09</v>
      </c>
      <c r="Q13" s="117">
        <v>1382</v>
      </c>
      <c r="R13" s="116" t="s">
        <v>4843</v>
      </c>
      <c r="S13" s="116">
        <v>1200</v>
      </c>
      <c r="T13" s="121">
        <v>33305</v>
      </c>
      <c r="U13" s="122" t="s">
        <v>4576</v>
      </c>
      <c r="V13" s="114" t="s">
        <v>4057</v>
      </c>
      <c r="W13" s="120" t="s">
        <v>877</v>
      </c>
      <c r="X13" s="120" t="s">
        <v>3849</v>
      </c>
      <c r="Y13" s="120" t="s">
        <v>4594</v>
      </c>
      <c r="Z13" s="122" t="s">
        <v>426</v>
      </c>
      <c r="AA13" s="123">
        <v>21149</v>
      </c>
      <c r="AB13" s="120" t="s">
        <v>1513</v>
      </c>
      <c r="AD13" s="120" t="s">
        <v>667</v>
      </c>
      <c r="AE13" s="124" t="s">
        <v>2615</v>
      </c>
      <c r="AF13" s="124" t="s">
        <v>2903</v>
      </c>
    </row>
    <row r="14" spans="1:36" s="124" customFormat="1">
      <c r="A14" s="114" t="s">
        <v>2961</v>
      </c>
      <c r="B14" s="114" t="s">
        <v>3994</v>
      </c>
      <c r="C14" s="114" t="s">
        <v>4861</v>
      </c>
      <c r="D14" s="114" t="s">
        <v>3862</v>
      </c>
      <c r="E14" s="114" t="s">
        <v>1293</v>
      </c>
      <c r="F14" s="279"/>
      <c r="G14" s="114"/>
      <c r="H14" s="114"/>
      <c r="I14" s="114" t="s">
        <v>1292</v>
      </c>
      <c r="J14" s="114"/>
      <c r="K14" s="115" t="s">
        <v>5693</v>
      </c>
      <c r="L14" s="116">
        <v>35779</v>
      </c>
      <c r="M14" s="117">
        <v>35796</v>
      </c>
      <c r="N14" s="118">
        <f t="shared" si="1"/>
        <v>2.0162485915910572E-4</v>
      </c>
      <c r="O14" s="119">
        <v>4.12</v>
      </c>
      <c r="P14" s="120">
        <v>1436.17</v>
      </c>
      <c r="Q14" s="117">
        <v>1382</v>
      </c>
      <c r="R14" s="117">
        <v>690</v>
      </c>
      <c r="S14" s="116">
        <v>1200</v>
      </c>
      <c r="T14" s="121">
        <v>33709</v>
      </c>
      <c r="U14" s="122" t="s">
        <v>4576</v>
      </c>
      <c r="V14" s="114" t="s">
        <v>4057</v>
      </c>
      <c r="W14" s="120" t="s">
        <v>877</v>
      </c>
      <c r="X14" s="120" t="s">
        <v>2670</v>
      </c>
      <c r="Y14" s="120" t="s">
        <v>1291</v>
      </c>
      <c r="Z14" s="122" t="s">
        <v>2255</v>
      </c>
      <c r="AA14" s="123">
        <v>21940</v>
      </c>
      <c r="AB14" s="120" t="s">
        <v>3031</v>
      </c>
      <c r="AD14" s="120" t="s">
        <v>667</v>
      </c>
      <c r="AE14" s="124" t="s">
        <v>2615</v>
      </c>
      <c r="AF14" s="124" t="s">
        <v>2903</v>
      </c>
    </row>
    <row r="15" spans="1:36" s="124" customFormat="1">
      <c r="A15" s="114" t="s">
        <v>2962</v>
      </c>
      <c r="B15" s="114" t="s">
        <v>3994</v>
      </c>
      <c r="C15" s="114" t="s">
        <v>4861</v>
      </c>
      <c r="D15" s="114" t="s">
        <v>3862</v>
      </c>
      <c r="E15" s="114" t="s">
        <v>1293</v>
      </c>
      <c r="F15" s="279"/>
      <c r="G15" s="114"/>
      <c r="H15" s="114"/>
      <c r="I15" s="114" t="s">
        <v>1292</v>
      </c>
      <c r="J15" s="114"/>
      <c r="K15" s="115" t="s">
        <v>2634</v>
      </c>
      <c r="L15" s="116">
        <v>35764</v>
      </c>
      <c r="M15" s="117">
        <v>35808</v>
      </c>
      <c r="N15" s="118">
        <f t="shared" si="1"/>
        <v>5.2187114526994975E-4</v>
      </c>
      <c r="O15" s="119">
        <v>0.08</v>
      </c>
      <c r="P15" s="120">
        <v>1436.08</v>
      </c>
      <c r="Q15" s="117">
        <v>2064</v>
      </c>
      <c r="R15" s="117">
        <v>860</v>
      </c>
      <c r="S15" s="119"/>
      <c r="T15" s="121">
        <v>35158</v>
      </c>
      <c r="U15" s="122" t="s">
        <v>2918</v>
      </c>
      <c r="V15" s="114" t="s">
        <v>217</v>
      </c>
      <c r="W15" s="120" t="s">
        <v>2066</v>
      </c>
      <c r="X15" s="120" t="s">
        <v>3849</v>
      </c>
      <c r="Y15" s="120" t="s">
        <v>3850</v>
      </c>
      <c r="Z15" s="122" t="s">
        <v>2256</v>
      </c>
      <c r="AA15" s="123">
        <v>23839</v>
      </c>
      <c r="AB15" s="120" t="s">
        <v>4445</v>
      </c>
      <c r="AD15" s="120" t="s">
        <v>667</v>
      </c>
      <c r="AE15" s="124" t="s">
        <v>2615</v>
      </c>
      <c r="AF15" s="124" t="s">
        <v>2903</v>
      </c>
      <c r="AG15" s="124" t="s">
        <v>4844</v>
      </c>
    </row>
    <row r="16" spans="1:36" s="124" customFormat="1">
      <c r="A16" s="114" t="s">
        <v>2963</v>
      </c>
      <c r="B16" s="114" t="s">
        <v>3994</v>
      </c>
      <c r="C16" s="114" t="s">
        <v>4861</v>
      </c>
      <c r="D16" s="114" t="s">
        <v>3862</v>
      </c>
      <c r="E16" s="114" t="s">
        <v>1293</v>
      </c>
      <c r="F16" s="279"/>
      <c r="G16" s="114"/>
      <c r="H16" s="114"/>
      <c r="I16" s="114" t="s">
        <v>1292</v>
      </c>
      <c r="J16" s="114"/>
      <c r="K16" s="115" t="s">
        <v>1734</v>
      </c>
      <c r="L16" s="116">
        <v>35763</v>
      </c>
      <c r="M16" s="117">
        <v>35809</v>
      </c>
      <c r="N16" s="118">
        <f t="shared" si="1"/>
        <v>5.4559256096403837E-4</v>
      </c>
      <c r="O16" s="119">
        <v>0.08</v>
      </c>
      <c r="P16" s="120">
        <v>1436.1</v>
      </c>
      <c r="Q16" s="117">
        <v>2070</v>
      </c>
      <c r="R16" s="117">
        <v>860</v>
      </c>
      <c r="S16" s="119"/>
      <c r="T16" s="121">
        <v>35314</v>
      </c>
      <c r="U16" s="122" t="s">
        <v>2918</v>
      </c>
      <c r="V16" s="114" t="s">
        <v>217</v>
      </c>
      <c r="W16" s="120" t="s">
        <v>2066</v>
      </c>
      <c r="X16" s="120" t="s">
        <v>2672</v>
      </c>
      <c r="Y16" s="120" t="s">
        <v>4597</v>
      </c>
      <c r="Z16" s="122" t="s">
        <v>2257</v>
      </c>
      <c r="AA16" s="123">
        <v>24307</v>
      </c>
      <c r="AB16" s="120" t="s">
        <v>1417</v>
      </c>
      <c r="AD16" s="120" t="s">
        <v>667</v>
      </c>
      <c r="AE16" s="124" t="s">
        <v>2615</v>
      </c>
      <c r="AF16" s="124" t="s">
        <v>4845</v>
      </c>
    </row>
    <row r="17" spans="1:35" s="124" customFormat="1">
      <c r="A17" s="114" t="s">
        <v>2964</v>
      </c>
      <c r="B17" s="114" t="s">
        <v>3994</v>
      </c>
      <c r="C17" s="114" t="s">
        <v>4861</v>
      </c>
      <c r="D17" s="114" t="s">
        <v>3862</v>
      </c>
      <c r="E17" s="114" t="s">
        <v>1293</v>
      </c>
      <c r="F17" s="279"/>
      <c r="G17" s="114"/>
      <c r="H17" s="114"/>
      <c r="I17" s="114" t="s">
        <v>1292</v>
      </c>
      <c r="J17" s="114"/>
      <c r="K17" s="115" t="s">
        <v>1738</v>
      </c>
      <c r="L17" s="116">
        <v>35761</v>
      </c>
      <c r="M17" s="117">
        <v>35810</v>
      </c>
      <c r="N17" s="118">
        <f t="shared" si="1"/>
        <v>5.8118157773007076E-4</v>
      </c>
      <c r="O17" s="119">
        <v>0.09</v>
      </c>
      <c r="P17" s="120">
        <v>1436.07</v>
      </c>
      <c r="Q17" s="117">
        <v>2074</v>
      </c>
      <c r="R17" s="117">
        <v>860</v>
      </c>
      <c r="S17" s="119"/>
      <c r="T17" s="121">
        <v>35417</v>
      </c>
      <c r="U17" s="122" t="s">
        <v>2918</v>
      </c>
      <c r="V17" s="114" t="s">
        <v>217</v>
      </c>
      <c r="W17" s="120" t="s">
        <v>2066</v>
      </c>
      <c r="X17" s="120" t="s">
        <v>3849</v>
      </c>
      <c r="Y17" s="120" t="s">
        <v>4645</v>
      </c>
      <c r="Z17" s="122" t="s">
        <v>1945</v>
      </c>
      <c r="AA17" s="123">
        <v>24674</v>
      </c>
      <c r="AB17" s="120" t="s">
        <v>2939</v>
      </c>
      <c r="AD17" s="120" t="s">
        <v>667</v>
      </c>
      <c r="AE17" s="124" t="s">
        <v>2615</v>
      </c>
      <c r="AF17" s="124" t="s">
        <v>2903</v>
      </c>
      <c r="AG17" s="124" t="s">
        <v>4846</v>
      </c>
    </row>
    <row r="18" spans="1:35" s="124" customFormat="1">
      <c r="A18" s="114" t="s">
        <v>2965</v>
      </c>
      <c r="B18" s="114" t="s">
        <v>3994</v>
      </c>
      <c r="C18" s="114" t="s">
        <v>4861</v>
      </c>
      <c r="D18" s="114" t="s">
        <v>3862</v>
      </c>
      <c r="E18" s="114" t="s">
        <v>1293</v>
      </c>
      <c r="F18" s="279"/>
      <c r="G18" s="114"/>
      <c r="H18" s="114"/>
      <c r="I18" s="114" t="s">
        <v>1292</v>
      </c>
      <c r="J18" s="114"/>
      <c r="K18" s="115" t="s">
        <v>1860</v>
      </c>
      <c r="L18" s="116">
        <v>35609</v>
      </c>
      <c r="M18" s="117">
        <v>35642</v>
      </c>
      <c r="N18" s="118">
        <f t="shared" si="1"/>
        <v>3.9289923920420044E-4</v>
      </c>
      <c r="O18" s="119">
        <v>0.06</v>
      </c>
      <c r="P18" s="120">
        <v>1427.91</v>
      </c>
      <c r="Q18" s="117">
        <v>2066</v>
      </c>
      <c r="R18" s="117">
        <v>860</v>
      </c>
      <c r="S18" s="119"/>
      <c r="T18" s="121">
        <v>35584</v>
      </c>
      <c r="U18" s="122" t="s">
        <v>2918</v>
      </c>
      <c r="V18" s="114" t="s">
        <v>217</v>
      </c>
      <c r="W18" s="120" t="s">
        <v>2066</v>
      </c>
      <c r="X18" s="120" t="s">
        <v>2670</v>
      </c>
      <c r="Y18" s="120" t="s">
        <v>1291</v>
      </c>
      <c r="Z18" s="122" t="s">
        <v>1946</v>
      </c>
      <c r="AA18" s="123">
        <v>24819</v>
      </c>
      <c r="AB18" s="120" t="s">
        <v>2737</v>
      </c>
      <c r="AD18" s="120" t="s">
        <v>667</v>
      </c>
      <c r="AE18" s="124" t="s">
        <v>2615</v>
      </c>
      <c r="AF18" s="124" t="s">
        <v>4847</v>
      </c>
      <c r="AG18" s="124" t="s">
        <v>2903</v>
      </c>
    </row>
    <row r="19" spans="1:35" s="124" customFormat="1">
      <c r="A19" s="114" t="s">
        <v>2966</v>
      </c>
      <c r="B19" s="114" t="s">
        <v>3994</v>
      </c>
      <c r="C19" s="114" t="s">
        <v>4861</v>
      </c>
      <c r="D19" s="114" t="s">
        <v>3862</v>
      </c>
      <c r="E19" s="114" t="s">
        <v>1293</v>
      </c>
      <c r="F19" s="279"/>
      <c r="G19" s="114"/>
      <c r="H19" s="114"/>
      <c r="I19" s="114" t="s">
        <v>1292</v>
      </c>
      <c r="J19" s="114"/>
      <c r="K19" s="115" t="s">
        <v>1875</v>
      </c>
      <c r="L19" s="116">
        <v>35769</v>
      </c>
      <c r="M19" s="117">
        <v>35803</v>
      </c>
      <c r="N19" s="118">
        <f t="shared" si="1"/>
        <v>4.0326406679950659E-4</v>
      </c>
      <c r="O19" s="119">
        <v>0.04</v>
      </c>
      <c r="P19" s="120">
        <v>1436.07</v>
      </c>
      <c r="Q19" s="117">
        <v>2000</v>
      </c>
      <c r="R19" s="117">
        <v>895</v>
      </c>
      <c r="S19" s="116">
        <v>2800</v>
      </c>
      <c r="T19" s="121">
        <v>35830</v>
      </c>
      <c r="U19" s="122" t="s">
        <v>2918</v>
      </c>
      <c r="V19" s="114" t="s">
        <v>217</v>
      </c>
      <c r="W19" s="120" t="s">
        <v>2066</v>
      </c>
      <c r="X19" s="120" t="s">
        <v>2670</v>
      </c>
      <c r="Y19" s="120" t="s">
        <v>1291</v>
      </c>
      <c r="Z19" s="122" t="s">
        <v>1947</v>
      </c>
      <c r="AA19" s="123">
        <v>25153</v>
      </c>
      <c r="AB19" s="120" t="s">
        <v>4990</v>
      </c>
      <c r="AD19" s="120" t="s">
        <v>667</v>
      </c>
      <c r="AE19" s="124" t="s">
        <v>2615</v>
      </c>
      <c r="AF19" s="124" t="s">
        <v>4848</v>
      </c>
    </row>
    <row r="20" spans="1:35" s="124" customFormat="1">
      <c r="A20" s="114" t="s">
        <v>454</v>
      </c>
      <c r="B20" s="114" t="s">
        <v>3994</v>
      </c>
      <c r="C20" s="114" t="s">
        <v>4861</v>
      </c>
      <c r="D20" s="114" t="s">
        <v>3862</v>
      </c>
      <c r="E20" s="114" t="s">
        <v>1293</v>
      </c>
      <c r="F20" s="279"/>
      <c r="G20" s="114"/>
      <c r="H20" s="114"/>
      <c r="I20" s="114" t="s">
        <v>1292</v>
      </c>
      <c r="J20" s="114"/>
      <c r="K20" s="115" t="s">
        <v>4084</v>
      </c>
      <c r="L20" s="116">
        <v>35772</v>
      </c>
      <c r="M20" s="117">
        <v>35799</v>
      </c>
      <c r="N20" s="118">
        <f t="shared" si="1"/>
        <v>3.2024291017779412E-4</v>
      </c>
      <c r="O20" s="119">
        <v>2.2999999999999998</v>
      </c>
      <c r="P20" s="120">
        <v>1436.08</v>
      </c>
      <c r="Q20" s="117">
        <v>5959</v>
      </c>
      <c r="R20" s="117"/>
      <c r="S20" s="116">
        <v>13000</v>
      </c>
      <c r="T20" s="121">
        <v>38422</v>
      </c>
      <c r="U20" s="122" t="s">
        <v>4575</v>
      </c>
      <c r="V20" s="114" t="s">
        <v>947</v>
      </c>
      <c r="W20" s="120" t="s">
        <v>5015</v>
      </c>
      <c r="X20" s="120" t="s">
        <v>3849</v>
      </c>
      <c r="Y20" s="120" t="s">
        <v>5263</v>
      </c>
      <c r="Z20" s="122" t="s">
        <v>455</v>
      </c>
      <c r="AA20" s="123" t="s">
        <v>456</v>
      </c>
      <c r="AB20" s="120" t="s">
        <v>5291</v>
      </c>
      <c r="AD20" s="120" t="s">
        <v>667</v>
      </c>
      <c r="AE20" s="124" t="s">
        <v>457</v>
      </c>
      <c r="AF20" s="124" t="s">
        <v>4860</v>
      </c>
      <c r="AG20" s="124" t="s">
        <v>1029</v>
      </c>
      <c r="AH20" s="124" t="s">
        <v>5568</v>
      </c>
      <c r="AI20" s="124" t="s">
        <v>3438</v>
      </c>
    </row>
    <row r="21" spans="1:35" s="124" customFormat="1">
      <c r="A21" s="114" t="s">
        <v>1498</v>
      </c>
      <c r="B21" s="114" t="s">
        <v>3994</v>
      </c>
      <c r="C21" s="114" t="s">
        <v>4861</v>
      </c>
      <c r="D21" s="114" t="s">
        <v>3862</v>
      </c>
      <c r="E21" s="114" t="s">
        <v>1293</v>
      </c>
      <c r="F21" s="279"/>
      <c r="G21" s="114"/>
      <c r="H21" s="114"/>
      <c r="I21" s="114" t="s">
        <v>1292</v>
      </c>
      <c r="J21" s="114"/>
      <c r="K21" s="115" t="s">
        <v>4095</v>
      </c>
      <c r="L21" s="116">
        <v>35773</v>
      </c>
      <c r="M21" s="117">
        <v>35800</v>
      </c>
      <c r="N21" s="118">
        <f t="shared" si="1"/>
        <v>3.2023531365269885E-4</v>
      </c>
      <c r="O21" s="119">
        <v>2.33</v>
      </c>
      <c r="P21" s="120">
        <v>1436.11</v>
      </c>
      <c r="Q21" s="117">
        <v>5458</v>
      </c>
      <c r="R21" s="117"/>
      <c r="S21" s="116">
        <v>13000</v>
      </c>
      <c r="T21" s="121">
        <v>38664</v>
      </c>
      <c r="U21" s="122" t="s">
        <v>4575</v>
      </c>
      <c r="V21" s="114" t="s">
        <v>947</v>
      </c>
      <c r="W21" s="120" t="s">
        <v>5015</v>
      </c>
      <c r="X21" s="120" t="s">
        <v>5287</v>
      </c>
      <c r="Y21" s="120" t="s">
        <v>231</v>
      </c>
      <c r="Z21" s="122" t="s">
        <v>1175</v>
      </c>
      <c r="AA21" s="123" t="s">
        <v>1176</v>
      </c>
      <c r="AB21" s="120" t="s">
        <v>5291</v>
      </c>
      <c r="AD21" s="120" t="s">
        <v>667</v>
      </c>
      <c r="AE21" s="124" t="s">
        <v>1177</v>
      </c>
      <c r="AF21" s="124" t="s">
        <v>1178</v>
      </c>
      <c r="AG21" s="124" t="s">
        <v>1179</v>
      </c>
      <c r="AH21" s="124" t="s">
        <v>1180</v>
      </c>
    </row>
    <row r="22" spans="1:35" s="124" customFormat="1">
      <c r="A22" s="114" t="s">
        <v>2520</v>
      </c>
      <c r="B22" s="114" t="s">
        <v>3994</v>
      </c>
      <c r="C22" s="114" t="s">
        <v>4861</v>
      </c>
      <c r="D22" s="114" t="s">
        <v>3862</v>
      </c>
      <c r="E22" s="114" t="s">
        <v>1293</v>
      </c>
      <c r="F22" s="279"/>
      <c r="G22" s="114"/>
      <c r="H22" s="114"/>
      <c r="I22" s="114" t="s">
        <v>1292</v>
      </c>
      <c r="J22" s="114"/>
      <c r="K22" s="115" t="s">
        <v>3580</v>
      </c>
      <c r="L22" s="116">
        <v>35775</v>
      </c>
      <c r="M22" s="117">
        <v>35798</v>
      </c>
      <c r="N22" s="118">
        <f t="shared" si="1"/>
        <v>2.7279304496341013E-4</v>
      </c>
      <c r="O22" s="119">
        <v>3.01</v>
      </c>
      <c r="P22" s="120">
        <v>1436.1</v>
      </c>
      <c r="Q22" s="117">
        <v>5960</v>
      </c>
      <c r="R22" s="117"/>
      <c r="S22" s="116">
        <v>13000</v>
      </c>
      <c r="T22" s="121">
        <v>39678</v>
      </c>
      <c r="U22" s="122" t="s">
        <v>4575</v>
      </c>
      <c r="V22" s="114" t="s">
        <v>947</v>
      </c>
      <c r="W22" s="120" t="s">
        <v>5015</v>
      </c>
      <c r="X22" s="120" t="s">
        <v>2672</v>
      </c>
      <c r="Y22" s="120" t="s">
        <v>5215</v>
      </c>
      <c r="Z22" s="122" t="s">
        <v>2524</v>
      </c>
      <c r="AA22" s="123" t="s">
        <v>2525</v>
      </c>
      <c r="AB22" s="120" t="s">
        <v>2523</v>
      </c>
      <c r="AD22" s="120" t="s">
        <v>667</v>
      </c>
      <c r="AE22" s="124" t="s">
        <v>2521</v>
      </c>
      <c r="AF22" s="124" t="s">
        <v>2522</v>
      </c>
      <c r="AG22" s="124" t="s">
        <v>3948</v>
      </c>
    </row>
  </sheetData>
  <hyperlinks>
    <hyperlink ref="AE5" r:id="rId1"/>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6" tint="-0.499984740745262"/>
  </sheetPr>
  <dimension ref="A1:AJ19"/>
  <sheetViews>
    <sheetView workbookViewId="0">
      <selection activeCell="F7" sqref="F7"/>
    </sheetView>
  </sheetViews>
  <sheetFormatPr baseColWidth="10" defaultRowHeight="12.75"/>
  <cols>
    <col min="2" max="2" width="13.140625" customWidth="1"/>
    <col min="4" max="4" width="23.140625" bestFit="1" customWidth="1"/>
    <col min="5" max="5" width="24.28515625" bestFit="1" customWidth="1"/>
    <col min="6" max="6" width="9.140625" style="281" bestFit="1" customWidth="1"/>
    <col min="7" max="7" width="16.7109375" bestFit="1" customWidth="1"/>
    <col min="8" max="8" width="9.140625" bestFit="1" customWidth="1"/>
  </cols>
  <sheetData>
    <row r="1" spans="1:36" s="8" customFormat="1" ht="13.5" customHeight="1">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1128</v>
      </c>
      <c r="B2" s="126" t="s">
        <v>248</v>
      </c>
      <c r="C2" s="126" t="s">
        <v>1129</v>
      </c>
      <c r="D2" s="126" t="s">
        <v>5515</v>
      </c>
      <c r="E2" s="126" t="s">
        <v>1293</v>
      </c>
      <c r="F2" s="283">
        <v>1</v>
      </c>
      <c r="G2" s="126"/>
      <c r="H2" s="126"/>
      <c r="I2" s="126" t="s">
        <v>1292</v>
      </c>
      <c r="J2" s="126"/>
      <c r="K2" s="127" t="s">
        <v>1130</v>
      </c>
      <c r="L2" s="128">
        <v>35773</v>
      </c>
      <c r="M2" s="129">
        <v>35799</v>
      </c>
      <c r="N2" s="130">
        <f t="shared" ref="N2:N9" si="0">(M2-L2)/(M2+L2+12740)</f>
        <v>3.0837840402315211E-4</v>
      </c>
      <c r="O2" s="131">
        <v>0.05</v>
      </c>
      <c r="P2" s="132">
        <v>1436.1</v>
      </c>
      <c r="Q2" s="129">
        <v>2400</v>
      </c>
      <c r="R2" s="129"/>
      <c r="S2" s="132"/>
      <c r="T2" s="133">
        <v>40087</v>
      </c>
      <c r="U2" s="134" t="s">
        <v>4575</v>
      </c>
      <c r="V2" s="126" t="s">
        <v>2482</v>
      </c>
      <c r="W2" s="132" t="s">
        <v>5243</v>
      </c>
      <c r="X2" s="132" t="s">
        <v>2670</v>
      </c>
      <c r="Y2" s="132" t="s">
        <v>1131</v>
      </c>
      <c r="Z2" s="134" t="s">
        <v>1132</v>
      </c>
      <c r="AA2" s="135" t="s">
        <v>1133</v>
      </c>
      <c r="AB2" s="136" t="s">
        <v>1134</v>
      </c>
      <c r="AD2" s="132" t="s">
        <v>1127</v>
      </c>
      <c r="AE2" s="132" t="s">
        <v>1135</v>
      </c>
      <c r="AF2" s="136" t="s">
        <v>1125</v>
      </c>
    </row>
    <row r="3" spans="1:36" s="136" customFormat="1">
      <c r="A3" s="126" t="s">
        <v>959</v>
      </c>
      <c r="B3" s="126" t="s">
        <v>248</v>
      </c>
      <c r="C3" s="126" t="s">
        <v>960</v>
      </c>
      <c r="D3" s="126" t="s">
        <v>5515</v>
      </c>
      <c r="E3" s="274" t="s">
        <v>3371</v>
      </c>
      <c r="F3" s="283">
        <v>1</v>
      </c>
      <c r="G3" s="126" t="s">
        <v>1696</v>
      </c>
      <c r="H3" s="126"/>
      <c r="I3" s="126" t="s">
        <v>3346</v>
      </c>
      <c r="J3" s="126"/>
      <c r="K3" s="127"/>
      <c r="L3" s="128">
        <v>468</v>
      </c>
      <c r="M3" s="129">
        <v>505</v>
      </c>
      <c r="N3" s="130">
        <f t="shared" si="0"/>
        <v>2.698169620068548E-3</v>
      </c>
      <c r="O3" s="131">
        <v>98.2</v>
      </c>
      <c r="P3" s="184">
        <v>94.3</v>
      </c>
      <c r="Q3" s="185">
        <v>770</v>
      </c>
      <c r="R3" s="185"/>
      <c r="S3" s="131"/>
      <c r="T3" s="186">
        <v>39070</v>
      </c>
      <c r="U3" s="187" t="s">
        <v>4576</v>
      </c>
      <c r="V3" s="126" t="s">
        <v>961</v>
      </c>
      <c r="W3" s="132" t="s">
        <v>248</v>
      </c>
      <c r="X3" s="132" t="s">
        <v>2671</v>
      </c>
      <c r="Y3" s="132" t="s">
        <v>3215</v>
      </c>
      <c r="Z3" s="134" t="s">
        <v>962</v>
      </c>
      <c r="AA3" s="135" t="s">
        <v>963</v>
      </c>
      <c r="AB3" s="132" t="s">
        <v>4778</v>
      </c>
      <c r="AD3" s="132" t="s">
        <v>161</v>
      </c>
      <c r="AE3" s="136" t="s">
        <v>948</v>
      </c>
      <c r="AF3" s="136" t="s">
        <v>964</v>
      </c>
      <c r="AG3" s="136" t="s">
        <v>4779</v>
      </c>
    </row>
    <row r="4" spans="1:36" s="136" customFormat="1">
      <c r="A4" s="126" t="s">
        <v>2980</v>
      </c>
      <c r="B4" s="126" t="s">
        <v>248</v>
      </c>
      <c r="C4" s="126" t="s">
        <v>960</v>
      </c>
      <c r="D4" s="126" t="s">
        <v>5515</v>
      </c>
      <c r="E4" s="274" t="s">
        <v>3371</v>
      </c>
      <c r="F4" s="283">
        <v>1</v>
      </c>
      <c r="G4" s="126" t="s">
        <v>1696</v>
      </c>
      <c r="H4" s="126"/>
      <c r="I4" s="126" t="s">
        <v>3346</v>
      </c>
      <c r="J4" s="126"/>
      <c r="K4" s="127"/>
      <c r="L4" s="128">
        <v>470</v>
      </c>
      <c r="M4" s="129">
        <v>503</v>
      </c>
      <c r="N4" s="130">
        <f t="shared" si="0"/>
        <v>2.4064756070881644E-3</v>
      </c>
      <c r="O4" s="131">
        <v>98.19</v>
      </c>
      <c r="P4" s="184">
        <v>94.34</v>
      </c>
      <c r="Q4" s="185">
        <v>770</v>
      </c>
      <c r="R4" s="185"/>
      <c r="S4" s="131"/>
      <c r="T4" s="186">
        <v>39265</v>
      </c>
      <c r="U4" s="187" t="s">
        <v>4576</v>
      </c>
      <c r="V4" s="182" t="s">
        <v>2981</v>
      </c>
      <c r="W4" s="132" t="s">
        <v>248</v>
      </c>
      <c r="X4" s="132" t="s">
        <v>2671</v>
      </c>
      <c r="Y4" s="132" t="s">
        <v>3215</v>
      </c>
      <c r="Z4" s="134" t="s">
        <v>2982</v>
      </c>
      <c r="AA4" s="135" t="s">
        <v>4189</v>
      </c>
      <c r="AB4" s="132"/>
      <c r="AD4" s="132"/>
      <c r="AE4" s="136" t="s">
        <v>4777</v>
      </c>
      <c r="AG4" s="136" t="s">
        <v>4779</v>
      </c>
    </row>
    <row r="5" spans="1:36" s="136" customFormat="1">
      <c r="A5" s="126" t="s">
        <v>4190</v>
      </c>
      <c r="B5" s="126" t="s">
        <v>248</v>
      </c>
      <c r="C5" s="126" t="s">
        <v>960</v>
      </c>
      <c r="D5" s="126" t="s">
        <v>5515</v>
      </c>
      <c r="E5" s="274" t="s">
        <v>3371</v>
      </c>
      <c r="F5" s="283">
        <v>1</v>
      </c>
      <c r="G5" s="126" t="s">
        <v>1696</v>
      </c>
      <c r="H5" s="126"/>
      <c r="I5" s="126" t="s">
        <v>3346</v>
      </c>
      <c r="J5" s="126"/>
      <c r="K5" s="127"/>
      <c r="L5" s="128">
        <v>473</v>
      </c>
      <c r="M5" s="129">
        <v>496</v>
      </c>
      <c r="N5" s="130">
        <f t="shared" si="0"/>
        <v>1.677729958421475E-3</v>
      </c>
      <c r="O5" s="131">
        <v>98.17</v>
      </c>
      <c r="P5" s="184">
        <v>94.3</v>
      </c>
      <c r="Q5" s="185">
        <v>770</v>
      </c>
      <c r="R5" s="185"/>
      <c r="S5" s="131"/>
      <c r="T5" s="186">
        <v>39387</v>
      </c>
      <c r="U5" s="187" t="s">
        <v>4576</v>
      </c>
      <c r="V5" s="182" t="s">
        <v>2981</v>
      </c>
      <c r="W5" s="132" t="s">
        <v>248</v>
      </c>
      <c r="X5" s="132" t="s">
        <v>2671</v>
      </c>
      <c r="Y5" s="132" t="s">
        <v>3215</v>
      </c>
      <c r="Z5" s="134" t="s">
        <v>4191</v>
      </c>
      <c r="AA5" s="135" t="s">
        <v>4192</v>
      </c>
      <c r="AB5" s="132"/>
      <c r="AD5" s="132"/>
      <c r="AE5" s="136" t="s">
        <v>4193</v>
      </c>
      <c r="AF5" s="136" t="s">
        <v>4194</v>
      </c>
    </row>
    <row r="6" spans="1:36" s="136" customFormat="1">
      <c r="A6" s="126" t="s">
        <v>1502</v>
      </c>
      <c r="B6" s="126" t="s">
        <v>248</v>
      </c>
      <c r="C6" s="126" t="s">
        <v>960</v>
      </c>
      <c r="D6" s="126" t="s">
        <v>5515</v>
      </c>
      <c r="E6" s="274" t="s">
        <v>3371</v>
      </c>
      <c r="F6" s="283">
        <v>1</v>
      </c>
      <c r="G6" s="126" t="s">
        <v>1696</v>
      </c>
      <c r="H6" s="126"/>
      <c r="I6" s="126" t="s">
        <v>3346</v>
      </c>
      <c r="J6" s="126"/>
      <c r="K6" s="127"/>
      <c r="L6" s="128">
        <v>448</v>
      </c>
      <c r="M6" s="129">
        <v>486</v>
      </c>
      <c r="N6" s="130">
        <f t="shared" si="0"/>
        <v>2.7789966359514405E-3</v>
      </c>
      <c r="O6" s="131">
        <v>98.16</v>
      </c>
      <c r="P6" s="184">
        <v>94.4</v>
      </c>
      <c r="Q6" s="185">
        <v>770</v>
      </c>
      <c r="R6" s="185"/>
      <c r="S6" s="131"/>
      <c r="T6" s="186">
        <v>39534</v>
      </c>
      <c r="U6" s="187" t="s">
        <v>4576</v>
      </c>
      <c r="V6" s="182" t="s">
        <v>2981</v>
      </c>
      <c r="W6" s="132" t="s">
        <v>248</v>
      </c>
      <c r="X6" s="132" t="s">
        <v>2671</v>
      </c>
      <c r="Y6" s="132" t="s">
        <v>3215</v>
      </c>
      <c r="Z6" s="134" t="s">
        <v>1503</v>
      </c>
      <c r="AA6" s="135" t="s">
        <v>1504</v>
      </c>
      <c r="AB6" s="132" t="s">
        <v>1505</v>
      </c>
      <c r="AD6" s="132" t="s">
        <v>161</v>
      </c>
      <c r="AE6" s="136" t="s">
        <v>5463</v>
      </c>
      <c r="AF6" s="136" t="s">
        <v>1506</v>
      </c>
    </row>
    <row r="7" spans="1:36" s="136" customFormat="1">
      <c r="A7" s="126" t="s">
        <v>2158</v>
      </c>
      <c r="B7" s="126" t="s">
        <v>248</v>
      </c>
      <c r="C7" s="126" t="s">
        <v>960</v>
      </c>
      <c r="D7" s="126" t="s">
        <v>5515</v>
      </c>
      <c r="E7" s="274" t="s">
        <v>3371</v>
      </c>
      <c r="F7" s="283">
        <v>1</v>
      </c>
      <c r="G7" s="126" t="s">
        <v>1696</v>
      </c>
      <c r="H7" s="126"/>
      <c r="I7" s="126" t="s">
        <v>3346</v>
      </c>
      <c r="J7" s="126"/>
      <c r="K7" s="127"/>
      <c r="L7" s="128">
        <v>474</v>
      </c>
      <c r="M7" s="129">
        <v>502</v>
      </c>
      <c r="N7" s="130">
        <f t="shared" si="0"/>
        <v>2.0414114902303879E-3</v>
      </c>
      <c r="O7" s="131">
        <v>98.16</v>
      </c>
      <c r="P7" s="184">
        <v>94.37</v>
      </c>
      <c r="Q7" s="185">
        <v>770</v>
      </c>
      <c r="R7" s="185"/>
      <c r="S7" s="131"/>
      <c r="T7" s="186">
        <v>39651</v>
      </c>
      <c r="U7" s="187" t="s">
        <v>4576</v>
      </c>
      <c r="V7" s="182" t="s">
        <v>2981</v>
      </c>
      <c r="W7" s="132" t="s">
        <v>248</v>
      </c>
      <c r="X7" s="132" t="s">
        <v>2671</v>
      </c>
      <c r="Y7" s="132" t="s">
        <v>3215</v>
      </c>
      <c r="Z7" s="134" t="s">
        <v>2159</v>
      </c>
      <c r="AA7" s="135" t="s">
        <v>2160</v>
      </c>
      <c r="AB7" s="132"/>
      <c r="AD7" s="132" t="s">
        <v>161</v>
      </c>
      <c r="AE7" s="136" t="s">
        <v>629</v>
      </c>
      <c r="AF7" s="136" t="s">
        <v>2157</v>
      </c>
      <c r="AG7" s="136" t="s">
        <v>4779</v>
      </c>
    </row>
    <row r="8" spans="1:36" s="112" customFormat="1" ht="12.75" customHeight="1">
      <c r="A8" s="101" t="s">
        <v>287</v>
      </c>
      <c r="B8" s="101" t="s">
        <v>248</v>
      </c>
      <c r="C8" s="188" t="s">
        <v>4415</v>
      </c>
      <c r="D8" s="101" t="s">
        <v>3094</v>
      </c>
      <c r="E8" s="275" t="s">
        <v>3371</v>
      </c>
      <c r="F8" s="278">
        <v>1</v>
      </c>
      <c r="G8" s="101" t="s">
        <v>3347</v>
      </c>
      <c r="H8" s="101"/>
      <c r="I8" s="101" t="s">
        <v>3346</v>
      </c>
      <c r="J8" s="101" t="s">
        <v>4110</v>
      </c>
      <c r="K8" s="103"/>
      <c r="L8" s="107">
        <v>713</v>
      </c>
      <c r="M8" s="108">
        <v>732</v>
      </c>
      <c r="N8" s="106">
        <f t="shared" si="0"/>
        <v>1.3394430736693691E-3</v>
      </c>
      <c r="O8" s="107">
        <v>98.2</v>
      </c>
      <c r="P8" s="108">
        <v>99.24</v>
      </c>
      <c r="Q8" s="105">
        <v>45</v>
      </c>
      <c r="R8" s="105"/>
      <c r="S8" s="107">
        <v>120</v>
      </c>
      <c r="T8" s="109">
        <v>36306</v>
      </c>
      <c r="U8" s="110" t="s">
        <v>5206</v>
      </c>
      <c r="V8" s="188" t="s">
        <v>4416</v>
      </c>
      <c r="W8" s="108" t="s">
        <v>248</v>
      </c>
      <c r="X8" s="108" t="s">
        <v>2350</v>
      </c>
      <c r="Y8" s="108" t="s">
        <v>4417</v>
      </c>
      <c r="Z8" s="110" t="s">
        <v>4414</v>
      </c>
      <c r="AA8" s="111">
        <v>25758</v>
      </c>
      <c r="AB8" s="189" t="s">
        <v>776</v>
      </c>
      <c r="AD8" s="108" t="s">
        <v>3797</v>
      </c>
      <c r="AE8" s="112" t="s">
        <v>4952</v>
      </c>
      <c r="AF8" s="112" t="s">
        <v>2746</v>
      </c>
      <c r="AG8" s="112" t="s">
        <v>4412</v>
      </c>
      <c r="AH8" s="112" t="s">
        <v>2903</v>
      </c>
    </row>
    <row r="9" spans="1:36" s="112" customFormat="1">
      <c r="A9" s="102" t="s">
        <v>5573</v>
      </c>
      <c r="B9" s="101" t="s">
        <v>248</v>
      </c>
      <c r="C9" s="101" t="s">
        <v>5578</v>
      </c>
      <c r="D9" s="101" t="s">
        <v>2337</v>
      </c>
      <c r="E9" s="275" t="s">
        <v>3371</v>
      </c>
      <c r="F9" s="278">
        <v>1</v>
      </c>
      <c r="G9" s="101" t="s">
        <v>3746</v>
      </c>
      <c r="H9" s="101"/>
      <c r="I9" s="101" t="s">
        <v>3346</v>
      </c>
      <c r="J9" s="101"/>
      <c r="K9" s="103"/>
      <c r="L9" s="107">
        <v>500</v>
      </c>
      <c r="M9" s="108">
        <v>517</v>
      </c>
      <c r="N9" s="106">
        <f t="shared" si="0"/>
        <v>1.235734535145744E-3</v>
      </c>
      <c r="O9" s="107">
        <v>97.45</v>
      </c>
      <c r="P9" s="108">
        <v>94.79</v>
      </c>
      <c r="Q9" s="105">
        <v>1230</v>
      </c>
      <c r="R9" s="105"/>
      <c r="S9" s="108"/>
      <c r="T9" s="109">
        <v>39248</v>
      </c>
      <c r="U9" s="110" t="s">
        <v>887</v>
      </c>
      <c r="V9" s="101" t="s">
        <v>947</v>
      </c>
      <c r="W9" s="108" t="s">
        <v>1216</v>
      </c>
      <c r="X9" s="108" t="s">
        <v>2672</v>
      </c>
      <c r="Y9" s="108" t="s">
        <v>4466</v>
      </c>
      <c r="Z9" s="110" t="s">
        <v>5571</v>
      </c>
      <c r="AA9" s="111" t="s">
        <v>5572</v>
      </c>
      <c r="AB9" s="108" t="s">
        <v>5574</v>
      </c>
      <c r="AD9" s="108"/>
      <c r="AE9" s="108" t="s">
        <v>5575</v>
      </c>
      <c r="AF9" s="112" t="s">
        <v>5576</v>
      </c>
      <c r="AG9" s="112" t="s">
        <v>5577</v>
      </c>
    </row>
    <row r="10" spans="1:36" s="112" customFormat="1" ht="12.75" customHeight="1">
      <c r="A10" s="101" t="s">
        <v>2996</v>
      </c>
      <c r="B10" s="101" t="s">
        <v>248</v>
      </c>
      <c r="C10" s="101" t="s">
        <v>1020</v>
      </c>
      <c r="D10" s="101" t="s">
        <v>3608</v>
      </c>
      <c r="E10" s="275" t="s">
        <v>729</v>
      </c>
      <c r="F10" s="278">
        <v>1</v>
      </c>
      <c r="G10" s="101"/>
      <c r="H10" s="101"/>
      <c r="I10" s="101" t="s">
        <v>3346</v>
      </c>
      <c r="J10" s="101" t="s">
        <v>4110</v>
      </c>
      <c r="K10" s="103"/>
      <c r="L10" s="104">
        <v>550</v>
      </c>
      <c r="M10" s="105">
        <v>580</v>
      </c>
      <c r="N10" s="106">
        <f>(M10-L10)/(M10+L10+12740)</f>
        <v>2.1629416005767843E-3</v>
      </c>
      <c r="O10" s="107">
        <v>97.7</v>
      </c>
      <c r="P10" s="108">
        <v>95.96</v>
      </c>
      <c r="Q10" s="105">
        <v>92</v>
      </c>
      <c r="R10" s="105">
        <v>77</v>
      </c>
      <c r="S10" s="107">
        <v>120</v>
      </c>
      <c r="T10" s="109">
        <v>37186</v>
      </c>
      <c r="U10" s="110" t="s">
        <v>1021</v>
      </c>
      <c r="V10" s="188" t="s">
        <v>4415</v>
      </c>
      <c r="W10" s="108" t="s">
        <v>248</v>
      </c>
      <c r="X10" s="108" t="s">
        <v>2350</v>
      </c>
      <c r="Y10" s="108" t="s">
        <v>5629</v>
      </c>
      <c r="Z10" s="110" t="s">
        <v>1019</v>
      </c>
      <c r="AA10" s="111">
        <v>26959</v>
      </c>
      <c r="AB10" s="108" t="s">
        <v>1022</v>
      </c>
      <c r="AD10" s="108" t="s">
        <v>3797</v>
      </c>
      <c r="AE10" s="112" t="s">
        <v>2903</v>
      </c>
      <c r="AF10" s="112" t="s">
        <v>5627</v>
      </c>
      <c r="AG10" s="112" t="s">
        <v>1018</v>
      </c>
      <c r="AH10" s="112" t="s">
        <v>4951</v>
      </c>
    </row>
    <row r="11" spans="1:36" s="149" customFormat="1">
      <c r="A11" s="140" t="s">
        <v>366</v>
      </c>
      <c r="B11" s="140" t="s">
        <v>248</v>
      </c>
      <c r="C11" s="171" t="s">
        <v>365</v>
      </c>
      <c r="D11" s="140" t="s">
        <v>4891</v>
      </c>
      <c r="E11" s="140" t="s">
        <v>729</v>
      </c>
      <c r="F11" s="280"/>
      <c r="G11" s="140"/>
      <c r="H11" s="140"/>
      <c r="I11" s="140" t="s">
        <v>3346</v>
      </c>
      <c r="J11" s="140" t="s">
        <v>4110</v>
      </c>
      <c r="K11" s="141"/>
      <c r="L11" s="151">
        <v>726</v>
      </c>
      <c r="M11" s="145">
        <v>752</v>
      </c>
      <c r="N11" s="144">
        <f t="shared" ref="N11:N19" si="1">(M11-L11)/(M11+L11+12740)</f>
        <v>1.8286678857785904E-3</v>
      </c>
      <c r="O11" s="142">
        <v>98.3</v>
      </c>
      <c r="P11" s="143">
        <v>98.5</v>
      </c>
      <c r="Q11" s="145">
        <v>1</v>
      </c>
      <c r="R11" s="145"/>
      <c r="S11" s="151"/>
      <c r="T11" s="146">
        <v>40079</v>
      </c>
      <c r="U11" s="147" t="s">
        <v>5206</v>
      </c>
      <c r="V11" s="171" t="s">
        <v>373</v>
      </c>
      <c r="W11" s="143" t="s">
        <v>248</v>
      </c>
      <c r="X11" s="143" t="s">
        <v>4026</v>
      </c>
      <c r="Y11" s="143" t="s">
        <v>360</v>
      </c>
      <c r="Z11" s="147" t="s">
        <v>370</v>
      </c>
      <c r="AA11" s="148" t="s">
        <v>371</v>
      </c>
      <c r="AB11" s="143" t="s">
        <v>372</v>
      </c>
      <c r="AD11" s="143" t="s">
        <v>369</v>
      </c>
      <c r="AE11" s="149" t="s">
        <v>367</v>
      </c>
      <c r="AF11" s="149" t="s">
        <v>368</v>
      </c>
      <c r="AG11" s="149" t="s">
        <v>374</v>
      </c>
    </row>
    <row r="12" spans="1:36" s="149" customFormat="1">
      <c r="A12" s="140" t="s">
        <v>2152</v>
      </c>
      <c r="B12" s="140" t="s">
        <v>248</v>
      </c>
      <c r="C12" s="140" t="s">
        <v>2153</v>
      </c>
      <c r="D12" s="140" t="s">
        <v>4891</v>
      </c>
      <c r="E12" s="140" t="s">
        <v>729</v>
      </c>
      <c r="F12" s="280"/>
      <c r="G12" s="140"/>
      <c r="H12" s="140"/>
      <c r="I12" s="140" t="s">
        <v>3346</v>
      </c>
      <c r="J12" s="140" t="s">
        <v>4110</v>
      </c>
      <c r="K12" s="141"/>
      <c r="L12" s="142">
        <v>614</v>
      </c>
      <c r="M12" s="143">
        <v>636</v>
      </c>
      <c r="N12" s="144">
        <f t="shared" si="1"/>
        <v>1.5725518227305219E-3</v>
      </c>
      <c r="O12" s="142">
        <v>97.99</v>
      </c>
      <c r="P12" s="143">
        <v>97.2</v>
      </c>
      <c r="Q12" s="145">
        <v>3</v>
      </c>
      <c r="R12" s="145">
        <v>1</v>
      </c>
      <c r="S12" s="143">
        <v>2</v>
      </c>
      <c r="T12" s="146">
        <v>39566</v>
      </c>
      <c r="U12" s="147" t="s">
        <v>2210</v>
      </c>
      <c r="V12" s="140" t="s">
        <v>2153</v>
      </c>
      <c r="W12" s="143" t="s">
        <v>248</v>
      </c>
      <c r="X12" s="143" t="s">
        <v>4026</v>
      </c>
      <c r="Y12" s="143" t="s">
        <v>4173</v>
      </c>
      <c r="Z12" s="147" t="s">
        <v>2154</v>
      </c>
      <c r="AA12" s="148" t="s">
        <v>1394</v>
      </c>
      <c r="AB12" s="149" t="s">
        <v>1393</v>
      </c>
      <c r="AD12" s="143" t="s">
        <v>161</v>
      </c>
      <c r="AE12" s="143" t="s">
        <v>2155</v>
      </c>
      <c r="AF12" s="149" t="s">
        <v>1642</v>
      </c>
    </row>
    <row r="13" spans="1:36" s="124" customFormat="1">
      <c r="A13" s="114" t="s">
        <v>2086</v>
      </c>
      <c r="B13" s="114" t="s">
        <v>248</v>
      </c>
      <c r="C13" s="114" t="s">
        <v>2091</v>
      </c>
      <c r="D13" s="114" t="s">
        <v>3862</v>
      </c>
      <c r="E13" s="114" t="s">
        <v>3371</v>
      </c>
      <c r="F13" s="279"/>
      <c r="G13" s="114"/>
      <c r="H13" s="114"/>
      <c r="I13" s="114" t="s">
        <v>3346</v>
      </c>
      <c r="J13" s="114"/>
      <c r="K13" s="115"/>
      <c r="L13" s="116">
        <v>606</v>
      </c>
      <c r="M13" s="117">
        <v>632</v>
      </c>
      <c r="N13" s="118">
        <f t="shared" si="1"/>
        <v>1.8600658177135498E-3</v>
      </c>
      <c r="O13" s="119">
        <v>98</v>
      </c>
      <c r="P13" s="120">
        <v>97</v>
      </c>
      <c r="Q13" s="117">
        <v>175</v>
      </c>
      <c r="R13" s="117">
        <v>150</v>
      </c>
      <c r="S13" s="119"/>
      <c r="T13" s="121">
        <v>39689</v>
      </c>
      <c r="U13" s="122" t="s">
        <v>538</v>
      </c>
      <c r="V13" s="114" t="s">
        <v>2092</v>
      </c>
      <c r="W13" s="120" t="s">
        <v>3994</v>
      </c>
      <c r="X13" s="120" t="s">
        <v>2672</v>
      </c>
      <c r="Y13" s="120" t="s">
        <v>4466</v>
      </c>
      <c r="Z13" s="122" t="s">
        <v>2093</v>
      </c>
      <c r="AA13" s="123" t="s">
        <v>2098</v>
      </c>
      <c r="AB13" s="120" t="s">
        <v>2103</v>
      </c>
      <c r="AD13" s="120"/>
      <c r="AE13" s="124" t="s">
        <v>2104</v>
      </c>
      <c r="AF13" s="124" t="s">
        <v>2105</v>
      </c>
      <c r="AG13" s="124" t="s">
        <v>2106</v>
      </c>
    </row>
    <row r="14" spans="1:36" s="124" customFormat="1">
      <c r="A14" s="114" t="s">
        <v>2087</v>
      </c>
      <c r="B14" s="114" t="s">
        <v>248</v>
      </c>
      <c r="C14" s="114" t="s">
        <v>2091</v>
      </c>
      <c r="D14" s="114" t="s">
        <v>3862</v>
      </c>
      <c r="E14" s="114" t="s">
        <v>3371</v>
      </c>
      <c r="F14" s="279"/>
      <c r="G14" s="114"/>
      <c r="H14" s="114"/>
      <c r="I14" s="114" t="s">
        <v>3346</v>
      </c>
      <c r="J14" s="114"/>
      <c r="K14" s="115"/>
      <c r="L14" s="116">
        <v>606</v>
      </c>
      <c r="M14" s="117">
        <v>632</v>
      </c>
      <c r="N14" s="118">
        <f t="shared" si="1"/>
        <v>1.8600658177135498E-3</v>
      </c>
      <c r="O14" s="119">
        <v>98</v>
      </c>
      <c r="P14" s="120">
        <v>97</v>
      </c>
      <c r="Q14" s="117">
        <v>175</v>
      </c>
      <c r="R14" s="117">
        <v>150</v>
      </c>
      <c r="S14" s="119"/>
      <c r="T14" s="121">
        <v>39689</v>
      </c>
      <c r="U14" s="122" t="s">
        <v>538</v>
      </c>
      <c r="V14" s="114" t="s">
        <v>2092</v>
      </c>
      <c r="W14" s="120" t="s">
        <v>3994</v>
      </c>
      <c r="X14" s="120" t="s">
        <v>2672</v>
      </c>
      <c r="Y14" s="120" t="s">
        <v>4466</v>
      </c>
      <c r="Z14" s="122" t="s">
        <v>2094</v>
      </c>
      <c r="AA14" s="123" t="s">
        <v>2099</v>
      </c>
      <c r="AB14" s="120"/>
      <c r="AD14" s="120"/>
    </row>
    <row r="15" spans="1:36" s="124" customFormat="1">
      <c r="A15" s="114" t="s">
        <v>2088</v>
      </c>
      <c r="B15" s="114" t="s">
        <v>248</v>
      </c>
      <c r="C15" s="114" t="s">
        <v>2091</v>
      </c>
      <c r="D15" s="114" t="s">
        <v>3862</v>
      </c>
      <c r="E15" s="114" t="s">
        <v>3371</v>
      </c>
      <c r="F15" s="279"/>
      <c r="G15" s="114"/>
      <c r="H15" s="114"/>
      <c r="I15" s="114" t="s">
        <v>3346</v>
      </c>
      <c r="J15" s="114"/>
      <c r="K15" s="115"/>
      <c r="L15" s="116">
        <v>606</v>
      </c>
      <c r="M15" s="117">
        <v>632</v>
      </c>
      <c r="N15" s="118">
        <f t="shared" si="1"/>
        <v>1.8600658177135498E-3</v>
      </c>
      <c r="O15" s="119">
        <v>98</v>
      </c>
      <c r="P15" s="120">
        <v>97</v>
      </c>
      <c r="Q15" s="117">
        <v>175</v>
      </c>
      <c r="R15" s="117">
        <v>150</v>
      </c>
      <c r="S15" s="119"/>
      <c r="T15" s="121">
        <v>39689</v>
      </c>
      <c r="U15" s="122" t="s">
        <v>538</v>
      </c>
      <c r="V15" s="114" t="s">
        <v>2092</v>
      </c>
      <c r="W15" s="120" t="s">
        <v>3994</v>
      </c>
      <c r="X15" s="120" t="s">
        <v>2672</v>
      </c>
      <c r="Y15" s="120" t="s">
        <v>4466</v>
      </c>
      <c r="Z15" s="122" t="s">
        <v>2095</v>
      </c>
      <c r="AA15" s="123" t="s">
        <v>2100</v>
      </c>
      <c r="AB15" s="120"/>
      <c r="AD15" s="120"/>
    </row>
    <row r="16" spans="1:36" s="124" customFormat="1">
      <c r="A16" s="114" t="s">
        <v>2089</v>
      </c>
      <c r="B16" s="114" t="s">
        <v>248</v>
      </c>
      <c r="C16" s="114" t="s">
        <v>2091</v>
      </c>
      <c r="D16" s="114" t="s">
        <v>3862</v>
      </c>
      <c r="E16" s="114" t="s">
        <v>3371</v>
      </c>
      <c r="F16" s="279"/>
      <c r="G16" s="114"/>
      <c r="H16" s="114"/>
      <c r="I16" s="114" t="s">
        <v>3346</v>
      </c>
      <c r="J16" s="114"/>
      <c r="K16" s="115"/>
      <c r="L16" s="116">
        <v>606</v>
      </c>
      <c r="M16" s="117">
        <v>632</v>
      </c>
      <c r="N16" s="118">
        <f t="shared" si="1"/>
        <v>1.8600658177135498E-3</v>
      </c>
      <c r="O16" s="119">
        <v>98</v>
      </c>
      <c r="P16" s="120">
        <v>97</v>
      </c>
      <c r="Q16" s="117">
        <v>175</v>
      </c>
      <c r="R16" s="117">
        <v>150</v>
      </c>
      <c r="S16" s="119"/>
      <c r="T16" s="121">
        <v>39689</v>
      </c>
      <c r="U16" s="122" t="s">
        <v>538</v>
      </c>
      <c r="V16" s="114" t="s">
        <v>2092</v>
      </c>
      <c r="W16" s="120" t="s">
        <v>3994</v>
      </c>
      <c r="X16" s="120" t="s">
        <v>2672</v>
      </c>
      <c r="Y16" s="120" t="s">
        <v>4466</v>
      </c>
      <c r="Z16" s="122" t="s">
        <v>2096</v>
      </c>
      <c r="AA16" s="123" t="s">
        <v>2101</v>
      </c>
      <c r="AB16" s="120"/>
      <c r="AD16" s="120"/>
    </row>
    <row r="17" spans="1:33" s="124" customFormat="1">
      <c r="A17" s="114" t="s">
        <v>2090</v>
      </c>
      <c r="B17" s="114" t="s">
        <v>248</v>
      </c>
      <c r="C17" s="114" t="s">
        <v>2091</v>
      </c>
      <c r="D17" s="114" t="s">
        <v>3862</v>
      </c>
      <c r="E17" s="114" t="s">
        <v>3371</v>
      </c>
      <c r="F17" s="279"/>
      <c r="G17" s="114"/>
      <c r="H17" s="114"/>
      <c r="I17" s="114" t="s">
        <v>3346</v>
      </c>
      <c r="J17" s="114"/>
      <c r="K17" s="115"/>
      <c r="L17" s="116">
        <v>606</v>
      </c>
      <c r="M17" s="117">
        <v>632</v>
      </c>
      <c r="N17" s="118">
        <f t="shared" si="1"/>
        <v>1.8600658177135498E-3</v>
      </c>
      <c r="O17" s="119">
        <v>98</v>
      </c>
      <c r="P17" s="120">
        <v>97</v>
      </c>
      <c r="Q17" s="117">
        <v>175</v>
      </c>
      <c r="R17" s="117">
        <v>150</v>
      </c>
      <c r="S17" s="119"/>
      <c r="T17" s="121">
        <v>39689</v>
      </c>
      <c r="U17" s="122" t="s">
        <v>538</v>
      </c>
      <c r="V17" s="114" t="s">
        <v>2092</v>
      </c>
      <c r="W17" s="120" t="s">
        <v>3994</v>
      </c>
      <c r="X17" s="120" t="s">
        <v>2672</v>
      </c>
      <c r="Y17" s="120" t="s">
        <v>4466</v>
      </c>
      <c r="Z17" s="122" t="s">
        <v>2097</v>
      </c>
      <c r="AA17" s="123" t="s">
        <v>2102</v>
      </c>
      <c r="AB17" s="120"/>
      <c r="AD17" s="120"/>
    </row>
    <row r="18" spans="1:33" s="149" customFormat="1" ht="12.75" customHeight="1">
      <c r="A18" s="140" t="s">
        <v>1963</v>
      </c>
      <c r="B18" s="140" t="s">
        <v>2199</v>
      </c>
      <c r="C18" s="140" t="s">
        <v>3537</v>
      </c>
      <c r="D18" s="140" t="s">
        <v>4891</v>
      </c>
      <c r="E18" s="140" t="s">
        <v>3347</v>
      </c>
      <c r="F18" s="280"/>
      <c r="G18" s="140"/>
      <c r="H18" s="140"/>
      <c r="I18" s="140" t="s">
        <v>3346</v>
      </c>
      <c r="J18" s="140" t="s">
        <v>2777</v>
      </c>
      <c r="K18" s="141"/>
      <c r="L18" s="142">
        <v>482</v>
      </c>
      <c r="M18" s="143">
        <v>506</v>
      </c>
      <c r="N18" s="144">
        <f t="shared" si="1"/>
        <v>1.7482517482517483E-3</v>
      </c>
      <c r="O18" s="142">
        <v>89</v>
      </c>
      <c r="P18" s="143">
        <v>94.49</v>
      </c>
      <c r="Q18" s="151">
        <v>480</v>
      </c>
      <c r="R18" s="151">
        <v>445</v>
      </c>
      <c r="S18" s="142">
        <v>150</v>
      </c>
      <c r="T18" s="146">
        <v>37332</v>
      </c>
      <c r="U18" s="147" t="s">
        <v>887</v>
      </c>
      <c r="V18" s="140" t="s">
        <v>2519</v>
      </c>
      <c r="W18" s="143" t="s">
        <v>2199</v>
      </c>
      <c r="X18" s="143" t="s">
        <v>2671</v>
      </c>
      <c r="Y18" s="143" t="s">
        <v>5205</v>
      </c>
      <c r="Z18" s="147" t="s">
        <v>3535</v>
      </c>
      <c r="AA18" s="148">
        <v>27391</v>
      </c>
      <c r="AB18" s="183" t="s">
        <v>2590</v>
      </c>
      <c r="AD18" s="143" t="s">
        <v>3797</v>
      </c>
      <c r="AE18" s="149" t="s">
        <v>2903</v>
      </c>
      <c r="AF18" s="149" t="s">
        <v>3534</v>
      </c>
      <c r="AG18" s="149" t="s">
        <v>4363</v>
      </c>
    </row>
    <row r="19" spans="1:33" s="149" customFormat="1" ht="12.75" customHeight="1">
      <c r="A19" s="140" t="s">
        <v>3807</v>
      </c>
      <c r="B19" s="140" t="s">
        <v>2199</v>
      </c>
      <c r="C19" s="140" t="s">
        <v>3537</v>
      </c>
      <c r="D19" s="140" t="s">
        <v>4891</v>
      </c>
      <c r="E19" s="140" t="s">
        <v>3347</v>
      </c>
      <c r="F19" s="280"/>
      <c r="G19" s="140"/>
      <c r="H19" s="140"/>
      <c r="I19" s="140" t="s">
        <v>3346</v>
      </c>
      <c r="J19" s="140" t="s">
        <v>2777</v>
      </c>
      <c r="K19" s="141"/>
      <c r="L19" s="142">
        <v>482</v>
      </c>
      <c r="M19" s="143">
        <v>507</v>
      </c>
      <c r="N19" s="144">
        <f t="shared" si="1"/>
        <v>1.820962925194843E-3</v>
      </c>
      <c r="O19" s="142">
        <v>89</v>
      </c>
      <c r="P19" s="143">
        <v>94.5</v>
      </c>
      <c r="Q19" s="151">
        <v>480</v>
      </c>
      <c r="R19" s="151">
        <v>445</v>
      </c>
      <c r="S19" s="142">
        <v>150</v>
      </c>
      <c r="T19" s="146">
        <v>37332</v>
      </c>
      <c r="U19" s="147" t="s">
        <v>887</v>
      </c>
      <c r="V19" s="140" t="s">
        <v>2519</v>
      </c>
      <c r="W19" s="143" t="s">
        <v>2199</v>
      </c>
      <c r="X19" s="143" t="s">
        <v>2671</v>
      </c>
      <c r="Y19" s="143" t="s">
        <v>5205</v>
      </c>
      <c r="Z19" s="147" t="s">
        <v>3536</v>
      </c>
      <c r="AA19" s="148">
        <v>27392</v>
      </c>
      <c r="AB19" s="183" t="s">
        <v>2590</v>
      </c>
      <c r="AD19" s="143" t="s">
        <v>3797</v>
      </c>
      <c r="AE19" s="149" t="s">
        <v>2903</v>
      </c>
      <c r="AF19" s="149" t="s">
        <v>3534</v>
      </c>
      <c r="AG19" s="149" t="s">
        <v>4363</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6" tint="-0.499984740745262"/>
  </sheetPr>
  <dimension ref="A1:AJ25"/>
  <sheetViews>
    <sheetView workbookViewId="0">
      <selection activeCell="F24" sqref="F24"/>
    </sheetView>
  </sheetViews>
  <sheetFormatPr baseColWidth="10" defaultRowHeight="12.75"/>
  <cols>
    <col min="3" max="3" width="14.5703125" customWidth="1"/>
    <col min="4" max="4" width="19" bestFit="1" customWidth="1"/>
    <col min="5" max="5" width="37.85546875" bestFit="1" customWidth="1"/>
    <col min="6" max="6" width="9.5703125" style="281" bestFit="1" customWidth="1"/>
    <col min="7" max="7" width="30.42578125" bestFit="1" customWidth="1"/>
    <col min="8" max="8" width="9.140625" bestFit="1" customWidth="1"/>
  </cols>
  <sheetData>
    <row r="1" spans="1:36" s="8" customFormat="1" ht="12">
      <c r="A1" s="38" t="s">
        <v>924</v>
      </c>
      <c r="B1" s="38" t="s">
        <v>2528</v>
      </c>
      <c r="C1" s="38" t="s">
        <v>2527</v>
      </c>
      <c r="D1" s="38" t="s">
        <v>2530</v>
      </c>
      <c r="E1" s="38" t="s">
        <v>838</v>
      </c>
      <c r="F1" s="277" t="s">
        <v>6244</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29</v>
      </c>
      <c r="B2" s="126" t="s">
        <v>2686</v>
      </c>
      <c r="C2" s="182" t="s">
        <v>4595</v>
      </c>
      <c r="D2" s="126" t="s">
        <v>5515</v>
      </c>
      <c r="E2" s="274" t="s">
        <v>3371</v>
      </c>
      <c r="F2" s="283">
        <v>1</v>
      </c>
      <c r="G2" s="126" t="s">
        <v>1696</v>
      </c>
      <c r="H2" s="126"/>
      <c r="I2" s="126" t="s">
        <v>3346</v>
      </c>
      <c r="J2" s="126"/>
      <c r="K2" s="127"/>
      <c r="L2" s="128">
        <v>406</v>
      </c>
      <c r="M2" s="129">
        <v>553</v>
      </c>
      <c r="N2" s="130">
        <f t="shared" ref="N2:N24" si="0">(M2-L2)/(M2+L2+12740)</f>
        <v>1.0730710270822688E-2</v>
      </c>
      <c r="O2" s="131">
        <v>41.22</v>
      </c>
      <c r="P2" s="132">
        <v>94.19</v>
      </c>
      <c r="Q2" s="129">
        <v>300</v>
      </c>
      <c r="R2" s="129"/>
      <c r="S2" s="131"/>
      <c r="T2" s="133">
        <v>39923</v>
      </c>
      <c r="U2" s="134"/>
      <c r="V2" s="182" t="s">
        <v>223</v>
      </c>
      <c r="W2" s="132" t="s">
        <v>1295</v>
      </c>
      <c r="X2" s="132" t="s">
        <v>4795</v>
      </c>
      <c r="Y2" s="132" t="s">
        <v>22</v>
      </c>
      <c r="Z2" s="134" t="s">
        <v>30</v>
      </c>
      <c r="AA2" s="135" t="s">
        <v>31</v>
      </c>
      <c r="AB2" s="136" t="s">
        <v>32</v>
      </c>
      <c r="AD2" s="132" t="s">
        <v>161</v>
      </c>
      <c r="AE2" s="136" t="s">
        <v>33</v>
      </c>
      <c r="AF2" s="136" t="s">
        <v>34</v>
      </c>
      <c r="AG2" s="136" t="s">
        <v>35</v>
      </c>
    </row>
    <row r="3" spans="1:36" s="136" customFormat="1">
      <c r="A3" s="126" t="s">
        <v>2109</v>
      </c>
      <c r="B3" s="126" t="s">
        <v>2686</v>
      </c>
      <c r="C3" s="126" t="s">
        <v>4794</v>
      </c>
      <c r="D3" s="126" t="s">
        <v>5515</v>
      </c>
      <c r="E3" s="274" t="s">
        <v>3371</v>
      </c>
      <c r="F3" s="283">
        <v>1</v>
      </c>
      <c r="G3" s="126" t="s">
        <v>3746</v>
      </c>
      <c r="H3" s="126"/>
      <c r="I3" s="126" t="s">
        <v>3346</v>
      </c>
      <c r="J3" s="126" t="s">
        <v>4110</v>
      </c>
      <c r="K3" s="127"/>
      <c r="L3" s="128">
        <v>623</v>
      </c>
      <c r="M3" s="129">
        <v>644</v>
      </c>
      <c r="N3" s="130">
        <f t="shared" si="0"/>
        <v>1.4992503748125937E-3</v>
      </c>
      <c r="O3" s="131">
        <v>98</v>
      </c>
      <c r="P3" s="132">
        <v>97.39</v>
      </c>
      <c r="Q3" s="129">
        <v>680</v>
      </c>
      <c r="R3" s="129"/>
      <c r="S3" s="128"/>
      <c r="T3" s="133">
        <v>39566</v>
      </c>
      <c r="U3" s="134"/>
      <c r="V3" s="126" t="s">
        <v>4794</v>
      </c>
      <c r="W3" s="132" t="s">
        <v>2686</v>
      </c>
      <c r="X3" s="132" t="s">
        <v>4026</v>
      </c>
      <c r="Y3" s="132" t="s">
        <v>4173</v>
      </c>
      <c r="Z3" s="134" t="s">
        <v>4172</v>
      </c>
      <c r="AA3" s="135" t="s">
        <v>4171</v>
      </c>
      <c r="AB3" s="132" t="s">
        <v>4175</v>
      </c>
      <c r="AD3" s="132" t="s">
        <v>161</v>
      </c>
      <c r="AE3" s="192" t="s">
        <v>4174</v>
      </c>
      <c r="AF3" s="136" t="s">
        <v>1642</v>
      </c>
    </row>
    <row r="4" spans="1:36" s="136" customFormat="1">
      <c r="A4" s="126" t="s">
        <v>2261</v>
      </c>
      <c r="B4" s="126" t="s">
        <v>2686</v>
      </c>
      <c r="C4" s="126" t="s">
        <v>2685</v>
      </c>
      <c r="D4" s="126" t="s">
        <v>1834</v>
      </c>
      <c r="E4" s="274" t="s">
        <v>3371</v>
      </c>
      <c r="F4" s="283">
        <v>1</v>
      </c>
      <c r="G4" s="126" t="s">
        <v>1780</v>
      </c>
      <c r="H4" s="126"/>
      <c r="I4" s="126" t="s">
        <v>3346</v>
      </c>
      <c r="J4" s="126"/>
      <c r="K4" s="127"/>
      <c r="L4" s="128">
        <v>552</v>
      </c>
      <c r="M4" s="129">
        <v>671</v>
      </c>
      <c r="N4" s="130">
        <f t="shared" si="0"/>
        <v>8.5225238129341824E-3</v>
      </c>
      <c r="O4" s="131">
        <v>97.7</v>
      </c>
      <c r="P4" s="132">
        <v>96.92</v>
      </c>
      <c r="Q4" s="129">
        <v>1108</v>
      </c>
      <c r="R4" s="129"/>
      <c r="S4" s="131"/>
      <c r="T4" s="133">
        <v>37186</v>
      </c>
      <c r="U4" s="134" t="s">
        <v>3345</v>
      </c>
      <c r="V4" s="126" t="s">
        <v>4991</v>
      </c>
      <c r="W4" s="132" t="s">
        <v>2686</v>
      </c>
      <c r="X4" s="132" t="s">
        <v>4026</v>
      </c>
      <c r="Y4" s="132" t="s">
        <v>5629</v>
      </c>
      <c r="Z4" s="134" t="s">
        <v>731</v>
      </c>
      <c r="AA4" s="135" t="s">
        <v>2262</v>
      </c>
      <c r="AB4" s="132" t="s">
        <v>4434</v>
      </c>
      <c r="AD4" s="132" t="s">
        <v>3797</v>
      </c>
      <c r="AE4" s="136" t="s">
        <v>1636</v>
      </c>
      <c r="AF4" s="136" t="s">
        <v>5627</v>
      </c>
      <c r="AG4" s="136" t="s">
        <v>966</v>
      </c>
      <c r="AH4" s="136" t="s">
        <v>3319</v>
      </c>
    </row>
    <row r="5" spans="1:36" s="112" customFormat="1">
      <c r="A5" s="101" t="s">
        <v>18</v>
      </c>
      <c r="B5" s="101" t="s">
        <v>2686</v>
      </c>
      <c r="C5" s="101" t="s">
        <v>19</v>
      </c>
      <c r="D5" s="101" t="s">
        <v>20</v>
      </c>
      <c r="E5" s="101" t="s">
        <v>1293</v>
      </c>
      <c r="F5" s="278">
        <v>1</v>
      </c>
      <c r="G5" s="101"/>
      <c r="H5" s="101"/>
      <c r="I5" s="101" t="s">
        <v>3346</v>
      </c>
      <c r="J5" s="101"/>
      <c r="K5" s="103"/>
      <c r="L5" s="104">
        <v>404</v>
      </c>
      <c r="M5" s="105">
        <v>552</v>
      </c>
      <c r="N5" s="106">
        <f t="shared" si="0"/>
        <v>1.080607476635514E-2</v>
      </c>
      <c r="O5" s="107">
        <v>41.21</v>
      </c>
      <c r="P5" s="108">
        <v>94.15</v>
      </c>
      <c r="Q5" s="105">
        <v>40</v>
      </c>
      <c r="R5" s="105"/>
      <c r="S5" s="104">
        <v>33</v>
      </c>
      <c r="T5" s="109">
        <v>39923</v>
      </c>
      <c r="U5" s="110" t="s">
        <v>3410</v>
      </c>
      <c r="V5" s="101" t="s">
        <v>21</v>
      </c>
      <c r="W5" s="108" t="s">
        <v>2686</v>
      </c>
      <c r="X5" s="108" t="s">
        <v>4795</v>
      </c>
      <c r="Y5" s="108" t="s">
        <v>22</v>
      </c>
      <c r="Z5" s="110" t="s">
        <v>23</v>
      </c>
      <c r="AA5" s="111" t="s">
        <v>24</v>
      </c>
      <c r="AB5" s="108" t="s">
        <v>25</v>
      </c>
      <c r="AD5" s="108" t="s">
        <v>161</v>
      </c>
      <c r="AE5" s="112" t="s">
        <v>26</v>
      </c>
      <c r="AF5" s="112" t="s">
        <v>27</v>
      </c>
      <c r="AG5" s="112" t="s">
        <v>28</v>
      </c>
    </row>
    <row r="6" spans="1:36" s="112" customFormat="1">
      <c r="A6" s="101" t="s">
        <v>4652</v>
      </c>
      <c r="B6" s="101" t="s">
        <v>2686</v>
      </c>
      <c r="C6" s="101" t="s">
        <v>3681</v>
      </c>
      <c r="D6" s="101" t="s">
        <v>3094</v>
      </c>
      <c r="E6" s="101" t="s">
        <v>1293</v>
      </c>
      <c r="F6" s="278">
        <v>1</v>
      </c>
      <c r="G6" s="101"/>
      <c r="H6" s="101"/>
      <c r="I6" s="101" t="s">
        <v>1292</v>
      </c>
      <c r="J6" s="101"/>
      <c r="K6" s="103" t="s">
        <v>4074</v>
      </c>
      <c r="L6" s="104">
        <v>35750</v>
      </c>
      <c r="M6" s="104">
        <v>35822</v>
      </c>
      <c r="N6" s="106">
        <f t="shared" si="0"/>
        <v>8.5397096498719043E-4</v>
      </c>
      <c r="O6" s="107">
        <v>0.15</v>
      </c>
      <c r="P6" s="108">
        <v>1436.1</v>
      </c>
      <c r="Q6" s="105">
        <v>1950</v>
      </c>
      <c r="R6" s="105">
        <v>820</v>
      </c>
      <c r="S6" s="104">
        <v>2040</v>
      </c>
      <c r="T6" s="109">
        <v>38250</v>
      </c>
      <c r="U6" s="110" t="s">
        <v>538</v>
      </c>
      <c r="V6" s="191" t="s">
        <v>4794</v>
      </c>
      <c r="W6" s="108" t="s">
        <v>2686</v>
      </c>
      <c r="X6" s="108" t="s">
        <v>2350</v>
      </c>
      <c r="Y6" s="108" t="s">
        <v>2348</v>
      </c>
      <c r="Z6" s="110" t="s">
        <v>2347</v>
      </c>
      <c r="AA6" s="111">
        <v>28417</v>
      </c>
      <c r="AB6" s="108" t="s">
        <v>3680</v>
      </c>
      <c r="AD6" s="108" t="s">
        <v>667</v>
      </c>
      <c r="AE6" s="112" t="s">
        <v>3682</v>
      </c>
      <c r="AF6" s="112" t="s">
        <v>2349</v>
      </c>
      <c r="AG6" s="112" t="s">
        <v>1267</v>
      </c>
      <c r="AH6" s="112" t="s">
        <v>2903</v>
      </c>
      <c r="AI6" s="112" t="s">
        <v>1493</v>
      </c>
    </row>
    <row r="7" spans="1:36" s="112" customFormat="1">
      <c r="A7" s="101" t="s">
        <v>3808</v>
      </c>
      <c r="B7" s="101" t="s">
        <v>2686</v>
      </c>
      <c r="C7" s="101" t="s">
        <v>4793</v>
      </c>
      <c r="D7" s="101" t="s">
        <v>3094</v>
      </c>
      <c r="E7" s="101" t="s">
        <v>2858</v>
      </c>
      <c r="F7" s="278">
        <v>1</v>
      </c>
      <c r="G7" s="101"/>
      <c r="H7" s="101"/>
      <c r="I7" s="101" t="s">
        <v>1292</v>
      </c>
      <c r="J7" s="101"/>
      <c r="K7" s="103" t="s">
        <v>711</v>
      </c>
      <c r="L7" s="104">
        <v>35776</v>
      </c>
      <c r="M7" s="105">
        <v>35796</v>
      </c>
      <c r="N7" s="106">
        <f t="shared" si="0"/>
        <v>2.3721415694088623E-4</v>
      </c>
      <c r="O7" s="107">
        <v>0.04</v>
      </c>
      <c r="P7" s="108">
        <v>1436.07</v>
      </c>
      <c r="Q7" s="105">
        <v>1825</v>
      </c>
      <c r="R7" s="105"/>
      <c r="S7" s="107"/>
      <c r="T7" s="109">
        <v>37749</v>
      </c>
      <c r="U7" s="110" t="s">
        <v>3798</v>
      </c>
      <c r="V7" s="101" t="s">
        <v>4794</v>
      </c>
      <c r="W7" s="108" t="s">
        <v>2686</v>
      </c>
      <c r="X7" s="108" t="s">
        <v>4795</v>
      </c>
      <c r="Y7" s="108" t="s">
        <v>4796</v>
      </c>
      <c r="Z7" s="110" t="s">
        <v>4792</v>
      </c>
      <c r="AA7" s="111">
        <v>27807</v>
      </c>
      <c r="AB7" s="108" t="s">
        <v>4785</v>
      </c>
      <c r="AD7" s="108" t="s">
        <v>667</v>
      </c>
      <c r="AE7" s="108" t="s">
        <v>4561</v>
      </c>
      <c r="AF7" s="112" t="s">
        <v>1373</v>
      </c>
      <c r="AG7" s="112" t="s">
        <v>4791</v>
      </c>
    </row>
    <row r="8" spans="1:36" s="112" customFormat="1">
      <c r="A8" s="101" t="s">
        <v>2191</v>
      </c>
      <c r="B8" s="101" t="s">
        <v>2686</v>
      </c>
      <c r="C8" s="101" t="s">
        <v>4794</v>
      </c>
      <c r="D8" s="101" t="s">
        <v>3608</v>
      </c>
      <c r="E8" s="101" t="s">
        <v>1293</v>
      </c>
      <c r="F8" s="278">
        <v>1</v>
      </c>
      <c r="G8" s="101"/>
      <c r="H8" s="101"/>
      <c r="I8" s="101" t="s">
        <v>3346</v>
      </c>
      <c r="J8" s="101" t="s">
        <v>4110</v>
      </c>
      <c r="K8" s="103"/>
      <c r="L8" s="107">
        <v>618</v>
      </c>
      <c r="M8" s="105">
        <v>646</v>
      </c>
      <c r="N8" s="106">
        <f t="shared" si="0"/>
        <v>1.9994287346472438E-3</v>
      </c>
      <c r="O8" s="107">
        <v>97.2</v>
      </c>
      <c r="P8" s="108">
        <v>97.2</v>
      </c>
      <c r="Q8" s="105">
        <v>42.5</v>
      </c>
      <c r="R8" s="105">
        <v>42</v>
      </c>
      <c r="S8" s="107"/>
      <c r="T8" s="109">
        <v>38477</v>
      </c>
      <c r="U8" s="110"/>
      <c r="V8" s="101" t="s">
        <v>4794</v>
      </c>
      <c r="W8" s="108" t="s">
        <v>2686</v>
      </c>
      <c r="X8" s="108" t="s">
        <v>4795</v>
      </c>
      <c r="Y8" s="108" t="s">
        <v>2784</v>
      </c>
      <c r="Z8" s="110" t="s">
        <v>2780</v>
      </c>
      <c r="AA8" s="111" t="s">
        <v>2781</v>
      </c>
      <c r="AB8" s="108" t="s">
        <v>2189</v>
      </c>
      <c r="AD8" s="108" t="s">
        <v>161</v>
      </c>
      <c r="AE8" s="112" t="s">
        <v>2782</v>
      </c>
      <c r="AF8" s="112" t="s">
        <v>2783</v>
      </c>
      <c r="AG8" s="112" t="s">
        <v>2190</v>
      </c>
      <c r="AH8" s="112" t="s">
        <v>3170</v>
      </c>
      <c r="AI8" s="112" t="s">
        <v>2192</v>
      </c>
    </row>
    <row r="9" spans="1:36" s="112" customFormat="1">
      <c r="A9" s="101" t="s">
        <v>2967</v>
      </c>
      <c r="B9" s="101" t="s">
        <v>2686</v>
      </c>
      <c r="C9" s="101" t="s">
        <v>4794</v>
      </c>
      <c r="D9" s="101" t="s">
        <v>3094</v>
      </c>
      <c r="E9" s="101" t="s">
        <v>1000</v>
      </c>
      <c r="F9" s="278">
        <v>1</v>
      </c>
      <c r="G9" s="101"/>
      <c r="H9" s="101"/>
      <c r="I9" s="101" t="s">
        <v>1292</v>
      </c>
      <c r="J9" s="101"/>
      <c r="K9" s="103" t="s">
        <v>709</v>
      </c>
      <c r="L9" s="104">
        <v>35780</v>
      </c>
      <c r="M9" s="105">
        <v>35793</v>
      </c>
      <c r="N9" s="106">
        <f t="shared" si="0"/>
        <v>1.5418737324018834E-4</v>
      </c>
      <c r="O9" s="107">
        <v>0</v>
      </c>
      <c r="P9" s="108">
        <v>1436.1</v>
      </c>
      <c r="Q9" s="105">
        <v>2950</v>
      </c>
      <c r="R9" s="105">
        <v>1348</v>
      </c>
      <c r="S9" s="104">
        <v>3100</v>
      </c>
      <c r="T9" s="109">
        <v>37720</v>
      </c>
      <c r="U9" s="110" t="s">
        <v>3147</v>
      </c>
      <c r="V9" s="101" t="s">
        <v>4991</v>
      </c>
      <c r="W9" s="108" t="s">
        <v>2686</v>
      </c>
      <c r="X9" s="108" t="s">
        <v>2670</v>
      </c>
      <c r="Y9" s="108" t="s">
        <v>3847</v>
      </c>
      <c r="Z9" s="110" t="s">
        <v>4992</v>
      </c>
      <c r="AA9" s="111">
        <v>27714</v>
      </c>
      <c r="AB9" s="108" t="s">
        <v>2604</v>
      </c>
      <c r="AD9" s="108" t="s">
        <v>667</v>
      </c>
      <c r="AE9" s="108" t="s">
        <v>3851</v>
      </c>
      <c r="AF9" s="112" t="s">
        <v>1407</v>
      </c>
      <c r="AG9" s="112" t="s">
        <v>81</v>
      </c>
    </row>
    <row r="10" spans="1:36" s="112" customFormat="1">
      <c r="A10" s="101" t="s">
        <v>2968</v>
      </c>
      <c r="B10" s="101" t="s">
        <v>2686</v>
      </c>
      <c r="C10" s="101" t="s">
        <v>4794</v>
      </c>
      <c r="D10" s="101" t="s">
        <v>3094</v>
      </c>
      <c r="E10" s="101" t="s">
        <v>1293</v>
      </c>
      <c r="F10" s="278">
        <v>1</v>
      </c>
      <c r="G10" s="101"/>
      <c r="H10" s="101"/>
      <c r="I10" s="101" t="s">
        <v>1292</v>
      </c>
      <c r="J10" s="101"/>
      <c r="K10" s="103" t="s">
        <v>175</v>
      </c>
      <c r="L10" s="104">
        <v>35754</v>
      </c>
      <c r="M10" s="105">
        <v>35818</v>
      </c>
      <c r="N10" s="106">
        <f t="shared" si="0"/>
        <v>7.5908530221083595E-4</v>
      </c>
      <c r="O10" s="107">
        <v>0.08</v>
      </c>
      <c r="P10" s="108">
        <v>1436.09</v>
      </c>
      <c r="Q10" s="105">
        <v>2070</v>
      </c>
      <c r="R10" s="105">
        <v>970</v>
      </c>
      <c r="S10" s="104">
        <v>1700</v>
      </c>
      <c r="T10" s="109">
        <v>36606</v>
      </c>
      <c r="U10" s="110" t="s">
        <v>2922</v>
      </c>
      <c r="V10" s="101" t="s">
        <v>4991</v>
      </c>
      <c r="W10" s="108" t="s">
        <v>2686</v>
      </c>
      <c r="X10" s="108" t="s">
        <v>2670</v>
      </c>
      <c r="Y10" s="108" t="s">
        <v>3847</v>
      </c>
      <c r="Z10" s="110" t="s">
        <v>2605</v>
      </c>
      <c r="AA10" s="111">
        <v>26108</v>
      </c>
      <c r="AB10" s="108" t="s">
        <v>2606</v>
      </c>
      <c r="AD10" s="108" t="s">
        <v>667</v>
      </c>
      <c r="AE10" s="108" t="s">
        <v>82</v>
      </c>
      <c r="AF10" s="112" t="s">
        <v>429</v>
      </c>
      <c r="AG10" s="112" t="s">
        <v>4273</v>
      </c>
    </row>
    <row r="11" spans="1:36" s="112" customFormat="1">
      <c r="A11" s="101" t="s">
        <v>3321</v>
      </c>
      <c r="B11" s="101" t="s">
        <v>2686</v>
      </c>
      <c r="C11" s="101" t="s">
        <v>4794</v>
      </c>
      <c r="D11" s="101" t="s">
        <v>3094</v>
      </c>
      <c r="E11" s="101" t="s">
        <v>1293</v>
      </c>
      <c r="F11" s="278">
        <v>1</v>
      </c>
      <c r="G11" s="101"/>
      <c r="H11" s="101"/>
      <c r="I11" s="101" t="s">
        <v>1292</v>
      </c>
      <c r="J11" s="101"/>
      <c r="K11" s="103" t="s">
        <v>608</v>
      </c>
      <c r="L11" s="104">
        <v>35764</v>
      </c>
      <c r="M11" s="105">
        <v>35809</v>
      </c>
      <c r="N11" s="106">
        <f t="shared" si="0"/>
        <v>5.3372552275449809E-4</v>
      </c>
      <c r="O11" s="107">
        <v>0.04</v>
      </c>
      <c r="P11" s="108">
        <v>1436.1</v>
      </c>
      <c r="Q11" s="105">
        <v>2750</v>
      </c>
      <c r="R11" s="105">
        <v>1050</v>
      </c>
      <c r="S11" s="104">
        <v>3200</v>
      </c>
      <c r="T11" s="109">
        <v>37279</v>
      </c>
      <c r="U11" s="110" t="s">
        <v>3147</v>
      </c>
      <c r="V11" s="101" t="s">
        <v>4991</v>
      </c>
      <c r="W11" s="108" t="s">
        <v>2686</v>
      </c>
      <c r="X11" s="108" t="s">
        <v>2670</v>
      </c>
      <c r="Y11" s="108" t="s">
        <v>4574</v>
      </c>
      <c r="Z11" s="110" t="s">
        <v>2607</v>
      </c>
      <c r="AA11" s="111">
        <v>27298</v>
      </c>
      <c r="AB11" s="108" t="s">
        <v>976</v>
      </c>
      <c r="AD11" s="108" t="s">
        <v>667</v>
      </c>
      <c r="AE11" s="108" t="s">
        <v>3538</v>
      </c>
      <c r="AF11" s="112" t="s">
        <v>3480</v>
      </c>
      <c r="AG11" s="112" t="s">
        <v>4273</v>
      </c>
    </row>
    <row r="12" spans="1:36" s="112" customFormat="1">
      <c r="A12" s="101" t="s">
        <v>422</v>
      </c>
      <c r="B12" s="101" t="s">
        <v>2686</v>
      </c>
      <c r="C12" s="101" t="s">
        <v>4794</v>
      </c>
      <c r="D12" s="101" t="s">
        <v>3094</v>
      </c>
      <c r="E12" s="101" t="s">
        <v>1000</v>
      </c>
      <c r="F12" s="278">
        <v>1</v>
      </c>
      <c r="G12" s="101"/>
      <c r="H12" s="101"/>
      <c r="I12" s="101" t="s">
        <v>1292</v>
      </c>
      <c r="J12" s="101"/>
      <c r="K12" s="103" t="s">
        <v>4614</v>
      </c>
      <c r="L12" s="104">
        <v>35765</v>
      </c>
      <c r="M12" s="105">
        <v>35807</v>
      </c>
      <c r="N12" s="106">
        <f t="shared" si="0"/>
        <v>4.9814972957586113E-4</v>
      </c>
      <c r="O12" s="107">
        <v>0.12</v>
      </c>
      <c r="P12" s="108">
        <v>1436.08</v>
      </c>
      <c r="Q12" s="105">
        <v>2750</v>
      </c>
      <c r="R12" s="105">
        <v>1181</v>
      </c>
      <c r="S12" s="104">
        <v>2400</v>
      </c>
      <c r="T12" s="109">
        <v>37891</v>
      </c>
      <c r="U12" s="110" t="s">
        <v>3147</v>
      </c>
      <c r="V12" s="101" t="s">
        <v>4991</v>
      </c>
      <c r="W12" s="108" t="s">
        <v>2686</v>
      </c>
      <c r="X12" s="108" t="s">
        <v>2670</v>
      </c>
      <c r="Y12" s="108" t="s">
        <v>3847</v>
      </c>
      <c r="Z12" s="110" t="s">
        <v>4539</v>
      </c>
      <c r="AA12" s="111">
        <v>27951</v>
      </c>
      <c r="AB12" s="108" t="s">
        <v>3527</v>
      </c>
      <c r="AD12" s="108" t="s">
        <v>667</v>
      </c>
      <c r="AE12" s="108" t="s">
        <v>3539</v>
      </c>
      <c r="AF12" s="112" t="s">
        <v>2639</v>
      </c>
      <c r="AG12" s="112" t="s">
        <v>3528</v>
      </c>
    </row>
    <row r="13" spans="1:36" s="112" customFormat="1">
      <c r="A13" s="101" t="s">
        <v>1575</v>
      </c>
      <c r="B13" s="101" t="s">
        <v>2686</v>
      </c>
      <c r="C13" s="101" t="s">
        <v>4794</v>
      </c>
      <c r="D13" s="101" t="s">
        <v>3094</v>
      </c>
      <c r="E13" s="101" t="s">
        <v>1293</v>
      </c>
      <c r="F13" s="278">
        <v>1</v>
      </c>
      <c r="G13" s="101"/>
      <c r="H13" s="101"/>
      <c r="I13" s="101" t="s">
        <v>1292</v>
      </c>
      <c r="J13" s="101"/>
      <c r="K13" s="103" t="s">
        <v>4098</v>
      </c>
      <c r="L13" s="104">
        <v>35777</v>
      </c>
      <c r="M13" s="105">
        <v>35796</v>
      </c>
      <c r="N13" s="106">
        <f t="shared" si="0"/>
        <v>2.2535077627412143E-4</v>
      </c>
      <c r="O13" s="107">
        <v>0.03</v>
      </c>
      <c r="P13" s="108">
        <v>1436.1</v>
      </c>
      <c r="Q13" s="105">
        <v>3100</v>
      </c>
      <c r="R13" s="105"/>
      <c r="S13" s="104">
        <v>5500</v>
      </c>
      <c r="T13" s="109">
        <v>38707</v>
      </c>
      <c r="U13" s="110" t="s">
        <v>3147</v>
      </c>
      <c r="V13" s="101" t="s">
        <v>4991</v>
      </c>
      <c r="W13" s="108" t="s">
        <v>2686</v>
      </c>
      <c r="X13" s="108" t="s">
        <v>2670</v>
      </c>
      <c r="Y13" s="108" t="s">
        <v>2056</v>
      </c>
      <c r="Z13" s="110" t="s">
        <v>4865</v>
      </c>
      <c r="AA13" s="111" t="s">
        <v>4866</v>
      </c>
      <c r="AB13" s="108" t="s">
        <v>1331</v>
      </c>
      <c r="AD13" s="108" t="s">
        <v>667</v>
      </c>
      <c r="AE13" s="112" t="s">
        <v>2226</v>
      </c>
      <c r="AF13" s="112" t="s">
        <v>1332</v>
      </c>
    </row>
    <row r="14" spans="1:36" s="112" customFormat="1">
      <c r="A14" s="101" t="s">
        <v>573</v>
      </c>
      <c r="B14" s="101" t="s">
        <v>2686</v>
      </c>
      <c r="C14" s="101" t="s">
        <v>4794</v>
      </c>
      <c r="D14" s="101" t="s">
        <v>3094</v>
      </c>
      <c r="E14" s="101" t="s">
        <v>1293</v>
      </c>
      <c r="F14" s="278">
        <v>1</v>
      </c>
      <c r="G14" s="101"/>
      <c r="H14" s="101"/>
      <c r="I14" s="101" t="s">
        <v>1292</v>
      </c>
      <c r="J14" s="101"/>
      <c r="K14" s="103" t="s">
        <v>3570</v>
      </c>
      <c r="L14" s="104">
        <v>35760</v>
      </c>
      <c r="M14" s="105">
        <v>35811</v>
      </c>
      <c r="N14" s="106">
        <f t="shared" si="0"/>
        <v>6.049032747802778E-4</v>
      </c>
      <c r="O14" s="107">
        <v>0.04</v>
      </c>
      <c r="P14" s="108">
        <v>1436.08</v>
      </c>
      <c r="Q14" s="105">
        <v>3028</v>
      </c>
      <c r="R14" s="105">
        <v>1335</v>
      </c>
      <c r="S14" s="104"/>
      <c r="T14" s="109">
        <v>39152</v>
      </c>
      <c r="U14" s="110"/>
      <c r="V14" s="101" t="s">
        <v>4794</v>
      </c>
      <c r="W14" s="108" t="s">
        <v>2686</v>
      </c>
      <c r="X14" s="108" t="s">
        <v>2670</v>
      </c>
      <c r="Y14" s="108" t="s">
        <v>4912</v>
      </c>
      <c r="Z14" s="110" t="s">
        <v>1522</v>
      </c>
      <c r="AA14" s="111" t="s">
        <v>1523</v>
      </c>
      <c r="AB14" s="108" t="s">
        <v>2124</v>
      </c>
      <c r="AD14" s="108" t="s">
        <v>667</v>
      </c>
      <c r="AE14" s="108" t="s">
        <v>571</v>
      </c>
    </row>
    <row r="15" spans="1:36" s="112" customFormat="1">
      <c r="A15" s="101" t="s">
        <v>2375</v>
      </c>
      <c r="B15" s="101" t="s">
        <v>2686</v>
      </c>
      <c r="C15" s="101" t="s">
        <v>4794</v>
      </c>
      <c r="D15" s="101" t="s">
        <v>3094</v>
      </c>
      <c r="E15" s="101" t="s">
        <v>1293</v>
      </c>
      <c r="F15" s="278">
        <v>1</v>
      </c>
      <c r="G15" s="101"/>
      <c r="H15" s="101"/>
      <c r="I15" s="101" t="s">
        <v>1292</v>
      </c>
      <c r="J15" s="101"/>
      <c r="K15" s="103" t="s">
        <v>4301</v>
      </c>
      <c r="L15" s="104">
        <v>35777</v>
      </c>
      <c r="M15" s="105">
        <v>35795</v>
      </c>
      <c r="N15" s="106">
        <f t="shared" si="0"/>
        <v>2.1349274124679761E-4</v>
      </c>
      <c r="O15" s="107">
        <v>0.01</v>
      </c>
      <c r="P15" s="108">
        <v>1436.08</v>
      </c>
      <c r="Q15" s="105">
        <v>2130</v>
      </c>
      <c r="R15" s="105">
        <v>941</v>
      </c>
      <c r="S15" s="104"/>
      <c r="T15" s="109">
        <v>39327</v>
      </c>
      <c r="U15" s="110" t="s">
        <v>4576</v>
      </c>
      <c r="V15" s="101" t="s">
        <v>4794</v>
      </c>
      <c r="W15" s="108" t="s">
        <v>2686</v>
      </c>
      <c r="X15" s="108" t="s">
        <v>4795</v>
      </c>
      <c r="Y15" s="108" t="s">
        <v>2376</v>
      </c>
      <c r="Z15" s="110" t="s">
        <v>2377</v>
      </c>
      <c r="AA15" s="111" t="s">
        <v>2378</v>
      </c>
      <c r="AB15" s="108" t="s">
        <v>3892</v>
      </c>
      <c r="AD15" s="108" t="s">
        <v>667</v>
      </c>
      <c r="AE15" s="108" t="s">
        <v>3893</v>
      </c>
      <c r="AF15" s="112" t="s">
        <v>3894</v>
      </c>
    </row>
    <row r="16" spans="1:36" s="264" customFormat="1">
      <c r="A16" s="255" t="s">
        <v>6228</v>
      </c>
      <c r="B16" s="255" t="s">
        <v>6254</v>
      </c>
      <c r="C16" s="255"/>
      <c r="D16" s="255" t="s">
        <v>6253</v>
      </c>
      <c r="E16" s="255" t="s">
        <v>6249</v>
      </c>
      <c r="F16" s="295">
        <v>11</v>
      </c>
      <c r="G16" s="255"/>
      <c r="H16" s="255"/>
      <c r="I16" s="255"/>
      <c r="J16" s="255"/>
      <c r="K16" s="256"/>
      <c r="L16" s="265"/>
      <c r="M16" s="260"/>
      <c r="N16" s="259"/>
      <c r="O16" s="257"/>
      <c r="P16" s="258"/>
      <c r="Q16" s="260"/>
      <c r="R16" s="260"/>
      <c r="S16" s="265"/>
      <c r="T16" s="261"/>
      <c r="U16" s="262"/>
      <c r="V16" s="255"/>
      <c r="W16" s="258"/>
      <c r="X16" s="258"/>
      <c r="Y16" s="258"/>
      <c r="Z16" s="262"/>
      <c r="AA16" s="263"/>
      <c r="AB16" s="258"/>
      <c r="AD16" s="258"/>
      <c r="AE16" s="258"/>
    </row>
    <row r="17" spans="1:33" s="112" customFormat="1">
      <c r="A17" s="101" t="s">
        <v>2863</v>
      </c>
      <c r="B17" s="101" t="s">
        <v>2686</v>
      </c>
      <c r="C17" s="101" t="s">
        <v>4794</v>
      </c>
      <c r="D17" s="101" t="s">
        <v>3094</v>
      </c>
      <c r="E17" s="101" t="s">
        <v>3371</v>
      </c>
      <c r="F17" s="278">
        <v>1</v>
      </c>
      <c r="G17" s="101"/>
      <c r="H17" s="101"/>
      <c r="I17" s="101" t="s">
        <v>3346</v>
      </c>
      <c r="J17" s="101" t="s">
        <v>4110</v>
      </c>
      <c r="K17" s="103"/>
      <c r="L17" s="107">
        <v>738</v>
      </c>
      <c r="M17" s="108">
        <v>824</v>
      </c>
      <c r="N17" s="106">
        <f t="shared" si="0"/>
        <v>6.0131450146832608E-3</v>
      </c>
      <c r="O17" s="107">
        <v>98.6</v>
      </c>
      <c r="P17" s="108">
        <v>100.48</v>
      </c>
      <c r="Q17" s="105">
        <v>1361</v>
      </c>
      <c r="R17" s="105"/>
      <c r="S17" s="108"/>
      <c r="T17" s="109">
        <v>35702</v>
      </c>
      <c r="U17" s="110" t="s">
        <v>3345</v>
      </c>
      <c r="V17" s="101" t="s">
        <v>4989</v>
      </c>
      <c r="W17" s="108" t="s">
        <v>2686</v>
      </c>
      <c r="X17" s="108" t="s">
        <v>4026</v>
      </c>
      <c r="Y17" s="108" t="s">
        <v>4027</v>
      </c>
      <c r="Z17" s="110" t="s">
        <v>541</v>
      </c>
      <c r="AA17" s="111">
        <v>24971</v>
      </c>
      <c r="AB17" s="108" t="s">
        <v>4150</v>
      </c>
      <c r="AD17" s="108" t="s">
        <v>3797</v>
      </c>
      <c r="AE17" s="108" t="s">
        <v>2903</v>
      </c>
      <c r="AF17" s="112" t="s">
        <v>4025</v>
      </c>
      <c r="AG17" s="112" t="s">
        <v>4988</v>
      </c>
    </row>
    <row r="18" spans="1:33" s="112" customFormat="1">
      <c r="A18" s="101" t="s">
        <v>3635</v>
      </c>
      <c r="B18" s="101" t="s">
        <v>2686</v>
      </c>
      <c r="C18" s="101" t="s">
        <v>4794</v>
      </c>
      <c r="D18" s="101" t="s">
        <v>3094</v>
      </c>
      <c r="E18" s="275" t="s">
        <v>3371</v>
      </c>
      <c r="F18" s="278">
        <v>1</v>
      </c>
      <c r="G18" s="101" t="s">
        <v>3347</v>
      </c>
      <c r="H18" s="101"/>
      <c r="I18" s="101" t="s">
        <v>1292</v>
      </c>
      <c r="J18" s="101"/>
      <c r="K18" s="103" t="s">
        <v>628</v>
      </c>
      <c r="L18" s="104">
        <v>35783</v>
      </c>
      <c r="M18" s="105">
        <v>35789</v>
      </c>
      <c r="N18" s="106">
        <f t="shared" si="0"/>
        <v>7.1164247082265873E-5</v>
      </c>
      <c r="O18" s="107">
        <v>0.04</v>
      </c>
      <c r="P18" s="108">
        <v>1436.08</v>
      </c>
      <c r="Q18" s="105">
        <v>1060</v>
      </c>
      <c r="R18" s="105">
        <v>500</v>
      </c>
      <c r="S18" s="107">
        <v>550</v>
      </c>
      <c r="T18" s="109">
        <v>37511</v>
      </c>
      <c r="U18" s="110" t="s">
        <v>1933</v>
      </c>
      <c r="V18" s="101" t="s">
        <v>4991</v>
      </c>
      <c r="W18" s="108" t="s">
        <v>2686</v>
      </c>
      <c r="X18" s="108" t="s">
        <v>4795</v>
      </c>
      <c r="Y18" s="108" t="s">
        <v>464</v>
      </c>
      <c r="Z18" s="110" t="s">
        <v>463</v>
      </c>
      <c r="AA18" s="111">
        <v>27525</v>
      </c>
      <c r="AB18" s="108" t="s">
        <v>465</v>
      </c>
      <c r="AD18" s="108" t="s">
        <v>667</v>
      </c>
      <c r="AE18" s="108" t="s">
        <v>2903</v>
      </c>
      <c r="AF18" s="112" t="s">
        <v>3108</v>
      </c>
      <c r="AG18" s="112" t="s">
        <v>462</v>
      </c>
    </row>
    <row r="19" spans="1:33" s="112" customFormat="1">
      <c r="A19" s="101" t="s">
        <v>811</v>
      </c>
      <c r="B19" s="101" t="s">
        <v>2686</v>
      </c>
      <c r="C19" s="101" t="s">
        <v>4794</v>
      </c>
      <c r="D19" s="101" t="s">
        <v>3094</v>
      </c>
      <c r="E19" s="275" t="s">
        <v>3371</v>
      </c>
      <c r="F19" s="278">
        <v>1</v>
      </c>
      <c r="G19" s="101" t="s">
        <v>3746</v>
      </c>
      <c r="H19" s="101"/>
      <c r="I19" s="101" t="s">
        <v>3346</v>
      </c>
      <c r="J19" s="101" t="s">
        <v>4110</v>
      </c>
      <c r="K19" s="103"/>
      <c r="L19" s="104">
        <v>620</v>
      </c>
      <c r="M19" s="105">
        <v>622</v>
      </c>
      <c r="N19" s="106">
        <f t="shared" si="0"/>
        <v>1.4304105278214847E-4</v>
      </c>
      <c r="O19" s="107">
        <v>97.8</v>
      </c>
      <c r="P19" s="108">
        <v>97.1</v>
      </c>
      <c r="Q19" s="105">
        <v>1560</v>
      </c>
      <c r="R19" s="105">
        <v>1450</v>
      </c>
      <c r="S19" s="104">
        <v>1100</v>
      </c>
      <c r="T19" s="109">
        <v>38477</v>
      </c>
      <c r="U19" s="110" t="s">
        <v>59</v>
      </c>
      <c r="V19" s="101" t="s">
        <v>4794</v>
      </c>
      <c r="W19" s="108" t="s">
        <v>2686</v>
      </c>
      <c r="X19" s="108" t="s">
        <v>2350</v>
      </c>
      <c r="Y19" s="108" t="s">
        <v>2784</v>
      </c>
      <c r="Z19" s="110" t="s">
        <v>2193</v>
      </c>
      <c r="AA19" s="111" t="s">
        <v>2194</v>
      </c>
      <c r="AB19" s="108" t="s">
        <v>2138</v>
      </c>
      <c r="AD19" s="108" t="s">
        <v>161</v>
      </c>
      <c r="AE19" s="165" t="s">
        <v>810</v>
      </c>
      <c r="AF19" s="112" t="s">
        <v>2139</v>
      </c>
      <c r="AG19" s="112" t="s">
        <v>2140</v>
      </c>
    </row>
    <row r="20" spans="1:33" s="112" customFormat="1">
      <c r="A20" s="101" t="s">
        <v>4170</v>
      </c>
      <c r="B20" s="101" t="s">
        <v>2686</v>
      </c>
      <c r="C20" s="101" t="s">
        <v>4794</v>
      </c>
      <c r="D20" s="101" t="s">
        <v>3094</v>
      </c>
      <c r="E20" s="275" t="s">
        <v>3371</v>
      </c>
      <c r="F20" s="278">
        <v>1</v>
      </c>
      <c r="G20" s="101" t="s">
        <v>3746</v>
      </c>
      <c r="H20" s="101"/>
      <c r="I20" s="101" t="s">
        <v>3346</v>
      </c>
      <c r="J20" s="101" t="s">
        <v>4110</v>
      </c>
      <c r="K20" s="103"/>
      <c r="L20" s="104">
        <v>631</v>
      </c>
      <c r="M20" s="105">
        <v>637</v>
      </c>
      <c r="N20" s="106">
        <f t="shared" si="0"/>
        <v>4.2832667047401483E-4</v>
      </c>
      <c r="O20" s="107">
        <v>98</v>
      </c>
      <c r="P20" s="108">
        <v>97.39</v>
      </c>
      <c r="Q20" s="105">
        <v>680</v>
      </c>
      <c r="R20" s="105"/>
      <c r="S20" s="104"/>
      <c r="T20" s="109">
        <v>39092</v>
      </c>
      <c r="U20" s="110"/>
      <c r="V20" s="101" t="s">
        <v>4794</v>
      </c>
      <c r="W20" s="108" t="s">
        <v>2686</v>
      </c>
      <c r="X20" s="108" t="s">
        <v>2350</v>
      </c>
      <c r="Y20" s="108" t="s">
        <v>723</v>
      </c>
      <c r="Z20" s="110" t="s">
        <v>2110</v>
      </c>
      <c r="AA20" s="111" t="s">
        <v>3606</v>
      </c>
      <c r="AB20" s="108" t="s">
        <v>2069</v>
      </c>
      <c r="AD20" s="108" t="s">
        <v>161</v>
      </c>
      <c r="AE20" s="190" t="s">
        <v>724</v>
      </c>
      <c r="AF20" s="112" t="s">
        <v>2108</v>
      </c>
    </row>
    <row r="21" spans="1:33" s="112" customFormat="1">
      <c r="A21" s="101" t="s">
        <v>5712</v>
      </c>
      <c r="B21" s="101" t="s">
        <v>2686</v>
      </c>
      <c r="C21" s="101" t="s">
        <v>4794</v>
      </c>
      <c r="D21" s="101" t="s">
        <v>3094</v>
      </c>
      <c r="E21" s="275" t="s">
        <v>3371</v>
      </c>
      <c r="F21" s="278">
        <v>1</v>
      </c>
      <c r="G21" s="101" t="s">
        <v>3746</v>
      </c>
      <c r="H21" s="101"/>
      <c r="I21" s="101" t="s">
        <v>3346</v>
      </c>
      <c r="J21" s="101" t="s">
        <v>4110</v>
      </c>
      <c r="K21" s="103"/>
      <c r="L21" s="107">
        <v>624</v>
      </c>
      <c r="M21" s="108">
        <v>635</v>
      </c>
      <c r="N21" s="106">
        <f t="shared" si="0"/>
        <v>7.8577041217229801E-4</v>
      </c>
      <c r="O21" s="107">
        <v>98.02</v>
      </c>
      <c r="P21" s="108">
        <v>97.3</v>
      </c>
      <c r="Q21" s="105">
        <v>83</v>
      </c>
      <c r="R21" s="105"/>
      <c r="S21" s="107">
        <v>220</v>
      </c>
      <c r="T21" s="109">
        <v>39566</v>
      </c>
      <c r="U21" s="110"/>
      <c r="V21" s="101" t="s">
        <v>4794</v>
      </c>
      <c r="W21" s="108" t="s">
        <v>2686</v>
      </c>
      <c r="X21" s="108" t="s">
        <v>4026</v>
      </c>
      <c r="Y21" s="108" t="s">
        <v>4173</v>
      </c>
      <c r="Z21" s="110" t="s">
        <v>4176</v>
      </c>
      <c r="AA21" s="111" t="s">
        <v>5711</v>
      </c>
      <c r="AB21" s="108" t="s">
        <v>5710</v>
      </c>
      <c r="AD21" s="108" t="s">
        <v>161</v>
      </c>
      <c r="AE21" s="112" t="s">
        <v>1642</v>
      </c>
    </row>
    <row r="22" spans="1:33" s="112" customFormat="1">
      <c r="A22" s="101" t="s">
        <v>2864</v>
      </c>
      <c r="B22" s="101" t="s">
        <v>2686</v>
      </c>
      <c r="C22" s="101" t="s">
        <v>4794</v>
      </c>
      <c r="D22" s="101" t="s">
        <v>3094</v>
      </c>
      <c r="E22" s="275" t="s">
        <v>3371</v>
      </c>
      <c r="F22" s="278">
        <v>1</v>
      </c>
      <c r="G22" s="101" t="s">
        <v>3531</v>
      </c>
      <c r="H22" s="101"/>
      <c r="I22" s="101" t="s">
        <v>3346</v>
      </c>
      <c r="J22" s="101" t="s">
        <v>4110</v>
      </c>
      <c r="K22" s="103"/>
      <c r="L22" s="107">
        <v>802</v>
      </c>
      <c r="M22" s="108">
        <v>875</v>
      </c>
      <c r="N22" s="106">
        <f t="shared" si="0"/>
        <v>5.0634667406533954E-3</v>
      </c>
      <c r="O22" s="107">
        <v>98.7</v>
      </c>
      <c r="P22" s="108">
        <v>101.68</v>
      </c>
      <c r="Q22" s="105">
        <v>1360</v>
      </c>
      <c r="R22" s="105"/>
      <c r="S22" s="104">
        <v>1200</v>
      </c>
      <c r="T22" s="109">
        <v>37911</v>
      </c>
      <c r="U22" s="110" t="s">
        <v>887</v>
      </c>
      <c r="V22" s="101" t="s">
        <v>4991</v>
      </c>
      <c r="W22" s="108" t="s">
        <v>2686</v>
      </c>
      <c r="X22" s="108" t="s">
        <v>4026</v>
      </c>
      <c r="Y22" s="108" t="s">
        <v>3530</v>
      </c>
      <c r="Z22" s="110" t="s">
        <v>3529</v>
      </c>
      <c r="AA22" s="111">
        <v>28051</v>
      </c>
      <c r="AB22" s="108" t="s">
        <v>3532</v>
      </c>
      <c r="AD22" s="108" t="s">
        <v>3797</v>
      </c>
      <c r="AE22" s="108" t="s">
        <v>2146</v>
      </c>
      <c r="AF22" s="112" t="s">
        <v>2639</v>
      </c>
      <c r="AG22" s="112" t="s">
        <v>3446</v>
      </c>
    </row>
    <row r="23" spans="1:33" s="112" customFormat="1">
      <c r="A23" s="101" t="s">
        <v>812</v>
      </c>
      <c r="B23" s="101" t="s">
        <v>2686</v>
      </c>
      <c r="C23" s="101" t="s">
        <v>4794</v>
      </c>
      <c r="D23" s="101" t="s">
        <v>3094</v>
      </c>
      <c r="E23" s="275" t="s">
        <v>3371</v>
      </c>
      <c r="F23" s="278">
        <v>1</v>
      </c>
      <c r="G23" s="101" t="s">
        <v>3746</v>
      </c>
      <c r="H23" s="101"/>
      <c r="I23" s="101" t="s">
        <v>3346</v>
      </c>
      <c r="J23" s="101" t="s">
        <v>4110</v>
      </c>
      <c r="K23" s="103"/>
      <c r="L23" s="104">
        <v>716</v>
      </c>
      <c r="M23" s="105">
        <v>739</v>
      </c>
      <c r="N23" s="106">
        <f t="shared" si="0"/>
        <v>1.6202888340965129E-3</v>
      </c>
      <c r="O23" s="107">
        <v>98.3</v>
      </c>
      <c r="P23" s="108">
        <v>99.34</v>
      </c>
      <c r="Q23" s="105">
        <v>1050</v>
      </c>
      <c r="R23" s="105"/>
      <c r="S23" s="107">
        <v>750</v>
      </c>
      <c r="T23" s="109">
        <v>36306</v>
      </c>
      <c r="U23" s="110" t="s">
        <v>887</v>
      </c>
      <c r="V23" s="101" t="s">
        <v>4794</v>
      </c>
      <c r="W23" s="108" t="s">
        <v>2686</v>
      </c>
      <c r="X23" s="108" t="s">
        <v>4795</v>
      </c>
      <c r="Y23" s="108" t="s">
        <v>4417</v>
      </c>
      <c r="Z23" s="110" t="s">
        <v>2353</v>
      </c>
      <c r="AA23" s="111" t="s">
        <v>2354</v>
      </c>
      <c r="AB23" s="108" t="s">
        <v>2355</v>
      </c>
      <c r="AD23" s="108" t="s">
        <v>2707</v>
      </c>
      <c r="AE23" s="108" t="s">
        <v>2351</v>
      </c>
      <c r="AF23" s="112" t="s">
        <v>2352</v>
      </c>
      <c r="AG23" s="112" t="s">
        <v>2746</v>
      </c>
    </row>
    <row r="24" spans="1:33" s="112" customFormat="1">
      <c r="A24" s="101" t="s">
        <v>359</v>
      </c>
      <c r="B24" s="101" t="s">
        <v>2686</v>
      </c>
      <c r="C24" s="101" t="s">
        <v>4794</v>
      </c>
      <c r="D24" s="101" t="s">
        <v>3094</v>
      </c>
      <c r="E24" s="275" t="s">
        <v>3371</v>
      </c>
      <c r="F24" s="278">
        <v>1</v>
      </c>
      <c r="G24" s="101" t="s">
        <v>3746</v>
      </c>
      <c r="H24" s="101"/>
      <c r="I24" s="101" t="s">
        <v>3346</v>
      </c>
      <c r="J24" s="101" t="s">
        <v>4110</v>
      </c>
      <c r="K24" s="103"/>
      <c r="L24" s="104">
        <v>715</v>
      </c>
      <c r="M24" s="105">
        <v>725</v>
      </c>
      <c r="N24" s="106">
        <f t="shared" si="0"/>
        <v>7.0521861777150916E-4</v>
      </c>
      <c r="O24" s="107">
        <v>98.3</v>
      </c>
      <c r="P24" s="108">
        <v>99.34</v>
      </c>
      <c r="Q24" s="105">
        <v>960</v>
      </c>
      <c r="R24" s="105"/>
      <c r="S24" s="104">
        <v>1360</v>
      </c>
      <c r="T24" s="109">
        <v>40079</v>
      </c>
      <c r="U24" s="110" t="s">
        <v>887</v>
      </c>
      <c r="V24" s="101" t="s">
        <v>4794</v>
      </c>
      <c r="W24" s="108" t="s">
        <v>2686</v>
      </c>
      <c r="X24" s="108" t="s">
        <v>4026</v>
      </c>
      <c r="Y24" s="108" t="s">
        <v>360</v>
      </c>
      <c r="Z24" s="110" t="s">
        <v>361</v>
      </c>
      <c r="AA24" s="111" t="s">
        <v>362</v>
      </c>
      <c r="AB24" s="108" t="s">
        <v>364</v>
      </c>
      <c r="AD24" s="108" t="s">
        <v>161</v>
      </c>
      <c r="AE24" s="108" t="s">
        <v>363</v>
      </c>
      <c r="AG24" s="112" t="s">
        <v>313</v>
      </c>
    </row>
    <row r="25" spans="1:33" s="264" customFormat="1">
      <c r="A25" s="255" t="s">
        <v>6228</v>
      </c>
      <c r="B25" s="255" t="s">
        <v>6254</v>
      </c>
      <c r="C25" s="255"/>
      <c r="D25" s="255" t="s">
        <v>6253</v>
      </c>
      <c r="E25" s="255" t="s">
        <v>6251</v>
      </c>
      <c r="F25" s="295">
        <v>8</v>
      </c>
      <c r="G25" s="255"/>
      <c r="H25" s="255"/>
      <c r="I25" s="255"/>
      <c r="J25" s="255"/>
      <c r="K25" s="256"/>
      <c r="L25" s="265"/>
      <c r="M25" s="260"/>
      <c r="N25" s="259"/>
      <c r="O25" s="257"/>
      <c r="P25" s="258"/>
      <c r="Q25" s="260"/>
      <c r="R25" s="260"/>
      <c r="S25" s="265"/>
      <c r="T25" s="261"/>
      <c r="U25" s="262"/>
      <c r="V25" s="255"/>
      <c r="W25" s="258"/>
      <c r="X25" s="258"/>
      <c r="Y25" s="258"/>
      <c r="Z25" s="262"/>
      <c r="AA25" s="263"/>
      <c r="AB25" s="258"/>
      <c r="AD25" s="258"/>
      <c r="AE25" s="258"/>
    </row>
  </sheetData>
  <hyperlinks>
    <hyperlink ref="AE20" r:id="rId1"/>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0070C0"/>
  </sheetPr>
  <dimension ref="A1:AJ8"/>
  <sheetViews>
    <sheetView workbookViewId="0">
      <selection activeCell="G1" sqref="G1:G65536"/>
    </sheetView>
  </sheetViews>
  <sheetFormatPr baseColWidth="10" defaultRowHeight="12.75"/>
  <cols>
    <col min="4" max="4" width="12.5703125" bestFit="1" customWidth="1"/>
    <col min="5" max="5" width="38.7109375" bestFit="1" customWidth="1"/>
    <col min="6" max="6" width="9.140625" style="281"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2070</v>
      </c>
      <c r="B2" s="101" t="s">
        <v>4592</v>
      </c>
      <c r="C2" s="101" t="s">
        <v>2163</v>
      </c>
      <c r="D2" s="101" t="s">
        <v>3094</v>
      </c>
      <c r="E2" s="101" t="s">
        <v>1001</v>
      </c>
      <c r="F2" s="278">
        <v>1</v>
      </c>
      <c r="G2" s="101"/>
      <c r="H2" s="101"/>
      <c r="I2" s="101" t="s">
        <v>3346</v>
      </c>
      <c r="J2" s="101" t="s">
        <v>4110</v>
      </c>
      <c r="K2" s="103"/>
      <c r="L2" s="107">
        <v>619</v>
      </c>
      <c r="M2" s="107">
        <v>639</v>
      </c>
      <c r="N2" s="106">
        <f>(M2-L2)/(M2+L2+12740)</f>
        <v>1.428775539362766E-3</v>
      </c>
      <c r="O2" s="107">
        <v>97.9</v>
      </c>
      <c r="P2" s="108">
        <v>97.3</v>
      </c>
      <c r="Q2" s="105">
        <v>60</v>
      </c>
      <c r="R2" s="104"/>
      <c r="S2" s="104">
        <v>14</v>
      </c>
      <c r="T2" s="109">
        <v>39092</v>
      </c>
      <c r="U2" s="110"/>
      <c r="V2" s="101" t="s">
        <v>2418</v>
      </c>
      <c r="W2" s="108" t="s">
        <v>248</v>
      </c>
      <c r="X2" s="108" t="s">
        <v>4795</v>
      </c>
      <c r="Y2" s="108" t="s">
        <v>723</v>
      </c>
      <c r="Z2" s="110" t="s">
        <v>2071</v>
      </c>
      <c r="AA2" s="111" t="s">
        <v>2072</v>
      </c>
      <c r="AB2" s="108" t="s">
        <v>2074</v>
      </c>
      <c r="AD2" s="108"/>
      <c r="AE2" s="112" t="s">
        <v>2073</v>
      </c>
      <c r="AF2" s="112" t="s">
        <v>2075</v>
      </c>
      <c r="AG2" s="112" t="s">
        <v>2076</v>
      </c>
    </row>
    <row r="3" spans="1:36" s="124" customFormat="1">
      <c r="A3" s="114" t="s">
        <v>1323</v>
      </c>
      <c r="B3" s="114" t="s">
        <v>4592</v>
      </c>
      <c r="C3" s="114" t="s">
        <v>4183</v>
      </c>
      <c r="D3" s="114" t="s">
        <v>3862</v>
      </c>
      <c r="E3" s="114" t="s">
        <v>1293</v>
      </c>
      <c r="F3" s="279"/>
      <c r="G3" s="114"/>
      <c r="H3" s="114"/>
      <c r="I3" s="114" t="s">
        <v>1292</v>
      </c>
      <c r="J3" s="114"/>
      <c r="K3" s="115" t="s">
        <v>1871</v>
      </c>
      <c r="L3" s="116">
        <v>35767</v>
      </c>
      <c r="M3" s="117">
        <v>35806</v>
      </c>
      <c r="N3" s="118">
        <f t="shared" ref="N3:N8" si="0">(M3-L3)/(M3+L3+12740)</f>
        <v>4.6256211972056503E-4</v>
      </c>
      <c r="O3" s="119">
        <v>3.32</v>
      </c>
      <c r="P3" s="120">
        <v>1436.12</v>
      </c>
      <c r="Q3" s="117">
        <v>1385</v>
      </c>
      <c r="R3" s="117">
        <v>643</v>
      </c>
      <c r="S3" s="116">
        <v>3200</v>
      </c>
      <c r="T3" s="121">
        <v>35746</v>
      </c>
      <c r="U3" s="122" t="s">
        <v>3147</v>
      </c>
      <c r="V3" s="114" t="s">
        <v>3042</v>
      </c>
      <c r="W3" s="120" t="s">
        <v>2066</v>
      </c>
      <c r="X3" s="120" t="s">
        <v>2670</v>
      </c>
      <c r="Y3" s="120" t="s">
        <v>4574</v>
      </c>
      <c r="Z3" s="122" t="s">
        <v>4591</v>
      </c>
      <c r="AA3" s="123">
        <v>25050</v>
      </c>
      <c r="AB3" s="120" t="s">
        <v>2216</v>
      </c>
      <c r="AD3" s="120" t="s">
        <v>667</v>
      </c>
      <c r="AE3" s="163" t="s">
        <v>2903</v>
      </c>
      <c r="AF3" s="124" t="s">
        <v>4874</v>
      </c>
      <c r="AG3" s="124" t="s">
        <v>3692</v>
      </c>
    </row>
    <row r="4" spans="1:36" s="124" customFormat="1">
      <c r="A4" s="114" t="s">
        <v>4240</v>
      </c>
      <c r="B4" s="114" t="s">
        <v>4592</v>
      </c>
      <c r="C4" s="114" t="s">
        <v>5117</v>
      </c>
      <c r="D4" s="114" t="s">
        <v>3862</v>
      </c>
      <c r="E4" s="114" t="s">
        <v>1293</v>
      </c>
      <c r="F4" s="279"/>
      <c r="G4" s="114"/>
      <c r="H4" s="114"/>
      <c r="I4" s="114" t="s">
        <v>1292</v>
      </c>
      <c r="J4" s="114"/>
      <c r="K4" s="115" t="s">
        <v>678</v>
      </c>
      <c r="L4" s="116">
        <v>35784</v>
      </c>
      <c r="M4" s="117">
        <v>35789</v>
      </c>
      <c r="N4" s="118">
        <f t="shared" si="0"/>
        <v>5.9302835861610899E-5</v>
      </c>
      <c r="O4" s="119">
        <v>0.05</v>
      </c>
      <c r="P4" s="119">
        <v>1436.13</v>
      </c>
      <c r="Q4" s="117">
        <v>3014</v>
      </c>
      <c r="R4" s="117">
        <v>1740</v>
      </c>
      <c r="S4" s="116">
        <v>3700</v>
      </c>
      <c r="T4" s="121">
        <v>35200</v>
      </c>
      <c r="U4" s="122" t="s">
        <v>4575</v>
      </c>
      <c r="V4" s="114" t="s">
        <v>2688</v>
      </c>
      <c r="W4" s="120" t="s">
        <v>2066</v>
      </c>
      <c r="X4" s="120" t="s">
        <v>2670</v>
      </c>
      <c r="Y4" s="120" t="s">
        <v>1291</v>
      </c>
      <c r="Z4" s="122" t="s">
        <v>2126</v>
      </c>
      <c r="AA4" s="123" t="s">
        <v>4241</v>
      </c>
      <c r="AB4" s="120" t="s">
        <v>4447</v>
      </c>
      <c r="AD4" s="120" t="s">
        <v>667</v>
      </c>
      <c r="AE4" s="124" t="s">
        <v>3860</v>
      </c>
      <c r="AF4" s="124" t="s">
        <v>5641</v>
      </c>
      <c r="AG4" s="124" t="s">
        <v>5258</v>
      </c>
      <c r="AH4" s="124" t="s">
        <v>2903</v>
      </c>
    </row>
    <row r="5" spans="1:36" s="124" customFormat="1">
      <c r="A5" s="114" t="s">
        <v>5116</v>
      </c>
      <c r="B5" s="114" t="s">
        <v>4592</v>
      </c>
      <c r="C5" s="114" t="s">
        <v>5117</v>
      </c>
      <c r="D5" s="114" t="s">
        <v>3862</v>
      </c>
      <c r="E5" s="114" t="s">
        <v>1293</v>
      </c>
      <c r="F5" s="279"/>
      <c r="G5" s="114"/>
      <c r="H5" s="114"/>
      <c r="I5" s="114" t="s">
        <v>1292</v>
      </c>
      <c r="J5" s="114"/>
      <c r="K5" s="115" t="s">
        <v>5118</v>
      </c>
      <c r="L5" s="116">
        <v>35780</v>
      </c>
      <c r="M5" s="117">
        <v>35792</v>
      </c>
      <c r="N5" s="118">
        <f t="shared" si="0"/>
        <v>1.4232849416453175E-4</v>
      </c>
      <c r="O5" s="119">
        <v>7.0000000000000007E-2</v>
      </c>
      <c r="P5" s="119">
        <v>1436.09</v>
      </c>
      <c r="Q5" s="117">
        <v>4100</v>
      </c>
      <c r="R5" s="117"/>
      <c r="S5" s="116">
        <v>6000</v>
      </c>
      <c r="T5" s="121">
        <v>40056</v>
      </c>
      <c r="U5" s="122" t="s">
        <v>4575</v>
      </c>
      <c r="V5" s="114" t="s">
        <v>2482</v>
      </c>
      <c r="W5" s="120" t="s">
        <v>877</v>
      </c>
      <c r="X5" s="120" t="s">
        <v>2673</v>
      </c>
      <c r="Y5" s="120" t="s">
        <v>1943</v>
      </c>
      <c r="Z5" s="122" t="s">
        <v>5119</v>
      </c>
      <c r="AA5" s="123" t="s">
        <v>5120</v>
      </c>
      <c r="AB5" s="120" t="s">
        <v>5121</v>
      </c>
      <c r="AD5" s="120" t="s">
        <v>5106</v>
      </c>
      <c r="AE5" s="124" t="s">
        <v>5122</v>
      </c>
      <c r="AF5" s="124" t="s">
        <v>5123</v>
      </c>
    </row>
    <row r="6" spans="1:36" s="124" customFormat="1">
      <c r="A6" s="114" t="s">
        <v>1487</v>
      </c>
      <c r="B6" s="114" t="s">
        <v>4592</v>
      </c>
      <c r="C6" s="114" t="s">
        <v>652</v>
      </c>
      <c r="D6" s="114" t="s">
        <v>3862</v>
      </c>
      <c r="E6" s="114" t="s">
        <v>1293</v>
      </c>
      <c r="F6" s="279"/>
      <c r="G6" s="114"/>
      <c r="H6" s="114"/>
      <c r="I6" s="114" t="s">
        <v>1292</v>
      </c>
      <c r="J6" s="114"/>
      <c r="K6" s="115" t="s">
        <v>1904</v>
      </c>
      <c r="L6" s="116">
        <v>35778</v>
      </c>
      <c r="M6" s="117">
        <v>35796</v>
      </c>
      <c r="N6" s="118">
        <f t="shared" si="0"/>
        <v>2.1348767701686553E-4</v>
      </c>
      <c r="O6" s="119">
        <v>0.02</v>
      </c>
      <c r="P6" s="119">
        <v>1436.13</v>
      </c>
      <c r="Q6" s="117">
        <v>2763</v>
      </c>
      <c r="R6" s="116" t="s">
        <v>1702</v>
      </c>
      <c r="S6" s="116">
        <v>4000</v>
      </c>
      <c r="T6" s="121">
        <v>36384</v>
      </c>
      <c r="U6" s="122" t="s">
        <v>4575</v>
      </c>
      <c r="V6" s="114" t="s">
        <v>220</v>
      </c>
      <c r="W6" s="120" t="s">
        <v>2066</v>
      </c>
      <c r="X6" s="120" t="s">
        <v>2670</v>
      </c>
      <c r="Y6" s="120" t="s">
        <v>246</v>
      </c>
      <c r="Z6" s="122" t="s">
        <v>651</v>
      </c>
      <c r="AA6" s="123" t="s">
        <v>1488</v>
      </c>
      <c r="AB6" s="120" t="s">
        <v>653</v>
      </c>
      <c r="AD6" s="120" t="s">
        <v>667</v>
      </c>
      <c r="AE6" s="124" t="s">
        <v>2903</v>
      </c>
      <c r="AF6" s="124" t="s">
        <v>4567</v>
      </c>
      <c r="AG6" s="124" t="s">
        <v>2795</v>
      </c>
      <c r="AH6" s="124" t="s">
        <v>2903</v>
      </c>
      <c r="AI6" s="124" t="s">
        <v>3111</v>
      </c>
    </row>
    <row r="7" spans="1:36" s="124" customFormat="1">
      <c r="A7" s="114" t="s">
        <v>1576</v>
      </c>
      <c r="B7" s="114" t="s">
        <v>4592</v>
      </c>
      <c r="C7" s="114" t="s">
        <v>652</v>
      </c>
      <c r="D7" s="114" t="s">
        <v>3862</v>
      </c>
      <c r="E7" s="114" t="s">
        <v>1293</v>
      </c>
      <c r="F7" s="279"/>
      <c r="G7" s="114"/>
      <c r="H7" s="114"/>
      <c r="I7" s="114" t="s">
        <v>1292</v>
      </c>
      <c r="J7" s="114"/>
      <c r="K7" s="115" t="s">
        <v>4097</v>
      </c>
      <c r="L7" s="116">
        <v>35781</v>
      </c>
      <c r="M7" s="117">
        <v>35793</v>
      </c>
      <c r="N7" s="118">
        <f t="shared" si="0"/>
        <v>1.4232511801124368E-4</v>
      </c>
      <c r="O7" s="119">
        <v>0.04</v>
      </c>
      <c r="P7" s="119">
        <v>1436.1</v>
      </c>
      <c r="Q7" s="117">
        <v>1930</v>
      </c>
      <c r="R7" s="116">
        <v>899</v>
      </c>
      <c r="S7" s="116"/>
      <c r="T7" s="121">
        <v>38672</v>
      </c>
      <c r="U7" s="122" t="s">
        <v>4575</v>
      </c>
      <c r="V7" s="114" t="s">
        <v>3042</v>
      </c>
      <c r="W7" s="120" t="s">
        <v>2066</v>
      </c>
      <c r="X7" s="120" t="s">
        <v>2670</v>
      </c>
      <c r="Y7" s="120" t="s">
        <v>4912</v>
      </c>
      <c r="Z7" s="122" t="s">
        <v>4913</v>
      </c>
      <c r="AA7" s="123" t="s">
        <v>2119</v>
      </c>
      <c r="AB7" s="120" t="s">
        <v>1579</v>
      </c>
      <c r="AD7" s="120" t="s">
        <v>667</v>
      </c>
      <c r="AE7" s="124" t="s">
        <v>1580</v>
      </c>
      <c r="AF7" s="124" t="s">
        <v>1581</v>
      </c>
      <c r="AG7" s="124" t="s">
        <v>1582</v>
      </c>
      <c r="AH7" s="124" t="s">
        <v>1583</v>
      </c>
    </row>
    <row r="8" spans="1:36" s="124" customFormat="1">
      <c r="A8" s="114" t="s">
        <v>4559</v>
      </c>
      <c r="B8" s="114" t="s">
        <v>2713</v>
      </c>
      <c r="C8" s="114" t="s">
        <v>5663</v>
      </c>
      <c r="D8" s="114" t="s">
        <v>3862</v>
      </c>
      <c r="E8" s="114" t="s">
        <v>1293</v>
      </c>
      <c r="F8" s="279"/>
      <c r="G8" s="114"/>
      <c r="H8" s="114"/>
      <c r="I8" s="114" t="s">
        <v>1292</v>
      </c>
      <c r="J8" s="114"/>
      <c r="K8" s="115" t="s">
        <v>171</v>
      </c>
      <c r="L8" s="116">
        <v>35774</v>
      </c>
      <c r="M8" s="117">
        <v>35801</v>
      </c>
      <c r="N8" s="118">
        <f t="shared" si="0"/>
        <v>3.2022771748799146E-4</v>
      </c>
      <c r="O8" s="119">
        <v>1.22</v>
      </c>
      <c r="P8" s="120">
        <v>1436.16</v>
      </c>
      <c r="Q8" s="117">
        <v>4291</v>
      </c>
      <c r="R8" s="117">
        <v>2500</v>
      </c>
      <c r="S8" s="116">
        <v>14000</v>
      </c>
      <c r="T8" s="121">
        <v>36568</v>
      </c>
      <c r="U8" s="122" t="s">
        <v>3147</v>
      </c>
      <c r="V8" s="114" t="s">
        <v>220</v>
      </c>
      <c r="W8" s="120" t="s">
        <v>2066</v>
      </c>
      <c r="X8" s="120" t="s">
        <v>2672</v>
      </c>
      <c r="Y8" s="120" t="s">
        <v>4597</v>
      </c>
      <c r="Z8" s="122" t="s">
        <v>5662</v>
      </c>
      <c r="AA8" s="123">
        <v>26089</v>
      </c>
      <c r="AB8" s="120" t="s">
        <v>5129</v>
      </c>
      <c r="AD8" s="120" t="s">
        <v>667</v>
      </c>
      <c r="AE8" s="120" t="s">
        <v>4182</v>
      </c>
      <c r="AF8" s="124" t="s">
        <v>1448</v>
      </c>
      <c r="AG8" s="124" t="s">
        <v>5661</v>
      </c>
      <c r="AH8" s="124" t="s">
        <v>2903</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6" tint="-0.499984740745262"/>
  </sheetPr>
  <dimension ref="A1:AJ8"/>
  <sheetViews>
    <sheetView workbookViewId="0">
      <selection activeCell="F6" sqref="F6"/>
    </sheetView>
  </sheetViews>
  <sheetFormatPr baseColWidth="10" defaultRowHeight="12.75"/>
  <cols>
    <col min="4" max="4" width="19" bestFit="1" customWidth="1"/>
    <col min="5" max="5" width="18.28515625" bestFit="1" customWidth="1"/>
    <col min="6" max="6" width="9.140625" style="281" bestFit="1" customWidth="1"/>
    <col min="7" max="7" width="30.4257812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3034</v>
      </c>
      <c r="B2" s="126" t="s">
        <v>1295</v>
      </c>
      <c r="C2" s="126" t="s">
        <v>1480</v>
      </c>
      <c r="D2" s="126" t="s">
        <v>1199</v>
      </c>
      <c r="E2" s="274" t="s">
        <v>3371</v>
      </c>
      <c r="F2" s="283">
        <v>1</v>
      </c>
      <c r="G2" s="126" t="s">
        <v>3746</v>
      </c>
      <c r="H2" s="126"/>
      <c r="I2" s="126" t="s">
        <v>3346</v>
      </c>
      <c r="J2" s="126" t="s">
        <v>4110</v>
      </c>
      <c r="K2" s="127"/>
      <c r="L2" s="131">
        <v>491</v>
      </c>
      <c r="M2" s="132">
        <v>502</v>
      </c>
      <c r="N2" s="130">
        <f t="shared" ref="N2:N8" si="0">(M2-L2)/(M2+L2+12740)</f>
        <v>8.0099031529891503E-4</v>
      </c>
      <c r="O2" s="131">
        <v>97.3</v>
      </c>
      <c r="P2" s="132">
        <v>94.55</v>
      </c>
      <c r="Q2" s="129">
        <v>240</v>
      </c>
      <c r="R2" s="129"/>
      <c r="S2" s="131"/>
      <c r="T2" s="133">
        <v>36865</v>
      </c>
      <c r="U2" s="134" t="s">
        <v>59</v>
      </c>
      <c r="V2" s="126" t="s">
        <v>223</v>
      </c>
      <c r="W2" s="132" t="s">
        <v>1295</v>
      </c>
      <c r="X2" s="132" t="s">
        <v>4932</v>
      </c>
      <c r="Y2" s="132" t="s">
        <v>5513</v>
      </c>
      <c r="Z2" s="134" t="s">
        <v>5511</v>
      </c>
      <c r="AA2" s="135">
        <v>26631</v>
      </c>
      <c r="AB2" s="132" t="s">
        <v>3609</v>
      </c>
      <c r="AD2" s="132" t="s">
        <v>3797</v>
      </c>
      <c r="AE2" s="170" t="s">
        <v>5512</v>
      </c>
      <c r="AF2" s="136" t="s">
        <v>3756</v>
      </c>
      <c r="AG2" s="136" t="s">
        <v>222</v>
      </c>
      <c r="AH2" s="136" t="s">
        <v>2903</v>
      </c>
    </row>
    <row r="3" spans="1:36" s="136" customFormat="1">
      <c r="A3" s="126" t="s">
        <v>1682</v>
      </c>
      <c r="B3" s="126" t="s">
        <v>1295</v>
      </c>
      <c r="C3" s="126" t="s">
        <v>1480</v>
      </c>
      <c r="D3" s="126" t="s">
        <v>1199</v>
      </c>
      <c r="E3" s="274" t="s">
        <v>3371</v>
      </c>
      <c r="F3" s="283">
        <v>1</v>
      </c>
      <c r="G3" s="126" t="s">
        <v>3746</v>
      </c>
      <c r="H3" s="126"/>
      <c r="I3" s="126" t="s">
        <v>3346</v>
      </c>
      <c r="J3" s="126" t="s">
        <v>4110</v>
      </c>
      <c r="K3" s="127"/>
      <c r="L3" s="131">
        <v>503</v>
      </c>
      <c r="M3" s="132">
        <v>516</v>
      </c>
      <c r="N3" s="130">
        <f t="shared" si="0"/>
        <v>9.4483610727523807E-4</v>
      </c>
      <c r="O3" s="131">
        <v>97.33</v>
      </c>
      <c r="P3" s="132">
        <v>94.82</v>
      </c>
      <c r="Q3" s="129">
        <v>350</v>
      </c>
      <c r="R3" s="129"/>
      <c r="S3" s="131">
        <v>800</v>
      </c>
      <c r="T3" s="133">
        <v>38832</v>
      </c>
      <c r="U3" s="134" t="s">
        <v>4576</v>
      </c>
      <c r="V3" s="126" t="s">
        <v>223</v>
      </c>
      <c r="W3" s="132" t="s">
        <v>1295</v>
      </c>
      <c r="X3" s="132" t="s">
        <v>4932</v>
      </c>
      <c r="Y3" s="132" t="s">
        <v>5513</v>
      </c>
      <c r="Z3" s="134" t="s">
        <v>1680</v>
      </c>
      <c r="AA3" s="135" t="s">
        <v>1681</v>
      </c>
      <c r="AB3" s="132" t="s">
        <v>2123</v>
      </c>
      <c r="AD3" s="132" t="s">
        <v>161</v>
      </c>
      <c r="AE3" s="170" t="s">
        <v>1683</v>
      </c>
    </row>
    <row r="4" spans="1:36" s="136" customFormat="1">
      <c r="A4" s="126" t="s">
        <v>1339</v>
      </c>
      <c r="B4" s="126" t="s">
        <v>1295</v>
      </c>
      <c r="C4" s="126" t="s">
        <v>4595</v>
      </c>
      <c r="D4" s="126" t="s">
        <v>5515</v>
      </c>
      <c r="E4" s="274" t="s">
        <v>3371</v>
      </c>
      <c r="F4" s="283">
        <v>1</v>
      </c>
      <c r="G4" s="126" t="s">
        <v>1780</v>
      </c>
      <c r="H4" s="126"/>
      <c r="I4" s="126" t="s">
        <v>3346</v>
      </c>
      <c r="J4" s="126" t="s">
        <v>2776</v>
      </c>
      <c r="K4" s="127"/>
      <c r="L4" s="128">
        <v>367</v>
      </c>
      <c r="M4" s="129">
        <v>764</v>
      </c>
      <c r="N4" s="130">
        <f t="shared" si="0"/>
        <v>2.8620863672410065E-2</v>
      </c>
      <c r="O4" s="131">
        <v>143.4</v>
      </c>
      <c r="P4" s="132">
        <v>95.97</v>
      </c>
      <c r="Q4" s="129">
        <v>300</v>
      </c>
      <c r="R4" s="129"/>
      <c r="S4" s="131"/>
      <c r="T4" s="133">
        <v>37404</v>
      </c>
      <c r="U4" s="134" t="s">
        <v>3045</v>
      </c>
      <c r="V4" s="126" t="s">
        <v>1782</v>
      </c>
      <c r="W4" s="132" t="s">
        <v>1295</v>
      </c>
      <c r="X4" s="132" t="s">
        <v>4916</v>
      </c>
      <c r="Y4" s="132" t="s">
        <v>1779</v>
      </c>
      <c r="Z4" s="134" t="s">
        <v>1783</v>
      </c>
      <c r="AA4" s="135" t="s">
        <v>1340</v>
      </c>
      <c r="AB4" s="132" t="s">
        <v>1781</v>
      </c>
      <c r="AD4" s="132" t="s">
        <v>3797</v>
      </c>
      <c r="AE4" s="132" t="s">
        <v>2431</v>
      </c>
      <c r="AF4" s="136" t="s">
        <v>1374</v>
      </c>
      <c r="AG4" s="136" t="s">
        <v>2304</v>
      </c>
    </row>
    <row r="5" spans="1:36" s="136" customFormat="1">
      <c r="A5" s="126" t="s">
        <v>3386</v>
      </c>
      <c r="B5" s="126" t="s">
        <v>1295</v>
      </c>
      <c r="C5" s="126" t="s">
        <v>4595</v>
      </c>
      <c r="D5" s="126" t="s">
        <v>5515</v>
      </c>
      <c r="E5" s="274" t="s">
        <v>3371</v>
      </c>
      <c r="F5" s="283">
        <v>1</v>
      </c>
      <c r="G5" s="126" t="s">
        <v>1780</v>
      </c>
      <c r="H5" s="126"/>
      <c r="I5" s="126" t="s">
        <v>3346</v>
      </c>
      <c r="J5" s="126"/>
      <c r="K5" s="127"/>
      <c r="L5" s="131">
        <v>340</v>
      </c>
      <c r="M5" s="132">
        <v>576</v>
      </c>
      <c r="N5" s="130">
        <f t="shared" si="0"/>
        <v>1.7281780902167546E-2</v>
      </c>
      <c r="O5" s="131">
        <v>141.76</v>
      </c>
      <c r="P5" s="132">
        <v>93.75</v>
      </c>
      <c r="Q5" s="129">
        <v>300</v>
      </c>
      <c r="R5" s="129"/>
      <c r="S5" s="132"/>
      <c r="T5" s="133">
        <v>39243</v>
      </c>
      <c r="U5" s="134" t="s">
        <v>887</v>
      </c>
      <c r="V5" s="126" t="s">
        <v>4915</v>
      </c>
      <c r="W5" s="132" t="s">
        <v>1295</v>
      </c>
      <c r="X5" s="132" t="s">
        <v>4916</v>
      </c>
      <c r="Y5" s="132" t="s">
        <v>1779</v>
      </c>
      <c r="Z5" s="134" t="s">
        <v>4917</v>
      </c>
      <c r="AA5" s="135" t="s">
        <v>4918</v>
      </c>
      <c r="AB5" s="132" t="s">
        <v>4919</v>
      </c>
      <c r="AD5" s="132" t="s">
        <v>161</v>
      </c>
      <c r="AE5" s="132" t="s">
        <v>4922</v>
      </c>
      <c r="AF5" s="136" t="s">
        <v>4921</v>
      </c>
      <c r="AG5" s="136" t="s">
        <v>4920</v>
      </c>
    </row>
    <row r="6" spans="1:36" s="136" customFormat="1">
      <c r="A6" s="126" t="s">
        <v>2238</v>
      </c>
      <c r="B6" s="126" t="s">
        <v>1295</v>
      </c>
      <c r="C6" s="126" t="s">
        <v>5022</v>
      </c>
      <c r="D6" s="126" t="s">
        <v>5515</v>
      </c>
      <c r="E6" s="274" t="s">
        <v>3371</v>
      </c>
      <c r="F6" s="283">
        <v>1</v>
      </c>
      <c r="G6" s="126" t="s">
        <v>1697</v>
      </c>
      <c r="H6" s="126"/>
      <c r="I6" s="126" t="s">
        <v>3346</v>
      </c>
      <c r="J6" s="126"/>
      <c r="K6" s="127"/>
      <c r="L6" s="128">
        <v>405</v>
      </c>
      <c r="M6" s="129">
        <v>580</v>
      </c>
      <c r="N6" s="130">
        <f t="shared" si="0"/>
        <v>1.2750455373406194E-2</v>
      </c>
      <c r="O6" s="131">
        <v>41.03</v>
      </c>
      <c r="P6" s="132">
        <v>94.5</v>
      </c>
      <c r="Q6" s="129">
        <v>300</v>
      </c>
      <c r="R6" s="129">
        <v>260</v>
      </c>
      <c r="S6" s="131"/>
      <c r="T6" s="133">
        <v>39468</v>
      </c>
      <c r="U6" s="134"/>
      <c r="V6" s="126" t="s">
        <v>4915</v>
      </c>
      <c r="W6" s="132" t="s">
        <v>1295</v>
      </c>
      <c r="X6" s="132" t="s">
        <v>4026</v>
      </c>
      <c r="Y6" s="132" t="s">
        <v>2242</v>
      </c>
      <c r="Z6" s="134" t="s">
        <v>2240</v>
      </c>
      <c r="AA6" s="135" t="s">
        <v>2241</v>
      </c>
      <c r="AB6" s="132" t="s">
        <v>4516</v>
      </c>
      <c r="AD6" s="132"/>
      <c r="AE6" s="136" t="s">
        <v>2396</v>
      </c>
      <c r="AF6" s="136" t="s">
        <v>2237</v>
      </c>
      <c r="AG6" s="136" t="s">
        <v>2239</v>
      </c>
    </row>
    <row r="7" spans="1:36" s="124" customFormat="1">
      <c r="A7" s="114" t="s">
        <v>2471</v>
      </c>
      <c r="B7" s="114" t="s">
        <v>1295</v>
      </c>
      <c r="C7" s="114" t="s">
        <v>4042</v>
      </c>
      <c r="D7" s="114" t="s">
        <v>1199</v>
      </c>
      <c r="E7" s="114" t="s">
        <v>1293</v>
      </c>
      <c r="F7" s="279"/>
      <c r="G7" s="114"/>
      <c r="H7" s="114"/>
      <c r="I7" s="114" t="s">
        <v>1292</v>
      </c>
      <c r="J7" s="114"/>
      <c r="K7" s="115" t="s">
        <v>4620</v>
      </c>
      <c r="L7" s="116">
        <v>35778</v>
      </c>
      <c r="M7" s="117">
        <v>35794</v>
      </c>
      <c r="N7" s="118">
        <f t="shared" si="0"/>
        <v>1.8977132555270899E-4</v>
      </c>
      <c r="O7" s="119">
        <v>0.05</v>
      </c>
      <c r="P7" s="120">
        <v>1436.08</v>
      </c>
      <c r="Q7" s="117">
        <v>1400</v>
      </c>
      <c r="R7" s="117">
        <v>646</v>
      </c>
      <c r="S7" s="119" t="s">
        <v>3384</v>
      </c>
      <c r="T7" s="121">
        <v>37982</v>
      </c>
      <c r="U7" s="122" t="s">
        <v>3147</v>
      </c>
      <c r="V7" s="114" t="s">
        <v>223</v>
      </c>
      <c r="W7" s="120" t="s">
        <v>1295</v>
      </c>
      <c r="X7" s="120" t="s">
        <v>2672</v>
      </c>
      <c r="Y7" s="120" t="s">
        <v>1978</v>
      </c>
      <c r="Z7" s="122" t="s">
        <v>4672</v>
      </c>
      <c r="AA7" s="123">
        <v>28132</v>
      </c>
      <c r="AB7" s="120" t="s">
        <v>1979</v>
      </c>
      <c r="AD7" s="120" t="s">
        <v>667</v>
      </c>
      <c r="AE7" s="124" t="s">
        <v>5619</v>
      </c>
      <c r="AF7" s="124" t="s">
        <v>4044</v>
      </c>
      <c r="AG7" s="124" t="s">
        <v>4671</v>
      </c>
      <c r="AH7" s="124" t="s">
        <v>2903</v>
      </c>
    </row>
    <row r="8" spans="1:36" s="124" customFormat="1">
      <c r="A8" s="114" t="s">
        <v>797</v>
      </c>
      <c r="B8" s="114" t="s">
        <v>1295</v>
      </c>
      <c r="C8" s="114" t="s">
        <v>1915</v>
      </c>
      <c r="D8" s="114" t="s">
        <v>1199</v>
      </c>
      <c r="E8" s="114" t="s">
        <v>1293</v>
      </c>
      <c r="F8" s="279"/>
      <c r="G8" s="114"/>
      <c r="H8" s="114"/>
      <c r="I8" s="114" t="s">
        <v>1292</v>
      </c>
      <c r="J8" s="114"/>
      <c r="K8" s="115" t="s">
        <v>4321</v>
      </c>
      <c r="L8" s="116">
        <v>35783</v>
      </c>
      <c r="M8" s="117">
        <v>35789</v>
      </c>
      <c r="N8" s="118">
        <f t="shared" si="0"/>
        <v>7.1164247082265873E-5</v>
      </c>
      <c r="O8" s="119">
        <v>0.04</v>
      </c>
      <c r="P8" s="120">
        <v>1436.1</v>
      </c>
      <c r="Q8" s="117"/>
      <c r="R8" s="117"/>
      <c r="S8" s="119"/>
      <c r="T8" s="121">
        <v>39566</v>
      </c>
      <c r="U8" s="122" t="s">
        <v>3147</v>
      </c>
      <c r="V8" s="114" t="s">
        <v>223</v>
      </c>
      <c r="W8" s="120" t="s">
        <v>1295</v>
      </c>
      <c r="X8" s="120" t="s">
        <v>2672</v>
      </c>
      <c r="Y8" s="120" t="s">
        <v>798</v>
      </c>
      <c r="Z8" s="122" t="s">
        <v>799</v>
      </c>
      <c r="AA8" s="123" t="s">
        <v>800</v>
      </c>
      <c r="AB8" s="120" t="s">
        <v>1918</v>
      </c>
      <c r="AD8" s="120" t="s">
        <v>667</v>
      </c>
      <c r="AE8" s="124" t="s">
        <v>1642</v>
      </c>
      <c r="AF8" s="124" t="s">
        <v>4174</v>
      </c>
      <c r="AG8" s="124" t="s">
        <v>801</v>
      </c>
      <c r="AH8" s="124" t="s">
        <v>1916</v>
      </c>
      <c r="AI8" s="124" t="s">
        <v>1917</v>
      </c>
    </row>
  </sheetData>
  <hyperlinks>
    <hyperlink ref="AE2" r:id="rId1"/>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6" tint="-0.499984740745262"/>
  </sheetPr>
  <dimension ref="A1:AJ8"/>
  <sheetViews>
    <sheetView workbookViewId="0">
      <selection activeCell="F6" sqref="F6"/>
    </sheetView>
  </sheetViews>
  <sheetFormatPr baseColWidth="10" defaultRowHeight="12.75"/>
  <cols>
    <col min="3" max="3" width="21.42578125" customWidth="1"/>
    <col min="4" max="4" width="19" bestFit="1" customWidth="1"/>
    <col min="5" max="5" width="18.7109375" bestFit="1" customWidth="1"/>
    <col min="6" max="6" width="9.140625" style="281" bestFit="1" customWidth="1"/>
    <col min="7" max="7" width="23.14062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16</v>
      </c>
      <c r="B2" s="126" t="s">
        <v>1171</v>
      </c>
      <c r="C2" s="126" t="s">
        <v>1008</v>
      </c>
      <c r="D2" s="126" t="s">
        <v>5515</v>
      </c>
      <c r="E2" s="126" t="s">
        <v>1293</v>
      </c>
      <c r="F2" s="283">
        <v>1</v>
      </c>
      <c r="G2" s="126"/>
      <c r="H2" s="126"/>
      <c r="I2" s="126" t="s">
        <v>1292</v>
      </c>
      <c r="J2" s="126"/>
      <c r="K2" s="127" t="s">
        <v>591</v>
      </c>
      <c r="L2" s="128">
        <v>35769</v>
      </c>
      <c r="M2" s="129">
        <v>35802</v>
      </c>
      <c r="N2" s="130">
        <f t="shared" ref="N2:N8" si="0">(M2-L2)/(M2+L2+12740)</f>
        <v>3.9140800132841502E-4</v>
      </c>
      <c r="O2" s="131">
        <v>1.01</v>
      </c>
      <c r="P2" s="132">
        <v>1436.06</v>
      </c>
      <c r="Q2" s="129">
        <v>2596</v>
      </c>
      <c r="R2" s="129">
        <v>1263</v>
      </c>
      <c r="S2" s="128">
        <v>3300</v>
      </c>
      <c r="T2" s="133">
        <v>36929</v>
      </c>
      <c r="U2" s="134" t="s">
        <v>8</v>
      </c>
      <c r="V2" s="126" t="s">
        <v>4993</v>
      </c>
      <c r="W2" s="132" t="s">
        <v>1171</v>
      </c>
      <c r="X2" s="132" t="s">
        <v>2670</v>
      </c>
      <c r="Y2" s="132" t="s">
        <v>1291</v>
      </c>
      <c r="Z2" s="134" t="s">
        <v>1511</v>
      </c>
      <c r="AA2" s="135" t="s">
        <v>1275</v>
      </c>
      <c r="AB2" s="132" t="s">
        <v>13</v>
      </c>
      <c r="AD2" s="132" t="s">
        <v>667</v>
      </c>
      <c r="AE2" s="132" t="s">
        <v>3733</v>
      </c>
      <c r="AF2" s="136" t="s">
        <v>3942</v>
      </c>
      <c r="AG2" s="136" t="s">
        <v>3853</v>
      </c>
      <c r="AH2" s="136" t="s">
        <v>1801</v>
      </c>
    </row>
    <row r="3" spans="1:36" s="136" customFormat="1">
      <c r="A3" s="126" t="s">
        <v>5</v>
      </c>
      <c r="B3" s="126" t="s">
        <v>1171</v>
      </c>
      <c r="C3" s="126" t="s">
        <v>6</v>
      </c>
      <c r="D3" s="126" t="s">
        <v>1199</v>
      </c>
      <c r="E3" s="126" t="s">
        <v>1293</v>
      </c>
      <c r="F3" s="283">
        <v>1</v>
      </c>
      <c r="G3" s="126"/>
      <c r="H3" s="126"/>
      <c r="I3" s="126" t="s">
        <v>1292</v>
      </c>
      <c r="J3" s="126"/>
      <c r="K3" s="127" t="s">
        <v>7</v>
      </c>
      <c r="L3" s="128">
        <v>35788</v>
      </c>
      <c r="M3" s="129">
        <v>35802</v>
      </c>
      <c r="N3" s="130">
        <f t="shared" si="0"/>
        <v>1.6601446697497925E-4</v>
      </c>
      <c r="O3" s="131">
        <v>0.04</v>
      </c>
      <c r="P3" s="132">
        <v>1436.52</v>
      </c>
      <c r="Q3" s="129">
        <v>3038</v>
      </c>
      <c r="R3" s="129"/>
      <c r="S3" s="128"/>
      <c r="T3" s="133">
        <v>39923</v>
      </c>
      <c r="U3" s="134" t="s">
        <v>8</v>
      </c>
      <c r="V3" s="126" t="s">
        <v>9</v>
      </c>
      <c r="W3" s="132" t="s">
        <v>1171</v>
      </c>
      <c r="X3" s="132" t="s">
        <v>5287</v>
      </c>
      <c r="Y3" s="132" t="s">
        <v>231</v>
      </c>
      <c r="Z3" s="134" t="s">
        <v>10</v>
      </c>
      <c r="AA3" s="135" t="s">
        <v>11</v>
      </c>
      <c r="AB3" s="132" t="s">
        <v>12</v>
      </c>
      <c r="AD3" s="132" t="s">
        <v>161</v>
      </c>
      <c r="AE3" s="132" t="s">
        <v>14</v>
      </c>
      <c r="AF3" s="136" t="s">
        <v>15</v>
      </c>
      <c r="AG3" s="136" t="s">
        <v>17</v>
      </c>
    </row>
    <row r="4" spans="1:36" s="136" customFormat="1">
      <c r="A4" s="182" t="s">
        <v>2831</v>
      </c>
      <c r="B4" s="126" t="s">
        <v>1171</v>
      </c>
      <c r="C4" s="126" t="s">
        <v>4928</v>
      </c>
      <c r="D4" s="126" t="s">
        <v>5193</v>
      </c>
      <c r="E4" s="126" t="s">
        <v>3371</v>
      </c>
      <c r="F4" s="283">
        <v>1</v>
      </c>
      <c r="G4" s="126"/>
      <c r="H4" s="126"/>
      <c r="I4" s="126" t="s">
        <v>3346</v>
      </c>
      <c r="J4" s="126" t="s">
        <v>4110</v>
      </c>
      <c r="K4" s="127"/>
      <c r="L4" s="131">
        <v>622</v>
      </c>
      <c r="M4" s="132">
        <v>624</v>
      </c>
      <c r="N4" s="130">
        <f t="shared" si="0"/>
        <v>1.4300014300014301E-4</v>
      </c>
      <c r="O4" s="131">
        <v>97.86</v>
      </c>
      <c r="P4" s="132">
        <v>97.16</v>
      </c>
      <c r="Q4" s="129">
        <v>1700</v>
      </c>
      <c r="R4" s="129"/>
      <c r="S4" s="132"/>
      <c r="T4" s="133">
        <v>39425</v>
      </c>
      <c r="U4" s="134" t="s">
        <v>887</v>
      </c>
      <c r="V4" s="182" t="s">
        <v>2832</v>
      </c>
      <c r="W4" s="132" t="s">
        <v>1171</v>
      </c>
      <c r="X4" s="132" t="s">
        <v>1294</v>
      </c>
      <c r="Y4" s="132" t="s">
        <v>3694</v>
      </c>
      <c r="Z4" s="134" t="s">
        <v>2833</v>
      </c>
      <c r="AA4" s="135" t="s">
        <v>2834</v>
      </c>
      <c r="AB4" s="132" t="s">
        <v>2835</v>
      </c>
      <c r="AD4" s="132"/>
      <c r="AE4" s="132" t="s">
        <v>3505</v>
      </c>
      <c r="AF4" s="136" t="s">
        <v>2836</v>
      </c>
    </row>
    <row r="5" spans="1:36" s="136" customFormat="1">
      <c r="A5" s="182" t="s">
        <v>550</v>
      </c>
      <c r="B5" s="126" t="s">
        <v>1171</v>
      </c>
      <c r="C5" s="126" t="s">
        <v>4928</v>
      </c>
      <c r="D5" s="126" t="s">
        <v>5193</v>
      </c>
      <c r="E5" s="126" t="s">
        <v>3371</v>
      </c>
      <c r="F5" s="283">
        <v>1</v>
      </c>
      <c r="G5" s="126"/>
      <c r="H5" s="126"/>
      <c r="I5" s="126" t="s">
        <v>3346</v>
      </c>
      <c r="J5" s="126" t="s">
        <v>4110</v>
      </c>
      <c r="K5" s="127"/>
      <c r="L5" s="131">
        <v>622</v>
      </c>
      <c r="M5" s="132">
        <v>625</v>
      </c>
      <c r="N5" s="130">
        <f t="shared" si="0"/>
        <v>2.1448487881604346E-4</v>
      </c>
      <c r="O5" s="131">
        <v>97.86</v>
      </c>
      <c r="P5" s="132">
        <v>97.17</v>
      </c>
      <c r="Q5" s="129">
        <v>1700</v>
      </c>
      <c r="R5" s="129"/>
      <c r="S5" s="132"/>
      <c r="T5" s="133">
        <v>39746</v>
      </c>
      <c r="U5" s="134" t="s">
        <v>887</v>
      </c>
      <c r="V5" s="182" t="s">
        <v>2832</v>
      </c>
      <c r="W5" s="132" t="s">
        <v>1171</v>
      </c>
      <c r="X5" s="132" t="s">
        <v>1294</v>
      </c>
      <c r="Y5" s="132"/>
      <c r="Z5" s="134" t="s">
        <v>551</v>
      </c>
      <c r="AA5" s="135" t="s">
        <v>552</v>
      </c>
      <c r="AB5" s="132" t="s">
        <v>553</v>
      </c>
      <c r="AD5" s="132" t="s">
        <v>554</v>
      </c>
      <c r="AE5" s="132" t="s">
        <v>3505</v>
      </c>
      <c r="AF5" s="136" t="s">
        <v>305</v>
      </c>
    </row>
    <row r="6" spans="1:36" s="136" customFormat="1">
      <c r="A6" s="126" t="s">
        <v>2837</v>
      </c>
      <c r="B6" s="126" t="s">
        <v>1171</v>
      </c>
      <c r="C6" s="126" t="s">
        <v>4928</v>
      </c>
      <c r="D6" s="126" t="s">
        <v>1372</v>
      </c>
      <c r="E6" s="274" t="s">
        <v>3371</v>
      </c>
      <c r="F6" s="283">
        <v>1</v>
      </c>
      <c r="G6" s="126" t="s">
        <v>4926</v>
      </c>
      <c r="H6" s="126"/>
      <c r="I6" s="126" t="s">
        <v>3346</v>
      </c>
      <c r="J6" s="126" t="s">
        <v>4110</v>
      </c>
      <c r="K6" s="127"/>
      <c r="L6" s="131">
        <v>622</v>
      </c>
      <c r="M6" s="132">
        <v>626</v>
      </c>
      <c r="N6" s="130">
        <f t="shared" si="0"/>
        <v>2.8595939376608524E-4</v>
      </c>
      <c r="O6" s="131">
        <v>97.86</v>
      </c>
      <c r="P6" s="132">
        <v>97.19</v>
      </c>
      <c r="Q6" s="129">
        <v>1700</v>
      </c>
      <c r="R6" s="129"/>
      <c r="S6" s="129">
        <v>3600</v>
      </c>
      <c r="T6" s="133">
        <v>39241</v>
      </c>
      <c r="U6" s="134" t="s">
        <v>887</v>
      </c>
      <c r="V6" s="126" t="s">
        <v>2482</v>
      </c>
      <c r="W6" s="132" t="s">
        <v>5243</v>
      </c>
      <c r="X6" s="132" t="s">
        <v>1294</v>
      </c>
      <c r="Y6" s="132" t="s">
        <v>3506</v>
      </c>
      <c r="Z6" s="134" t="s">
        <v>4923</v>
      </c>
      <c r="AA6" s="135" t="s">
        <v>4924</v>
      </c>
      <c r="AB6" s="132" t="s">
        <v>4929</v>
      </c>
      <c r="AD6" s="132" t="s">
        <v>161</v>
      </c>
      <c r="AE6" s="132" t="s">
        <v>4927</v>
      </c>
      <c r="AF6" s="136" t="s">
        <v>4925</v>
      </c>
      <c r="AG6" s="136" t="s">
        <v>3505</v>
      </c>
    </row>
    <row r="7" spans="1:36" s="112" customFormat="1">
      <c r="A7" s="101" t="s">
        <v>3978</v>
      </c>
      <c r="B7" s="101" t="s">
        <v>1171</v>
      </c>
      <c r="C7" s="101" t="s">
        <v>3986</v>
      </c>
      <c r="D7" s="101" t="s">
        <v>3094</v>
      </c>
      <c r="E7" s="275" t="s">
        <v>3371</v>
      </c>
      <c r="F7" s="278">
        <v>1</v>
      </c>
      <c r="G7" s="101" t="s">
        <v>5178</v>
      </c>
      <c r="H7" s="101"/>
      <c r="I7" s="101" t="s">
        <v>3346</v>
      </c>
      <c r="J7" s="101"/>
      <c r="K7" s="103"/>
      <c r="L7" s="107">
        <v>523</v>
      </c>
      <c r="M7" s="108">
        <v>553</v>
      </c>
      <c r="N7" s="106">
        <f t="shared" si="0"/>
        <v>2.1713954834973945E-3</v>
      </c>
      <c r="O7" s="107">
        <v>2.4700000000000002</v>
      </c>
      <c r="P7" s="108">
        <v>95.4</v>
      </c>
      <c r="Q7" s="105">
        <v>325</v>
      </c>
      <c r="R7" s="105"/>
      <c r="S7" s="108"/>
      <c r="T7" s="109">
        <v>39195</v>
      </c>
      <c r="U7" s="110" t="s">
        <v>3345</v>
      </c>
      <c r="V7" s="102" t="s">
        <v>3984</v>
      </c>
      <c r="W7" s="108" t="s">
        <v>1171</v>
      </c>
      <c r="X7" s="108" t="s">
        <v>4795</v>
      </c>
      <c r="Y7" s="108" t="s">
        <v>3982</v>
      </c>
      <c r="Z7" s="110" t="s">
        <v>3981</v>
      </c>
      <c r="AA7" s="111" t="s">
        <v>3980</v>
      </c>
      <c r="AB7" s="112" t="s">
        <v>3979</v>
      </c>
      <c r="AD7" s="108"/>
      <c r="AE7" s="112" t="s">
        <v>3983</v>
      </c>
      <c r="AF7" s="112" t="s">
        <v>3985</v>
      </c>
    </row>
    <row r="8" spans="1:36" s="149" customFormat="1">
      <c r="A8" s="140" t="s">
        <v>3838</v>
      </c>
      <c r="B8" s="140" t="s">
        <v>1171</v>
      </c>
      <c r="C8" s="140" t="s">
        <v>849</v>
      </c>
      <c r="D8" s="140" t="s">
        <v>4891</v>
      </c>
      <c r="E8" s="140" t="s">
        <v>5178</v>
      </c>
      <c r="F8" s="280"/>
      <c r="G8" s="140"/>
      <c r="H8" s="140"/>
      <c r="I8" s="140" t="s">
        <v>3346</v>
      </c>
      <c r="J8" s="140" t="s">
        <v>4110</v>
      </c>
      <c r="K8" s="141"/>
      <c r="L8" s="142">
        <v>700</v>
      </c>
      <c r="M8" s="143">
        <v>779</v>
      </c>
      <c r="N8" s="144">
        <f t="shared" si="0"/>
        <v>5.5559462690765874E-3</v>
      </c>
      <c r="O8" s="142">
        <v>98.2</v>
      </c>
      <c r="P8" s="143">
        <v>99.6</v>
      </c>
      <c r="Q8" s="145">
        <v>12</v>
      </c>
      <c r="R8" s="145">
        <v>12</v>
      </c>
      <c r="S8" s="143"/>
      <c r="T8" s="146">
        <v>38167</v>
      </c>
      <c r="U8" s="147"/>
      <c r="V8" s="140" t="s">
        <v>849</v>
      </c>
      <c r="W8" s="143" t="s">
        <v>1171</v>
      </c>
      <c r="X8" s="143" t="s">
        <v>2672</v>
      </c>
      <c r="Y8" s="143" t="s">
        <v>3630</v>
      </c>
      <c r="Z8" s="147" t="s">
        <v>3189</v>
      </c>
      <c r="AA8" s="148" t="s">
        <v>4066</v>
      </c>
      <c r="AB8" s="143" t="s">
        <v>2405</v>
      </c>
      <c r="AD8" s="143" t="s">
        <v>2707</v>
      </c>
      <c r="AE8" s="143" t="s">
        <v>2903</v>
      </c>
      <c r="AF8" s="149" t="s">
        <v>3508</v>
      </c>
      <c r="AG8" s="149" t="s">
        <v>3516</v>
      </c>
      <c r="AH8" s="149" t="s">
        <v>3837</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0070C0"/>
  </sheetPr>
  <dimension ref="A1:AK45"/>
  <sheetViews>
    <sheetView workbookViewId="0">
      <selection activeCell="F17" sqref="F17"/>
    </sheetView>
  </sheetViews>
  <sheetFormatPr baseColWidth="10" defaultRowHeight="12.75"/>
  <cols>
    <col min="2" max="2" width="22" customWidth="1"/>
    <col min="4" max="4" width="12.5703125" bestFit="1" customWidth="1"/>
    <col min="5" max="5" width="27.5703125" bestFit="1" customWidth="1"/>
    <col min="6" max="6" width="9.140625" style="281" bestFit="1" customWidth="1"/>
    <col min="7" max="7" width="18.7109375" bestFit="1" customWidth="1"/>
    <col min="8" max="8" width="9.140625" bestFit="1" customWidth="1"/>
  </cols>
  <sheetData>
    <row r="1" spans="1:36" s="8" customFormat="1" ht="13.5" customHeight="1">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ht="12.75" customHeight="1">
      <c r="A2" s="101" t="s">
        <v>3090</v>
      </c>
      <c r="B2" s="101" t="s">
        <v>2067</v>
      </c>
      <c r="C2" s="101" t="s">
        <v>3089</v>
      </c>
      <c r="D2" s="101" t="s">
        <v>3094</v>
      </c>
      <c r="E2" s="101" t="s">
        <v>6255</v>
      </c>
      <c r="F2" s="278">
        <v>1</v>
      </c>
      <c r="G2" s="101" t="s">
        <v>1003</v>
      </c>
      <c r="H2" s="101"/>
      <c r="I2" s="101" t="s">
        <v>1292</v>
      </c>
      <c r="J2" s="101"/>
      <c r="K2" s="103" t="s">
        <v>4081</v>
      </c>
      <c r="L2" s="104">
        <v>35778</v>
      </c>
      <c r="M2" s="105">
        <v>35796</v>
      </c>
      <c r="N2" s="106">
        <f t="shared" ref="N2:N18" si="0">(M2-L2)/(M2+L2+12740)</f>
        <v>2.1348767701686553E-4</v>
      </c>
      <c r="O2" s="107">
        <v>7.0000000000000007E-2</v>
      </c>
      <c r="P2" s="108">
        <v>1436.1</v>
      </c>
      <c r="Q2" s="105">
        <v>2900</v>
      </c>
      <c r="R2" s="105">
        <v>1250</v>
      </c>
      <c r="S2" s="104">
        <v>2700</v>
      </c>
      <c r="T2" s="109">
        <v>38409</v>
      </c>
      <c r="U2" s="110" t="s">
        <v>887</v>
      </c>
      <c r="V2" s="101" t="s">
        <v>3448</v>
      </c>
      <c r="W2" s="108" t="s">
        <v>2066</v>
      </c>
      <c r="X2" s="108" t="s">
        <v>874</v>
      </c>
      <c r="Y2" s="108" t="s">
        <v>2811</v>
      </c>
      <c r="Z2" s="110" t="s">
        <v>2810</v>
      </c>
      <c r="AA2" s="111" t="s">
        <v>1846</v>
      </c>
      <c r="AB2" s="205" t="s">
        <v>2809</v>
      </c>
      <c r="AD2" s="108" t="s">
        <v>667</v>
      </c>
      <c r="AE2" s="112" t="s">
        <v>2808</v>
      </c>
      <c r="AF2" s="112" t="s">
        <v>3091</v>
      </c>
      <c r="AG2" s="112" t="s">
        <v>3092</v>
      </c>
      <c r="AH2" s="112" t="s">
        <v>5598</v>
      </c>
      <c r="AI2" s="112" t="s">
        <v>4378</v>
      </c>
    </row>
    <row r="3" spans="1:36" s="112" customFormat="1" ht="12.75" customHeight="1">
      <c r="A3" s="101" t="s">
        <v>545</v>
      </c>
      <c r="B3" s="101" t="s">
        <v>2067</v>
      </c>
      <c r="C3" s="169" t="s">
        <v>546</v>
      </c>
      <c r="D3" s="101" t="s">
        <v>3094</v>
      </c>
      <c r="E3" s="101" t="s">
        <v>3371</v>
      </c>
      <c r="F3" s="278">
        <v>1</v>
      </c>
      <c r="G3" s="101"/>
      <c r="H3" s="101"/>
      <c r="I3" s="101" t="s">
        <v>3346</v>
      </c>
      <c r="J3" s="101" t="s">
        <v>4110</v>
      </c>
      <c r="K3" s="103"/>
      <c r="L3" s="104">
        <v>697</v>
      </c>
      <c r="M3" s="104">
        <v>700</v>
      </c>
      <c r="N3" s="106">
        <f t="shared" si="0"/>
        <v>2.1220909669661172E-4</v>
      </c>
      <c r="O3" s="107">
        <v>98.2</v>
      </c>
      <c r="P3" s="107">
        <v>98.74</v>
      </c>
      <c r="Q3" s="105">
        <v>4000</v>
      </c>
      <c r="R3" s="105"/>
      <c r="S3" s="104">
        <v>7000</v>
      </c>
      <c r="T3" s="109">
        <v>38741</v>
      </c>
      <c r="U3" s="110" t="s">
        <v>3798</v>
      </c>
      <c r="V3" s="101" t="s">
        <v>4480</v>
      </c>
      <c r="W3" s="108" t="s">
        <v>2067</v>
      </c>
      <c r="X3" s="108" t="s">
        <v>874</v>
      </c>
      <c r="Y3" s="108" t="s">
        <v>2811</v>
      </c>
      <c r="Z3" s="110" t="s">
        <v>3295</v>
      </c>
      <c r="AA3" s="111" t="s">
        <v>3296</v>
      </c>
      <c r="AB3" s="108" t="s">
        <v>543</v>
      </c>
      <c r="AD3" s="108" t="s">
        <v>4881</v>
      </c>
      <c r="AE3" s="112" t="s">
        <v>544</v>
      </c>
      <c r="AF3" s="112" t="s">
        <v>547</v>
      </c>
      <c r="AG3" s="112" t="s">
        <v>4910</v>
      </c>
    </row>
    <row r="4" spans="1:36" s="112" customFormat="1" ht="12.75" customHeight="1">
      <c r="A4" s="101" t="s">
        <v>3200</v>
      </c>
      <c r="B4" s="101" t="s">
        <v>2067</v>
      </c>
      <c r="C4" s="101" t="s">
        <v>3293</v>
      </c>
      <c r="D4" s="101" t="s">
        <v>3094</v>
      </c>
      <c r="E4" s="275" t="s">
        <v>3371</v>
      </c>
      <c r="F4" s="278">
        <v>1</v>
      </c>
      <c r="G4" s="101" t="s">
        <v>1003</v>
      </c>
      <c r="H4" s="101"/>
      <c r="I4" s="101" t="s">
        <v>1292</v>
      </c>
      <c r="J4" s="101"/>
      <c r="K4" s="103" t="s">
        <v>4102</v>
      </c>
      <c r="L4" s="104">
        <v>35776</v>
      </c>
      <c r="M4" s="105">
        <v>35797</v>
      </c>
      <c r="N4" s="106">
        <f t="shared" ref="N4:N11" si="1">(M4-L4)/(M4+L4+12740)</f>
        <v>2.4907191061876579E-4</v>
      </c>
      <c r="O4" s="107">
        <v>0.01</v>
      </c>
      <c r="P4" s="108">
        <v>1436.1</v>
      </c>
      <c r="Q4" s="105">
        <v>2900</v>
      </c>
      <c r="R4" s="105">
        <v>1250</v>
      </c>
      <c r="S4" s="104">
        <v>2700</v>
      </c>
      <c r="T4" s="109">
        <v>38766</v>
      </c>
      <c r="U4" s="110" t="s">
        <v>887</v>
      </c>
      <c r="V4" s="101" t="s">
        <v>4855</v>
      </c>
      <c r="W4" s="108" t="s">
        <v>2067</v>
      </c>
      <c r="X4" s="108" t="s">
        <v>874</v>
      </c>
      <c r="Y4" s="108" t="s">
        <v>2811</v>
      </c>
      <c r="Z4" s="110" t="s">
        <v>4852</v>
      </c>
      <c r="AA4" s="111" t="s">
        <v>4853</v>
      </c>
      <c r="AB4" s="205" t="s">
        <v>3294</v>
      </c>
      <c r="AD4" s="108" t="s">
        <v>667</v>
      </c>
      <c r="AE4" s="112" t="s">
        <v>4854</v>
      </c>
      <c r="AG4" s="112" t="s">
        <v>2808</v>
      </c>
    </row>
    <row r="5" spans="1:36" s="112" customFormat="1">
      <c r="A5" s="101" t="s">
        <v>2812</v>
      </c>
      <c r="B5" s="101" t="s">
        <v>2067</v>
      </c>
      <c r="C5" s="101" t="s">
        <v>4463</v>
      </c>
      <c r="D5" s="101" t="s">
        <v>3094</v>
      </c>
      <c r="E5" s="275" t="s">
        <v>3371</v>
      </c>
      <c r="F5" s="278">
        <v>1</v>
      </c>
      <c r="G5" s="101" t="s">
        <v>1697</v>
      </c>
      <c r="H5" s="101"/>
      <c r="I5" s="101" t="s">
        <v>3346</v>
      </c>
      <c r="J5" s="101" t="s">
        <v>4110</v>
      </c>
      <c r="K5" s="103"/>
      <c r="L5" s="107">
        <v>485</v>
      </c>
      <c r="M5" s="108">
        <v>491</v>
      </c>
      <c r="N5" s="106">
        <f t="shared" si="1"/>
        <v>4.3744531933508313E-4</v>
      </c>
      <c r="O5" s="107">
        <v>97.3</v>
      </c>
      <c r="P5" s="108">
        <v>94.36</v>
      </c>
      <c r="Q5" s="105">
        <v>850</v>
      </c>
      <c r="R5" s="105"/>
      <c r="S5" s="108"/>
      <c r="T5" s="109">
        <v>37708</v>
      </c>
      <c r="U5" s="110" t="s">
        <v>887</v>
      </c>
      <c r="V5" s="101" t="s">
        <v>5023</v>
      </c>
      <c r="W5" s="108" t="s">
        <v>2067</v>
      </c>
      <c r="X5" s="108" t="s">
        <v>874</v>
      </c>
      <c r="Y5" s="108" t="s">
        <v>5024</v>
      </c>
      <c r="Z5" s="110" t="s">
        <v>5021</v>
      </c>
      <c r="AA5" s="111">
        <v>27698</v>
      </c>
      <c r="AB5" s="108" t="s">
        <v>4161</v>
      </c>
      <c r="AD5" s="108" t="s">
        <v>3797</v>
      </c>
      <c r="AE5" s="108" t="s">
        <v>1032</v>
      </c>
      <c r="AF5" s="112" t="s">
        <v>2042</v>
      </c>
      <c r="AG5" s="112" t="s">
        <v>3512</v>
      </c>
    </row>
    <row r="6" spans="1:36" s="112" customFormat="1">
      <c r="A6" s="101" t="s">
        <v>914</v>
      </c>
      <c r="B6" s="101" t="s">
        <v>2067</v>
      </c>
      <c r="C6" s="101" t="s">
        <v>4463</v>
      </c>
      <c r="D6" s="101" t="s">
        <v>3094</v>
      </c>
      <c r="E6" s="275" t="s">
        <v>3371</v>
      </c>
      <c r="F6" s="278">
        <v>1</v>
      </c>
      <c r="G6" s="101" t="s">
        <v>1697</v>
      </c>
      <c r="H6" s="101"/>
      <c r="I6" s="101" t="s">
        <v>3346</v>
      </c>
      <c r="J6" s="101" t="s">
        <v>4110</v>
      </c>
      <c r="K6" s="103"/>
      <c r="L6" s="107">
        <v>484</v>
      </c>
      <c r="M6" s="108">
        <v>492</v>
      </c>
      <c r="N6" s="106">
        <f t="shared" si="1"/>
        <v>5.8326042578011087E-4</v>
      </c>
      <c r="O6" s="107">
        <v>97.3</v>
      </c>
      <c r="P6" s="108">
        <v>94.37</v>
      </c>
      <c r="Q6" s="105">
        <v>850</v>
      </c>
      <c r="R6" s="105"/>
      <c r="S6" s="108"/>
      <c r="T6" s="109">
        <v>38971</v>
      </c>
      <c r="U6" s="110" t="s">
        <v>887</v>
      </c>
      <c r="V6" s="101" t="s">
        <v>5023</v>
      </c>
      <c r="W6" s="108" t="s">
        <v>2067</v>
      </c>
      <c r="X6" s="108" t="s">
        <v>874</v>
      </c>
      <c r="Y6" s="108" t="s">
        <v>5024</v>
      </c>
      <c r="Z6" s="110" t="s">
        <v>915</v>
      </c>
      <c r="AA6" s="111" t="s">
        <v>916</v>
      </c>
      <c r="AB6" s="108" t="s">
        <v>2332</v>
      </c>
      <c r="AD6" s="108" t="s">
        <v>161</v>
      </c>
      <c r="AE6" s="108" t="s">
        <v>2331</v>
      </c>
      <c r="AF6" s="112" t="s">
        <v>3503</v>
      </c>
    </row>
    <row r="7" spans="1:36" s="112" customFormat="1">
      <c r="A7" s="101" t="s">
        <v>2951</v>
      </c>
      <c r="B7" s="101" t="s">
        <v>2067</v>
      </c>
      <c r="C7" s="101" t="s">
        <v>4463</v>
      </c>
      <c r="D7" s="101" t="s">
        <v>3094</v>
      </c>
      <c r="E7" s="275" t="s">
        <v>3371</v>
      </c>
      <c r="F7" s="278">
        <v>1</v>
      </c>
      <c r="G7" s="101" t="s">
        <v>1697</v>
      </c>
      <c r="H7" s="101"/>
      <c r="I7" s="101" t="s">
        <v>3346</v>
      </c>
      <c r="J7" s="101" t="s">
        <v>4110</v>
      </c>
      <c r="K7" s="103"/>
      <c r="L7" s="107">
        <v>484</v>
      </c>
      <c r="M7" s="108">
        <v>491</v>
      </c>
      <c r="N7" s="106">
        <f t="shared" si="1"/>
        <v>5.103900838497995E-4</v>
      </c>
      <c r="O7" s="107">
        <v>97.3</v>
      </c>
      <c r="P7" s="108">
        <v>94.37</v>
      </c>
      <c r="Q7" s="105">
        <v>1200</v>
      </c>
      <c r="R7" s="105"/>
      <c r="S7" s="108"/>
      <c r="T7" s="109">
        <v>39137</v>
      </c>
      <c r="U7" s="110" t="s">
        <v>887</v>
      </c>
      <c r="V7" s="101" t="s">
        <v>5023</v>
      </c>
      <c r="W7" s="108" t="s">
        <v>2067</v>
      </c>
      <c r="X7" s="108" t="s">
        <v>874</v>
      </c>
      <c r="Y7" s="108" t="s">
        <v>5024</v>
      </c>
      <c r="Z7" s="110" t="s">
        <v>2952</v>
      </c>
      <c r="AA7" s="111" t="s">
        <v>2953</v>
      </c>
      <c r="AB7" s="108" t="s">
        <v>2332</v>
      </c>
      <c r="AD7" s="108" t="s">
        <v>411</v>
      </c>
      <c r="AE7" s="164" t="s">
        <v>410</v>
      </c>
    </row>
    <row r="8" spans="1:36" s="112" customFormat="1">
      <c r="A8" s="101" t="s">
        <v>409</v>
      </c>
      <c r="B8" s="101" t="s">
        <v>2067</v>
      </c>
      <c r="C8" s="101" t="s">
        <v>4463</v>
      </c>
      <c r="D8" s="101" t="s">
        <v>3094</v>
      </c>
      <c r="E8" s="275" t="s">
        <v>3371</v>
      </c>
      <c r="F8" s="278">
        <v>1</v>
      </c>
      <c r="G8" s="101" t="s">
        <v>1697</v>
      </c>
      <c r="H8" s="101"/>
      <c r="I8" s="101" t="s">
        <v>3346</v>
      </c>
      <c r="J8" s="101" t="s">
        <v>4110</v>
      </c>
      <c r="K8" s="103"/>
      <c r="L8" s="107">
        <v>484</v>
      </c>
      <c r="M8" s="108">
        <v>491</v>
      </c>
      <c r="N8" s="106">
        <f t="shared" si="1"/>
        <v>5.103900838497995E-4</v>
      </c>
      <c r="O8" s="107">
        <v>97.3</v>
      </c>
      <c r="P8" s="108">
        <v>94.37</v>
      </c>
      <c r="Q8" s="105">
        <v>850</v>
      </c>
      <c r="R8" s="105"/>
      <c r="S8" s="108"/>
      <c r="T8" s="109">
        <v>39137</v>
      </c>
      <c r="U8" s="110" t="s">
        <v>2210</v>
      </c>
      <c r="V8" s="101" t="s">
        <v>5023</v>
      </c>
      <c r="W8" s="108" t="s">
        <v>2067</v>
      </c>
      <c r="X8" s="108" t="s">
        <v>874</v>
      </c>
      <c r="Y8" s="108" t="s">
        <v>5024</v>
      </c>
      <c r="Z8" s="110" t="s">
        <v>2954</v>
      </c>
      <c r="AA8" s="111" t="s">
        <v>2955</v>
      </c>
      <c r="AB8" s="108" t="s">
        <v>2209</v>
      </c>
      <c r="AD8" s="108" t="s">
        <v>411</v>
      </c>
      <c r="AE8" s="164" t="s">
        <v>410</v>
      </c>
    </row>
    <row r="9" spans="1:36" s="112" customFormat="1">
      <c r="A9" s="101" t="s">
        <v>5369</v>
      </c>
      <c r="B9" s="101" t="s">
        <v>2067</v>
      </c>
      <c r="C9" s="101" t="s">
        <v>4463</v>
      </c>
      <c r="D9" s="101" t="s">
        <v>3094</v>
      </c>
      <c r="E9" s="275" t="s">
        <v>3371</v>
      </c>
      <c r="F9" s="278">
        <v>1</v>
      </c>
      <c r="G9" s="101" t="s">
        <v>1697</v>
      </c>
      <c r="H9" s="101"/>
      <c r="I9" s="101" t="s">
        <v>3346</v>
      </c>
      <c r="J9" s="101" t="s">
        <v>4110</v>
      </c>
      <c r="K9" s="103"/>
      <c r="L9" s="107">
        <v>484</v>
      </c>
      <c r="M9" s="108">
        <v>492</v>
      </c>
      <c r="N9" s="106">
        <f t="shared" si="1"/>
        <v>5.8326042578011087E-4</v>
      </c>
      <c r="O9" s="107">
        <v>97.31</v>
      </c>
      <c r="P9" s="108">
        <v>94.37</v>
      </c>
      <c r="Q9" s="105">
        <v>1600</v>
      </c>
      <c r="R9" s="105"/>
      <c r="S9" s="108"/>
      <c r="T9" s="109">
        <v>40145</v>
      </c>
      <c r="U9" s="110" t="s">
        <v>887</v>
      </c>
      <c r="V9" s="101" t="s">
        <v>5373</v>
      </c>
      <c r="W9" s="108" t="s">
        <v>2067</v>
      </c>
      <c r="X9" s="108" t="s">
        <v>874</v>
      </c>
      <c r="Y9" s="108" t="s">
        <v>5024</v>
      </c>
      <c r="Z9" s="110" t="s">
        <v>5371</v>
      </c>
      <c r="AA9" s="111" t="s">
        <v>5372</v>
      </c>
      <c r="AB9" s="108" t="s">
        <v>2332</v>
      </c>
      <c r="AD9" s="108" t="s">
        <v>161</v>
      </c>
      <c r="AE9" s="164" t="s">
        <v>5374</v>
      </c>
      <c r="AF9" s="112" t="s">
        <v>5375</v>
      </c>
      <c r="AG9" s="112" t="s">
        <v>5370</v>
      </c>
    </row>
    <row r="10" spans="1:36" s="112" customFormat="1" ht="12.75" customHeight="1">
      <c r="A10" s="101" t="s">
        <v>299</v>
      </c>
      <c r="B10" s="101" t="s">
        <v>2067</v>
      </c>
      <c r="C10" s="169" t="s">
        <v>1507</v>
      </c>
      <c r="D10" s="101" t="s">
        <v>3094</v>
      </c>
      <c r="E10" s="275" t="s">
        <v>3371</v>
      </c>
      <c r="F10" s="278">
        <v>1</v>
      </c>
      <c r="G10" s="101" t="s">
        <v>5178</v>
      </c>
      <c r="H10" s="101"/>
      <c r="I10" s="101" t="s">
        <v>3346</v>
      </c>
      <c r="J10" s="101" t="s">
        <v>4110</v>
      </c>
      <c r="K10" s="103"/>
      <c r="L10" s="104">
        <v>707</v>
      </c>
      <c r="M10" s="104">
        <v>716</v>
      </c>
      <c r="N10" s="106">
        <f>(M10-L10)/(M10+L10+12740)</f>
        <v>6.3545858928193183E-4</v>
      </c>
      <c r="O10" s="107">
        <v>98.2</v>
      </c>
      <c r="P10" s="107"/>
      <c r="Q10" s="105">
        <v>952</v>
      </c>
      <c r="R10" s="105"/>
      <c r="S10" s="104"/>
      <c r="T10" s="109">
        <v>38769</v>
      </c>
      <c r="U10" s="110" t="s">
        <v>1021</v>
      </c>
      <c r="V10" s="101" t="s">
        <v>4480</v>
      </c>
      <c r="W10" s="108" t="s">
        <v>2067</v>
      </c>
      <c r="X10" s="108" t="s">
        <v>1555</v>
      </c>
      <c r="Y10" s="108" t="s">
        <v>1508</v>
      </c>
      <c r="Z10" s="110" t="s">
        <v>1361</v>
      </c>
      <c r="AA10" s="111" t="s">
        <v>1362</v>
      </c>
      <c r="AB10" s="108" t="s">
        <v>631</v>
      </c>
      <c r="AD10" s="108" t="s">
        <v>161</v>
      </c>
      <c r="AE10" s="112" t="s">
        <v>1360</v>
      </c>
      <c r="AF10" s="112" t="s">
        <v>4854</v>
      </c>
    </row>
    <row r="11" spans="1:36" s="112" customFormat="1">
      <c r="A11" s="101" t="s">
        <v>4184</v>
      </c>
      <c r="B11" s="101" t="s">
        <v>4006</v>
      </c>
      <c r="C11" s="101" t="s">
        <v>4551</v>
      </c>
      <c r="D11" s="101" t="s">
        <v>3094</v>
      </c>
      <c r="E11" s="101" t="s">
        <v>3371</v>
      </c>
      <c r="F11" s="278" t="s">
        <v>6246</v>
      </c>
      <c r="G11" s="101"/>
      <c r="H11" s="101"/>
      <c r="I11" s="101" t="s">
        <v>3346</v>
      </c>
      <c r="J11" s="101" t="s">
        <v>2775</v>
      </c>
      <c r="K11" s="103"/>
      <c r="L11" s="107">
        <v>345</v>
      </c>
      <c r="M11" s="108">
        <v>347</v>
      </c>
      <c r="N11" s="106">
        <f t="shared" si="1"/>
        <v>1.4889815366289459E-4</v>
      </c>
      <c r="O11" s="107">
        <v>34.9</v>
      </c>
      <c r="P11" s="108">
        <v>91.45</v>
      </c>
      <c r="Q11" s="105">
        <v>3820</v>
      </c>
      <c r="R11" s="105"/>
      <c r="S11" s="107">
        <v>850</v>
      </c>
      <c r="T11" s="109">
        <v>35761</v>
      </c>
      <c r="U11" s="110" t="s">
        <v>3345</v>
      </c>
      <c r="V11" s="101" t="s">
        <v>430</v>
      </c>
      <c r="W11" s="108" t="s">
        <v>2066</v>
      </c>
      <c r="X11" s="108" t="s">
        <v>874</v>
      </c>
      <c r="Y11" s="108" t="s">
        <v>4003</v>
      </c>
      <c r="Z11" s="110" t="s">
        <v>4005</v>
      </c>
      <c r="AA11" s="111" t="s">
        <v>4185</v>
      </c>
      <c r="AB11" s="108" t="s">
        <v>1059</v>
      </c>
      <c r="AD11" s="108" t="s">
        <v>3797</v>
      </c>
      <c r="AE11" s="112" t="s">
        <v>3548</v>
      </c>
      <c r="AF11" s="112" t="s">
        <v>4350</v>
      </c>
      <c r="AG11" s="112" t="s">
        <v>4004</v>
      </c>
      <c r="AH11" s="112" t="s">
        <v>1013</v>
      </c>
    </row>
    <row r="12" spans="1:36" s="112" customFormat="1">
      <c r="A12" s="101" t="s">
        <v>3085</v>
      </c>
      <c r="B12" s="101" t="s">
        <v>2067</v>
      </c>
      <c r="C12" s="101" t="s">
        <v>3344</v>
      </c>
      <c r="D12" s="101" t="s">
        <v>3094</v>
      </c>
      <c r="E12" s="101" t="s">
        <v>729</v>
      </c>
      <c r="F12" s="278">
        <v>1</v>
      </c>
      <c r="G12" s="101"/>
      <c r="H12" s="101"/>
      <c r="I12" s="101" t="s">
        <v>1292</v>
      </c>
      <c r="J12" s="101"/>
      <c r="K12" s="103" t="s">
        <v>627</v>
      </c>
      <c r="L12" s="104">
        <v>35775</v>
      </c>
      <c r="M12" s="105">
        <v>35799</v>
      </c>
      <c r="N12" s="106">
        <f t="shared" si="0"/>
        <v>2.8465023602248737E-4</v>
      </c>
      <c r="O12" s="107">
        <v>0.02</v>
      </c>
      <c r="P12" s="108">
        <v>1436.12</v>
      </c>
      <c r="Q12" s="105">
        <v>2650</v>
      </c>
      <c r="R12" s="105">
        <v>1500</v>
      </c>
      <c r="S12" s="104">
        <v>2100</v>
      </c>
      <c r="T12" s="109">
        <v>37509</v>
      </c>
      <c r="U12" s="110" t="s">
        <v>538</v>
      </c>
      <c r="V12" s="101" t="s">
        <v>2077</v>
      </c>
      <c r="W12" s="108" t="s">
        <v>2067</v>
      </c>
      <c r="X12" s="108" t="s">
        <v>874</v>
      </c>
      <c r="Y12" s="108" t="s">
        <v>2811</v>
      </c>
      <c r="Z12" s="110" t="s">
        <v>4935</v>
      </c>
      <c r="AA12" s="111">
        <v>27516</v>
      </c>
      <c r="AB12" s="108" t="s">
        <v>3106</v>
      </c>
      <c r="AC12" s="108" t="s">
        <v>401</v>
      </c>
      <c r="AD12" s="108" t="s">
        <v>667</v>
      </c>
      <c r="AE12" s="112" t="s">
        <v>3108</v>
      </c>
      <c r="AF12" s="112" t="s">
        <v>3107</v>
      </c>
      <c r="AG12" s="112" t="s">
        <v>4872</v>
      </c>
      <c r="AH12" s="112" t="s">
        <v>2903</v>
      </c>
    </row>
    <row r="13" spans="1:36" s="112" customFormat="1">
      <c r="A13" s="101" t="s">
        <v>965</v>
      </c>
      <c r="B13" s="101" t="s">
        <v>2067</v>
      </c>
      <c r="C13" s="101" t="s">
        <v>4480</v>
      </c>
      <c r="D13" s="101" t="s">
        <v>3094</v>
      </c>
      <c r="E13" s="101" t="s">
        <v>729</v>
      </c>
      <c r="F13" s="278">
        <v>1</v>
      </c>
      <c r="G13" s="101"/>
      <c r="H13" s="101"/>
      <c r="I13" s="101" t="s">
        <v>1292</v>
      </c>
      <c r="J13" s="101"/>
      <c r="K13" s="103" t="s">
        <v>1863</v>
      </c>
      <c r="L13" s="104">
        <v>35778</v>
      </c>
      <c r="M13" s="104">
        <v>35792</v>
      </c>
      <c r="N13" s="106">
        <f t="shared" si="0"/>
        <v>1.660538488909975E-4</v>
      </c>
      <c r="O13" s="107">
        <v>0.03</v>
      </c>
      <c r="P13" s="107">
        <v>1436.04</v>
      </c>
      <c r="Q13" s="104">
        <v>5800</v>
      </c>
      <c r="R13" s="105"/>
      <c r="S13" s="107"/>
      <c r="T13" s="109">
        <v>39069</v>
      </c>
      <c r="U13" s="110"/>
      <c r="V13" s="101" t="s">
        <v>2077</v>
      </c>
      <c r="W13" s="108" t="s">
        <v>2067</v>
      </c>
      <c r="X13" s="108" t="s">
        <v>874</v>
      </c>
      <c r="Y13" s="108" t="s">
        <v>5024</v>
      </c>
      <c r="Z13" s="110" t="s">
        <v>4271</v>
      </c>
      <c r="AA13" s="111" t="s">
        <v>4272</v>
      </c>
      <c r="AB13" s="108" t="s">
        <v>1539</v>
      </c>
      <c r="AD13" s="108" t="s">
        <v>667</v>
      </c>
      <c r="AE13" s="112" t="s">
        <v>948</v>
      </c>
      <c r="AF13" s="112" t="s">
        <v>1540</v>
      </c>
    </row>
    <row r="14" spans="1:36" s="112" customFormat="1" ht="12.75" customHeight="1">
      <c r="A14" s="101" t="s">
        <v>4433</v>
      </c>
      <c r="B14" s="101" t="s">
        <v>2067</v>
      </c>
      <c r="C14" s="101" t="s">
        <v>4480</v>
      </c>
      <c r="D14" s="101" t="s">
        <v>3094</v>
      </c>
      <c r="E14" s="101" t="s">
        <v>729</v>
      </c>
      <c r="F14" s="278">
        <v>1</v>
      </c>
      <c r="G14" s="101"/>
      <c r="H14" s="101"/>
      <c r="I14" s="101" t="s">
        <v>3346</v>
      </c>
      <c r="J14" s="101" t="s">
        <v>4110</v>
      </c>
      <c r="K14" s="103"/>
      <c r="L14" s="104">
        <v>609</v>
      </c>
      <c r="M14" s="104">
        <v>610</v>
      </c>
      <c r="N14" s="106">
        <f t="shared" si="0"/>
        <v>7.1638369510709934E-5</v>
      </c>
      <c r="O14" s="107">
        <v>97.8</v>
      </c>
      <c r="P14" s="107">
        <v>96.9</v>
      </c>
      <c r="Q14" s="104">
        <v>670</v>
      </c>
      <c r="R14" s="105"/>
      <c r="S14" s="107"/>
      <c r="T14" s="109">
        <v>38587</v>
      </c>
      <c r="U14" s="110" t="s">
        <v>5206</v>
      </c>
      <c r="V14" s="200" t="s">
        <v>4485</v>
      </c>
      <c r="W14" s="108" t="s">
        <v>2067</v>
      </c>
      <c r="X14" s="108" t="s">
        <v>2672</v>
      </c>
      <c r="Y14" s="108" t="s">
        <v>4466</v>
      </c>
      <c r="Z14" s="110" t="s">
        <v>4482</v>
      </c>
      <c r="AA14" s="111" t="s">
        <v>4483</v>
      </c>
      <c r="AB14" s="108" t="s">
        <v>4484</v>
      </c>
      <c r="AD14" s="108" t="s">
        <v>1380</v>
      </c>
      <c r="AE14" s="112" t="s">
        <v>4481</v>
      </c>
      <c r="AF14" s="112" t="s">
        <v>2271</v>
      </c>
      <c r="AG14" s="164" t="s">
        <v>2272</v>
      </c>
      <c r="AH14" s="112" t="s">
        <v>483</v>
      </c>
      <c r="AI14" s="112" t="s">
        <v>1379</v>
      </c>
    </row>
    <row r="15" spans="1:36" s="112" customFormat="1" ht="12.75" customHeight="1">
      <c r="A15" s="101" t="s">
        <v>5451</v>
      </c>
      <c r="B15" s="101" t="s">
        <v>2067</v>
      </c>
      <c r="C15" s="101" t="s">
        <v>4480</v>
      </c>
      <c r="D15" s="101" t="s">
        <v>3094</v>
      </c>
      <c r="E15" s="101" t="s">
        <v>729</v>
      </c>
      <c r="F15" s="278">
        <v>1</v>
      </c>
      <c r="G15" s="101"/>
      <c r="H15" s="101"/>
      <c r="I15" s="101" t="s">
        <v>1292</v>
      </c>
      <c r="J15" s="101"/>
      <c r="K15" s="103" t="s">
        <v>4315</v>
      </c>
      <c r="L15" s="104">
        <v>35776</v>
      </c>
      <c r="M15" s="104">
        <v>35796</v>
      </c>
      <c r="N15" s="106">
        <f t="shared" si="0"/>
        <v>2.3721415694088623E-4</v>
      </c>
      <c r="O15" s="107">
        <v>0.02</v>
      </c>
      <c r="P15" s="107">
        <v>1436.1</v>
      </c>
      <c r="Q15" s="104">
        <v>4850</v>
      </c>
      <c r="R15" s="105">
        <v>2450</v>
      </c>
      <c r="S15" s="107"/>
      <c r="T15" s="109">
        <v>39501</v>
      </c>
      <c r="U15" s="110"/>
      <c r="V15" s="200" t="s">
        <v>5456</v>
      </c>
      <c r="W15" s="108" t="s">
        <v>2067</v>
      </c>
      <c r="X15" s="108" t="s">
        <v>874</v>
      </c>
      <c r="Y15" s="108" t="s">
        <v>2811</v>
      </c>
      <c r="Z15" s="110" t="s">
        <v>5452</v>
      </c>
      <c r="AA15" s="111" t="s">
        <v>5453</v>
      </c>
      <c r="AB15" s="108" t="s">
        <v>5454</v>
      </c>
      <c r="AD15" s="108" t="s">
        <v>667</v>
      </c>
      <c r="AE15" s="112" t="s">
        <v>5455</v>
      </c>
      <c r="AF15" s="112" t="s">
        <v>5457</v>
      </c>
      <c r="AG15" s="164"/>
    </row>
    <row r="16" spans="1:36" s="112" customFormat="1" ht="12.75" customHeight="1">
      <c r="A16" s="101" t="s">
        <v>5294</v>
      </c>
      <c r="B16" s="101" t="s">
        <v>2067</v>
      </c>
      <c r="C16" s="101" t="s">
        <v>487</v>
      </c>
      <c r="D16" s="101" t="s">
        <v>3094</v>
      </c>
      <c r="E16" s="101" t="s">
        <v>729</v>
      </c>
      <c r="F16" s="278">
        <v>1</v>
      </c>
      <c r="G16" s="101"/>
      <c r="H16" s="101"/>
      <c r="I16" s="101" t="s">
        <v>3346</v>
      </c>
      <c r="J16" s="101" t="s">
        <v>4110</v>
      </c>
      <c r="K16" s="103"/>
      <c r="L16" s="104">
        <v>610</v>
      </c>
      <c r="M16" s="105">
        <v>645</v>
      </c>
      <c r="N16" s="106">
        <f t="shared" si="0"/>
        <v>2.5008931761343338E-3</v>
      </c>
      <c r="O16" s="107">
        <v>97.83</v>
      </c>
      <c r="P16" s="108">
        <v>97.26</v>
      </c>
      <c r="Q16" s="105">
        <v>70</v>
      </c>
      <c r="R16" s="105"/>
      <c r="S16" s="107"/>
      <c r="T16" s="109">
        <v>38587</v>
      </c>
      <c r="U16" s="110"/>
      <c r="V16" s="101" t="s">
        <v>1554</v>
      </c>
      <c r="W16" s="108" t="s">
        <v>2067</v>
      </c>
      <c r="X16" s="108" t="s">
        <v>2672</v>
      </c>
      <c r="Y16" s="108" t="s">
        <v>4466</v>
      </c>
      <c r="Z16" s="110" t="s">
        <v>485</v>
      </c>
      <c r="AA16" s="111" t="s">
        <v>486</v>
      </c>
      <c r="AB16" s="204" t="s">
        <v>489</v>
      </c>
      <c r="AD16" s="108" t="s">
        <v>161</v>
      </c>
      <c r="AE16" s="112" t="s">
        <v>484</v>
      </c>
      <c r="AF16" s="112" t="s">
        <v>488</v>
      </c>
      <c r="AG16" s="112" t="s">
        <v>5611</v>
      </c>
    </row>
    <row r="17" spans="1:37" s="112" customFormat="1" ht="12.75" customHeight="1">
      <c r="A17" s="101" t="s">
        <v>3121</v>
      </c>
      <c r="B17" s="101" t="s">
        <v>2067</v>
      </c>
      <c r="C17" s="101" t="s">
        <v>4480</v>
      </c>
      <c r="D17" s="101" t="s">
        <v>3094</v>
      </c>
      <c r="E17" s="101" t="s">
        <v>729</v>
      </c>
      <c r="F17" s="278">
        <v>1</v>
      </c>
      <c r="G17" s="101"/>
      <c r="H17" s="101"/>
      <c r="I17" s="101" t="s">
        <v>3346</v>
      </c>
      <c r="J17" s="101" t="s">
        <v>4110</v>
      </c>
      <c r="K17" s="103"/>
      <c r="L17" s="107">
        <v>663</v>
      </c>
      <c r="M17" s="108">
        <v>667</v>
      </c>
      <c r="N17" s="106">
        <f t="shared" si="0"/>
        <v>2.8429282160625445E-4</v>
      </c>
      <c r="O17" s="107">
        <v>98.03</v>
      </c>
      <c r="P17" s="108">
        <v>98.04</v>
      </c>
      <c r="Q17" s="105">
        <v>100</v>
      </c>
      <c r="R17" s="105"/>
      <c r="S17" s="107">
        <v>100</v>
      </c>
      <c r="T17" s="109">
        <v>39836</v>
      </c>
      <c r="U17" s="110"/>
      <c r="V17" s="101" t="s">
        <v>4480</v>
      </c>
      <c r="W17" s="108" t="s">
        <v>2067</v>
      </c>
      <c r="X17" s="108" t="s">
        <v>874</v>
      </c>
      <c r="Y17" s="108" t="s">
        <v>2811</v>
      </c>
      <c r="Z17" s="110" t="s">
        <v>3122</v>
      </c>
      <c r="AA17" s="111" t="s">
        <v>3123</v>
      </c>
      <c r="AB17" s="108" t="s">
        <v>3124</v>
      </c>
      <c r="AD17" s="108" t="s">
        <v>161</v>
      </c>
      <c r="AE17" s="112" t="s">
        <v>3118</v>
      </c>
      <c r="AF17" s="112" t="s">
        <v>4723</v>
      </c>
    </row>
    <row r="18" spans="1:37" s="112" customFormat="1">
      <c r="A18" s="101" t="s">
        <v>1552</v>
      </c>
      <c r="B18" s="101" t="s">
        <v>4006</v>
      </c>
      <c r="C18" s="101" t="s">
        <v>1553</v>
      </c>
      <c r="D18" s="101" t="s">
        <v>3094</v>
      </c>
      <c r="E18" s="101" t="s">
        <v>1284</v>
      </c>
      <c r="F18" s="278"/>
      <c r="G18" s="101"/>
      <c r="H18" s="101"/>
      <c r="I18" s="101" t="s">
        <v>3346</v>
      </c>
      <c r="J18" s="101" t="s">
        <v>2775</v>
      </c>
      <c r="K18" s="103"/>
      <c r="L18" s="104">
        <v>565</v>
      </c>
      <c r="M18" s="105">
        <v>573</v>
      </c>
      <c r="N18" s="106">
        <f t="shared" si="0"/>
        <v>5.7645193831964265E-4</v>
      </c>
      <c r="O18" s="107">
        <v>31.4</v>
      </c>
      <c r="P18" s="108">
        <v>96.05</v>
      </c>
      <c r="Q18" s="105">
        <v>1600</v>
      </c>
      <c r="R18" s="105"/>
      <c r="S18" s="107">
        <v>500</v>
      </c>
      <c r="T18" s="109">
        <v>38543</v>
      </c>
      <c r="U18" s="110" t="s">
        <v>887</v>
      </c>
      <c r="V18" s="101" t="s">
        <v>1554</v>
      </c>
      <c r="W18" s="108" t="s">
        <v>2067</v>
      </c>
      <c r="X18" s="108" t="s">
        <v>1555</v>
      </c>
      <c r="Y18" s="108" t="s">
        <v>1556</v>
      </c>
      <c r="Z18" s="110" t="s">
        <v>3139</v>
      </c>
      <c r="AA18" s="111" t="s">
        <v>3140</v>
      </c>
      <c r="AB18" s="108" t="s">
        <v>3141</v>
      </c>
      <c r="AD18" s="108" t="s">
        <v>161</v>
      </c>
      <c r="AE18" s="112" t="s">
        <v>3142</v>
      </c>
      <c r="AF18" s="112" t="s">
        <v>1043</v>
      </c>
      <c r="AG18" s="112" t="s">
        <v>1044</v>
      </c>
      <c r="AH18" s="112" t="s">
        <v>1045</v>
      </c>
      <c r="AI18" s="112" t="s">
        <v>158</v>
      </c>
    </row>
    <row r="19" spans="1:37" s="149" customFormat="1">
      <c r="A19" s="140" t="s">
        <v>5148</v>
      </c>
      <c r="B19" s="140" t="s">
        <v>2067</v>
      </c>
      <c r="C19" s="140" t="s">
        <v>1061</v>
      </c>
      <c r="D19" s="140" t="s">
        <v>4891</v>
      </c>
      <c r="E19" s="140" t="s">
        <v>3150</v>
      </c>
      <c r="F19" s="280"/>
      <c r="G19" s="140"/>
      <c r="H19" s="140"/>
      <c r="I19" s="140" t="s">
        <v>2057</v>
      </c>
      <c r="J19" s="140"/>
      <c r="K19" s="141"/>
      <c r="L19" s="151">
        <v>264</v>
      </c>
      <c r="M19" s="145">
        <v>5732</v>
      </c>
      <c r="N19" s="144">
        <f t="shared" ref="N19:N45" si="2">(M19-L19)/(M19+L19+12740)</f>
        <v>0.29184457728437235</v>
      </c>
      <c r="O19" s="142">
        <v>75.099999999999994</v>
      </c>
      <c r="P19" s="143">
        <v>150.4</v>
      </c>
      <c r="Q19" s="145"/>
      <c r="R19" s="145">
        <v>294</v>
      </c>
      <c r="S19" s="142" t="s">
        <v>3380</v>
      </c>
      <c r="T19" s="146">
        <v>32560</v>
      </c>
      <c r="U19" s="147" t="s">
        <v>5206</v>
      </c>
      <c r="V19" s="140" t="s">
        <v>1061</v>
      </c>
      <c r="W19" s="143" t="s">
        <v>2067</v>
      </c>
      <c r="X19" s="143" t="s">
        <v>1555</v>
      </c>
      <c r="Y19" s="143" t="s">
        <v>1062</v>
      </c>
      <c r="Z19" s="147" t="s">
        <v>3149</v>
      </c>
      <c r="AA19" s="148">
        <v>19822</v>
      </c>
      <c r="AB19" s="143" t="s">
        <v>5140</v>
      </c>
      <c r="AD19" s="143" t="s">
        <v>3797</v>
      </c>
      <c r="AE19" s="149" t="s">
        <v>1058</v>
      </c>
      <c r="AF19" s="149" t="s">
        <v>1057</v>
      </c>
      <c r="AG19" s="149" t="s">
        <v>5214</v>
      </c>
    </row>
    <row r="20" spans="1:37" s="124" customFormat="1">
      <c r="A20" s="114" t="s">
        <v>157</v>
      </c>
      <c r="B20" s="114" t="s">
        <v>2067</v>
      </c>
      <c r="C20" s="114" t="s">
        <v>4833</v>
      </c>
      <c r="D20" s="114" t="s">
        <v>3862</v>
      </c>
      <c r="E20" s="114" t="s">
        <v>1293</v>
      </c>
      <c r="F20" s="279"/>
      <c r="G20" s="114"/>
      <c r="H20" s="114"/>
      <c r="I20" s="114" t="s">
        <v>1292</v>
      </c>
      <c r="J20" s="114"/>
      <c r="K20" s="115" t="s">
        <v>1858</v>
      </c>
      <c r="L20" s="116">
        <v>35780</v>
      </c>
      <c r="M20" s="117">
        <v>35792</v>
      </c>
      <c r="N20" s="118">
        <f t="shared" si="2"/>
        <v>1.4232849416453175E-4</v>
      </c>
      <c r="O20" s="119">
        <v>0.03</v>
      </c>
      <c r="P20" s="120">
        <v>1436.08</v>
      </c>
      <c r="Q20" s="117">
        <v>1314</v>
      </c>
      <c r="R20" s="117">
        <v>710</v>
      </c>
      <c r="S20" s="116">
        <v>1200</v>
      </c>
      <c r="T20" s="121">
        <v>35536</v>
      </c>
      <c r="U20" s="122" t="s">
        <v>4576</v>
      </c>
      <c r="V20" s="114" t="s">
        <v>2688</v>
      </c>
      <c r="W20" s="120" t="s">
        <v>2066</v>
      </c>
      <c r="X20" s="120" t="s">
        <v>2670</v>
      </c>
      <c r="Y20" s="120" t="s">
        <v>5517</v>
      </c>
      <c r="Z20" s="122" t="s">
        <v>4584</v>
      </c>
      <c r="AA20" s="123">
        <v>24769</v>
      </c>
      <c r="AB20" s="120" t="s">
        <v>5623</v>
      </c>
      <c r="AD20" s="120" t="s">
        <v>667</v>
      </c>
      <c r="AE20" s="120" t="s">
        <v>2060</v>
      </c>
      <c r="AF20" s="124" t="s">
        <v>5622</v>
      </c>
      <c r="AG20" s="124" t="s">
        <v>3679</v>
      </c>
      <c r="AH20" s="124" t="s">
        <v>2903</v>
      </c>
    </row>
    <row r="21" spans="1:37" s="124" customFormat="1">
      <c r="A21" s="114" t="s">
        <v>1321</v>
      </c>
      <c r="B21" s="114" t="s">
        <v>2067</v>
      </c>
      <c r="C21" s="114" t="s">
        <v>4833</v>
      </c>
      <c r="D21" s="114" t="s">
        <v>3862</v>
      </c>
      <c r="E21" s="114" t="s">
        <v>1293</v>
      </c>
      <c r="F21" s="279"/>
      <c r="G21" s="114"/>
      <c r="H21" s="114"/>
      <c r="I21" s="114" t="s">
        <v>1292</v>
      </c>
      <c r="J21" s="114"/>
      <c r="K21" s="115" t="s">
        <v>594</v>
      </c>
      <c r="L21" s="116">
        <v>35778</v>
      </c>
      <c r="M21" s="117">
        <v>35794</v>
      </c>
      <c r="N21" s="118">
        <f t="shared" si="2"/>
        <v>1.8977132555270899E-4</v>
      </c>
      <c r="O21" s="119">
        <v>7.0000000000000007E-2</v>
      </c>
      <c r="P21" s="120">
        <v>1436.1</v>
      </c>
      <c r="Q21" s="117">
        <v>1317</v>
      </c>
      <c r="R21" s="117">
        <v>750</v>
      </c>
      <c r="S21" s="119" t="s">
        <v>3155</v>
      </c>
      <c r="T21" s="121">
        <v>36958</v>
      </c>
      <c r="U21" s="122" t="s">
        <v>4576</v>
      </c>
      <c r="V21" s="114" t="s">
        <v>3042</v>
      </c>
      <c r="W21" s="120" t="s">
        <v>2066</v>
      </c>
      <c r="X21" s="120" t="s">
        <v>2670</v>
      </c>
      <c r="Y21" s="120" t="s">
        <v>2056</v>
      </c>
      <c r="Z21" s="122" t="s">
        <v>3304</v>
      </c>
      <c r="AA21" s="123">
        <v>26720</v>
      </c>
      <c r="AB21" s="120" t="s">
        <v>3305</v>
      </c>
      <c r="AD21" s="120" t="s">
        <v>667</v>
      </c>
      <c r="AE21" s="120" t="s">
        <v>2060</v>
      </c>
      <c r="AF21" s="124" t="s">
        <v>3303</v>
      </c>
      <c r="AG21" s="124" t="s">
        <v>3679</v>
      </c>
      <c r="AH21" s="124" t="s">
        <v>2903</v>
      </c>
    </row>
    <row r="22" spans="1:37" s="124" customFormat="1">
      <c r="A22" s="114" t="s">
        <v>1322</v>
      </c>
      <c r="B22" s="114" t="s">
        <v>2067</v>
      </c>
      <c r="C22" s="114" t="s">
        <v>4833</v>
      </c>
      <c r="D22" s="114" t="s">
        <v>3862</v>
      </c>
      <c r="E22" s="114" t="s">
        <v>1293</v>
      </c>
      <c r="F22" s="279"/>
      <c r="G22" s="114"/>
      <c r="H22" s="114"/>
      <c r="I22" s="114" t="s">
        <v>1292</v>
      </c>
      <c r="J22" s="114"/>
      <c r="K22" s="115" t="s">
        <v>4607</v>
      </c>
      <c r="L22" s="116">
        <v>35766</v>
      </c>
      <c r="M22" s="117">
        <v>35806</v>
      </c>
      <c r="N22" s="118">
        <f t="shared" si="2"/>
        <v>4.7442831388177245E-4</v>
      </c>
      <c r="O22" s="119">
        <v>0.06</v>
      </c>
      <c r="P22" s="120">
        <v>1436.08</v>
      </c>
      <c r="Q22" s="117">
        <v>1275</v>
      </c>
      <c r="R22" s="117">
        <v>535</v>
      </c>
      <c r="S22" s="119" t="s">
        <v>3155</v>
      </c>
      <c r="T22" s="121">
        <v>37783</v>
      </c>
      <c r="U22" s="122" t="s">
        <v>4576</v>
      </c>
      <c r="V22" s="114" t="s">
        <v>3042</v>
      </c>
      <c r="W22" s="120" t="s">
        <v>2066</v>
      </c>
      <c r="X22" s="120" t="s">
        <v>2670</v>
      </c>
      <c r="Y22" s="120" t="s">
        <v>2056</v>
      </c>
      <c r="Z22" s="122" t="s">
        <v>1066</v>
      </c>
      <c r="AA22" s="123">
        <v>27830</v>
      </c>
      <c r="AB22" s="120" t="s">
        <v>3691</v>
      </c>
      <c r="AD22" s="120" t="s">
        <v>667</v>
      </c>
      <c r="AE22" s="120" t="s">
        <v>2060</v>
      </c>
      <c r="AF22" s="124" t="s">
        <v>1065</v>
      </c>
      <c r="AG22" s="124" t="s">
        <v>3679</v>
      </c>
      <c r="AH22" s="124" t="s">
        <v>2903</v>
      </c>
    </row>
    <row r="23" spans="1:37" s="124" customFormat="1">
      <c r="A23" s="114" t="s">
        <v>4780</v>
      </c>
      <c r="B23" s="114" t="s">
        <v>2067</v>
      </c>
      <c r="C23" s="114" t="s">
        <v>4833</v>
      </c>
      <c r="D23" s="114" t="s">
        <v>3862</v>
      </c>
      <c r="E23" s="114" t="s">
        <v>1293</v>
      </c>
      <c r="F23" s="279"/>
      <c r="G23" s="114"/>
      <c r="H23" s="114"/>
      <c r="I23" s="114" t="s">
        <v>1292</v>
      </c>
      <c r="J23" s="114"/>
      <c r="K23" s="115" t="s">
        <v>4299</v>
      </c>
      <c r="L23" s="116">
        <v>35778</v>
      </c>
      <c r="M23" s="117">
        <v>35794</v>
      </c>
      <c r="N23" s="118">
        <f t="shared" si="2"/>
        <v>1.8977132555270899E-4</v>
      </c>
      <c r="O23" s="119">
        <v>0.03</v>
      </c>
      <c r="P23" s="120">
        <v>1436.1</v>
      </c>
      <c r="Q23" s="117">
        <v>1980</v>
      </c>
      <c r="R23" s="117"/>
      <c r="S23" s="119"/>
      <c r="T23" s="121">
        <v>39308</v>
      </c>
      <c r="U23" s="122" t="s">
        <v>2918</v>
      </c>
      <c r="V23" s="114" t="s">
        <v>217</v>
      </c>
      <c r="W23" s="120" t="s">
        <v>2066</v>
      </c>
      <c r="X23" s="120" t="s">
        <v>2670</v>
      </c>
      <c r="Y23" s="120" t="s">
        <v>2696</v>
      </c>
      <c r="Z23" s="122" t="s">
        <v>4782</v>
      </c>
      <c r="AA23" s="123" t="s">
        <v>3231</v>
      </c>
      <c r="AB23" s="120" t="s">
        <v>3232</v>
      </c>
      <c r="AD23" s="120" t="s">
        <v>667</v>
      </c>
      <c r="AE23" s="120"/>
      <c r="AF23" s="124" t="s">
        <v>4781</v>
      </c>
      <c r="AG23" s="124" t="s">
        <v>3233</v>
      </c>
    </row>
    <row r="24" spans="1:37" s="149" customFormat="1" ht="12.75" customHeight="1">
      <c r="A24" s="140" t="s">
        <v>2127</v>
      </c>
      <c r="B24" s="140" t="s">
        <v>2067</v>
      </c>
      <c r="C24" s="154" t="s">
        <v>5179</v>
      </c>
      <c r="D24" s="140" t="s">
        <v>4891</v>
      </c>
      <c r="E24" s="140" t="s">
        <v>729</v>
      </c>
      <c r="F24" s="280"/>
      <c r="G24" s="140"/>
      <c r="H24" s="140"/>
      <c r="I24" s="140" t="s">
        <v>3346</v>
      </c>
      <c r="J24" s="140" t="s">
        <v>4110</v>
      </c>
      <c r="K24" s="141"/>
      <c r="L24" s="151">
        <v>822</v>
      </c>
      <c r="M24" s="151">
        <v>828</v>
      </c>
      <c r="N24" s="144">
        <f t="shared" si="2"/>
        <v>4.1695621959694231E-4</v>
      </c>
      <c r="O24" s="142">
        <v>98.7</v>
      </c>
      <c r="P24" s="142">
        <v>101.4</v>
      </c>
      <c r="Q24" s="145"/>
      <c r="R24" s="145">
        <v>1</v>
      </c>
      <c r="S24" s="142"/>
      <c r="T24" s="146">
        <v>37802</v>
      </c>
      <c r="U24" s="147"/>
      <c r="V24" s="140" t="s">
        <v>5179</v>
      </c>
      <c r="W24" s="143" t="s">
        <v>2067</v>
      </c>
      <c r="X24" s="143" t="s">
        <v>2671</v>
      </c>
      <c r="Y24" s="143" t="s">
        <v>4466</v>
      </c>
      <c r="Z24" s="147" t="s">
        <v>5180</v>
      </c>
      <c r="AA24" s="148">
        <v>27848</v>
      </c>
      <c r="AB24" s="143" t="s">
        <v>1574</v>
      </c>
      <c r="AD24" s="143" t="s">
        <v>2707</v>
      </c>
      <c r="AF24" s="149" t="s">
        <v>4187</v>
      </c>
      <c r="AG24" s="149" t="s">
        <v>1573</v>
      </c>
    </row>
    <row r="25" spans="1:37" s="149" customFormat="1" ht="12.75" customHeight="1">
      <c r="A25" s="140" t="s">
        <v>2249</v>
      </c>
      <c r="B25" s="140" t="s">
        <v>2067</v>
      </c>
      <c r="C25" s="154" t="s">
        <v>5179</v>
      </c>
      <c r="D25" s="140" t="s">
        <v>4891</v>
      </c>
      <c r="E25" s="140" t="s">
        <v>729</v>
      </c>
      <c r="F25" s="280"/>
      <c r="G25" s="140"/>
      <c r="H25" s="140"/>
      <c r="I25" s="140" t="s">
        <v>3346</v>
      </c>
      <c r="J25" s="140" t="s">
        <v>4110</v>
      </c>
      <c r="K25" s="141"/>
      <c r="L25" s="151">
        <v>682</v>
      </c>
      <c r="M25" s="151">
        <v>708</v>
      </c>
      <c r="N25" s="144">
        <f t="shared" si="2"/>
        <v>1.8400566171266808E-3</v>
      </c>
      <c r="O25" s="142">
        <v>98.1</v>
      </c>
      <c r="P25" s="142">
        <v>98.66</v>
      </c>
      <c r="Q25" s="145">
        <v>1</v>
      </c>
      <c r="R25" s="145">
        <v>1</v>
      </c>
      <c r="S25" s="142"/>
      <c r="T25" s="146">
        <v>38652</v>
      </c>
      <c r="U25" s="147"/>
      <c r="V25" s="140" t="s">
        <v>5179</v>
      </c>
      <c r="W25" s="143" t="s">
        <v>2067</v>
      </c>
      <c r="X25" s="143" t="s">
        <v>2671</v>
      </c>
      <c r="Y25" s="143" t="s">
        <v>996</v>
      </c>
      <c r="Z25" s="147" t="s">
        <v>3240</v>
      </c>
      <c r="AA25" s="148" t="s">
        <v>3241</v>
      </c>
      <c r="AB25" s="143" t="s">
        <v>3242</v>
      </c>
      <c r="AD25" s="143" t="s">
        <v>4881</v>
      </c>
      <c r="AE25" s="149" t="s">
        <v>3238</v>
      </c>
      <c r="AF25" s="149" t="s">
        <v>3239</v>
      </c>
    </row>
    <row r="26" spans="1:37" s="149" customFormat="1" ht="12.75" customHeight="1">
      <c r="A26" s="140" t="s">
        <v>1509</v>
      </c>
      <c r="B26" s="140" t="s">
        <v>2067</v>
      </c>
      <c r="C26" s="154" t="s">
        <v>737</v>
      </c>
      <c r="D26" s="140" t="s">
        <v>4891</v>
      </c>
      <c r="E26" s="140" t="s">
        <v>729</v>
      </c>
      <c r="F26" s="280"/>
      <c r="G26" s="140"/>
      <c r="H26" s="140"/>
      <c r="I26" s="140" t="s">
        <v>3346</v>
      </c>
      <c r="J26" s="140" t="s">
        <v>4110</v>
      </c>
      <c r="K26" s="141"/>
      <c r="L26" s="151">
        <v>819</v>
      </c>
      <c r="M26" s="151">
        <v>831</v>
      </c>
      <c r="N26" s="144">
        <f t="shared" si="2"/>
        <v>8.3391243919388462E-4</v>
      </c>
      <c r="O26" s="142">
        <v>98.7</v>
      </c>
      <c r="P26" s="142">
        <v>101.4</v>
      </c>
      <c r="Q26" s="145"/>
      <c r="R26" s="145">
        <v>1</v>
      </c>
      <c r="S26" s="142"/>
      <c r="T26" s="146">
        <v>37802</v>
      </c>
      <c r="U26" s="147" t="s">
        <v>5206</v>
      </c>
      <c r="V26" s="140" t="s">
        <v>737</v>
      </c>
      <c r="W26" s="143" t="s">
        <v>2067</v>
      </c>
      <c r="X26" s="143" t="s">
        <v>2671</v>
      </c>
      <c r="Y26" s="143" t="s">
        <v>4466</v>
      </c>
      <c r="Z26" s="147" t="s">
        <v>1204</v>
      </c>
      <c r="AA26" s="148">
        <v>27844</v>
      </c>
      <c r="AB26" s="143" t="s">
        <v>738</v>
      </c>
      <c r="AD26" s="143" t="s">
        <v>3797</v>
      </c>
      <c r="AF26" s="149" t="s">
        <v>1203</v>
      </c>
      <c r="AG26" s="149" t="s">
        <v>4187</v>
      </c>
    </row>
    <row r="27" spans="1:37" s="149" customFormat="1" ht="12.75" customHeight="1">
      <c r="A27" s="140" t="s">
        <v>1411</v>
      </c>
      <c r="B27" s="140" t="s">
        <v>2067</v>
      </c>
      <c r="C27" s="154" t="s">
        <v>737</v>
      </c>
      <c r="D27" s="140" t="s">
        <v>4891</v>
      </c>
      <c r="E27" s="140" t="s">
        <v>729</v>
      </c>
      <c r="F27" s="280"/>
      <c r="G27" s="140"/>
      <c r="H27" s="140"/>
      <c r="I27" s="140" t="s">
        <v>3346</v>
      </c>
      <c r="J27" s="140" t="s">
        <v>4110</v>
      </c>
      <c r="K27" s="141"/>
      <c r="L27" s="151">
        <v>616</v>
      </c>
      <c r="M27" s="151">
        <v>635</v>
      </c>
      <c r="N27" s="144">
        <f t="shared" si="2"/>
        <v>1.3580158673432922E-3</v>
      </c>
      <c r="O27" s="142">
        <v>98</v>
      </c>
      <c r="P27" s="142">
        <v>97.21</v>
      </c>
      <c r="Q27" s="145"/>
      <c r="R27" s="145"/>
      <c r="S27" s="142"/>
      <c r="T27" s="146">
        <v>39566</v>
      </c>
      <c r="U27" s="147" t="s">
        <v>5206</v>
      </c>
      <c r="V27" s="140" t="s">
        <v>737</v>
      </c>
      <c r="W27" s="143" t="s">
        <v>2067</v>
      </c>
      <c r="X27" s="143" t="s">
        <v>4026</v>
      </c>
      <c r="Y27" s="143" t="s">
        <v>4173</v>
      </c>
      <c r="Z27" s="147" t="s">
        <v>507</v>
      </c>
      <c r="AA27" s="148" t="s">
        <v>1412</v>
      </c>
      <c r="AB27" s="149" t="s">
        <v>1413</v>
      </c>
      <c r="AD27" s="143" t="s">
        <v>161</v>
      </c>
      <c r="AE27" s="149" t="s">
        <v>4174</v>
      </c>
      <c r="AF27" s="149" t="s">
        <v>2085</v>
      </c>
    </row>
    <row r="28" spans="1:37" s="149" customFormat="1">
      <c r="A28" s="171" t="s">
        <v>3968</v>
      </c>
      <c r="B28" s="171" t="s">
        <v>2067</v>
      </c>
      <c r="C28" s="171" t="s">
        <v>4480</v>
      </c>
      <c r="D28" s="171" t="s">
        <v>4891</v>
      </c>
      <c r="E28" s="171" t="s">
        <v>3347</v>
      </c>
      <c r="F28" s="293"/>
      <c r="G28" s="171"/>
      <c r="H28" s="171"/>
      <c r="I28" s="171" t="s">
        <v>3346</v>
      </c>
      <c r="J28" s="171" t="s">
        <v>4110</v>
      </c>
      <c r="K28" s="193"/>
      <c r="L28" s="194">
        <v>668</v>
      </c>
      <c r="M28" s="194">
        <v>670</v>
      </c>
      <c r="N28" s="144">
        <f t="shared" si="2"/>
        <v>1.4206563432305724E-4</v>
      </c>
      <c r="O28" s="194">
        <v>98.05</v>
      </c>
      <c r="P28" s="194">
        <v>98.12</v>
      </c>
      <c r="Q28" s="195">
        <v>1750</v>
      </c>
      <c r="R28" s="195"/>
      <c r="S28" s="195">
        <v>3800</v>
      </c>
      <c r="T28" s="196">
        <v>39836</v>
      </c>
      <c r="U28" s="197" t="s">
        <v>887</v>
      </c>
      <c r="V28" s="171" t="s">
        <v>2077</v>
      </c>
      <c r="W28" s="198" t="s">
        <v>2067</v>
      </c>
      <c r="X28" s="198" t="s">
        <v>874</v>
      </c>
      <c r="Y28" s="198" t="s">
        <v>3971</v>
      </c>
      <c r="Z28" s="197" t="s">
        <v>3972</v>
      </c>
      <c r="AA28" s="199" t="s">
        <v>3973</v>
      </c>
      <c r="AB28" s="198" t="s">
        <v>3974</v>
      </c>
      <c r="AC28" s="194"/>
      <c r="AD28" s="198" t="s">
        <v>3975</v>
      </c>
      <c r="AE28" s="198" t="s">
        <v>3969</v>
      </c>
      <c r="AF28" s="198" t="s">
        <v>3970</v>
      </c>
      <c r="AG28" s="194"/>
      <c r="AH28" s="194"/>
      <c r="AI28" s="194"/>
      <c r="AJ28" s="194"/>
      <c r="AK28" s="194"/>
    </row>
    <row r="29" spans="1:37" s="124" customFormat="1">
      <c r="A29" s="114" t="s">
        <v>1265</v>
      </c>
      <c r="B29" s="114" t="s">
        <v>2067</v>
      </c>
      <c r="C29" s="114" t="s">
        <v>736</v>
      </c>
      <c r="D29" s="114" t="s">
        <v>3862</v>
      </c>
      <c r="E29" s="114" t="s">
        <v>1293</v>
      </c>
      <c r="F29" s="279"/>
      <c r="G29" s="114"/>
      <c r="H29" s="114"/>
      <c r="I29" s="114" t="s">
        <v>1292</v>
      </c>
      <c r="J29" s="114"/>
      <c r="K29" s="115" t="s">
        <v>4285</v>
      </c>
      <c r="L29" s="116">
        <v>35772</v>
      </c>
      <c r="M29" s="117">
        <v>35801</v>
      </c>
      <c r="N29" s="118">
        <f t="shared" si="2"/>
        <v>3.4395644799734324E-4</v>
      </c>
      <c r="O29" s="119">
        <v>1.19</v>
      </c>
      <c r="P29" s="120">
        <v>1436.1</v>
      </c>
      <c r="Q29" s="117">
        <v>4400</v>
      </c>
      <c r="R29" s="117">
        <v>1858</v>
      </c>
      <c r="S29" s="116"/>
      <c r="T29" s="121">
        <v>38940</v>
      </c>
      <c r="U29" s="122" t="s">
        <v>4575</v>
      </c>
      <c r="V29" s="114" t="s">
        <v>217</v>
      </c>
      <c r="W29" s="120" t="s">
        <v>2066</v>
      </c>
      <c r="X29" s="120" t="s">
        <v>2670</v>
      </c>
      <c r="Y29" s="120" t="s">
        <v>3847</v>
      </c>
      <c r="Z29" s="122" t="s">
        <v>4357</v>
      </c>
      <c r="AA29" s="123" t="s">
        <v>4358</v>
      </c>
      <c r="AB29" s="120" t="s">
        <v>4359</v>
      </c>
      <c r="AD29" s="120" t="s">
        <v>667</v>
      </c>
      <c r="AE29" s="124" t="s">
        <v>4361</v>
      </c>
      <c r="AF29" s="124" t="s">
        <v>4360</v>
      </c>
      <c r="AG29" s="124" t="s">
        <v>4362</v>
      </c>
    </row>
    <row r="30" spans="1:37" s="124" customFormat="1">
      <c r="A30" s="114" t="s">
        <v>5633</v>
      </c>
      <c r="B30" s="114" t="s">
        <v>2067</v>
      </c>
      <c r="C30" s="114" t="s">
        <v>1966</v>
      </c>
      <c r="D30" s="114" t="s">
        <v>3862</v>
      </c>
      <c r="E30" s="114" t="s">
        <v>1293</v>
      </c>
      <c r="F30" s="279"/>
      <c r="G30" s="114"/>
      <c r="H30" s="114"/>
      <c r="I30" s="114" t="s">
        <v>1292</v>
      </c>
      <c r="J30" s="114"/>
      <c r="K30" s="115" t="s">
        <v>191</v>
      </c>
      <c r="L30" s="116">
        <v>35784</v>
      </c>
      <c r="M30" s="117">
        <v>35789</v>
      </c>
      <c r="N30" s="118">
        <f t="shared" si="2"/>
        <v>5.9302835861610899E-5</v>
      </c>
      <c r="O30" s="119">
        <v>0.01</v>
      </c>
      <c r="P30" s="120">
        <v>1436.11</v>
      </c>
      <c r="Q30" s="117">
        <v>3531</v>
      </c>
      <c r="R30" s="117">
        <v>1669</v>
      </c>
      <c r="S30" s="119" t="s">
        <v>5754</v>
      </c>
      <c r="T30" s="121">
        <v>36806</v>
      </c>
      <c r="U30" s="122" t="s">
        <v>4575</v>
      </c>
      <c r="V30" s="114" t="s">
        <v>217</v>
      </c>
      <c r="W30" s="120" t="s">
        <v>2066</v>
      </c>
      <c r="X30" s="120" t="s">
        <v>2670</v>
      </c>
      <c r="Y30" s="120" t="s">
        <v>1291</v>
      </c>
      <c r="Z30" s="122" t="s">
        <v>1388</v>
      </c>
      <c r="AA30" s="123">
        <v>26559</v>
      </c>
      <c r="AB30" s="120" t="s">
        <v>1389</v>
      </c>
      <c r="AD30" s="120" t="s">
        <v>667</v>
      </c>
      <c r="AE30" s="120" t="s">
        <v>3311</v>
      </c>
      <c r="AF30" s="124" t="s">
        <v>5596</v>
      </c>
      <c r="AG30" s="124" t="s">
        <v>1387</v>
      </c>
      <c r="AH30" s="124" t="s">
        <v>2903</v>
      </c>
    </row>
    <row r="31" spans="1:37" s="124" customFormat="1">
      <c r="A31" s="114" t="s">
        <v>3228</v>
      </c>
      <c r="B31" s="114" t="s">
        <v>2067</v>
      </c>
      <c r="C31" s="114" t="s">
        <v>736</v>
      </c>
      <c r="D31" s="114" t="s">
        <v>3862</v>
      </c>
      <c r="E31" s="114" t="s">
        <v>1293</v>
      </c>
      <c r="F31" s="279"/>
      <c r="G31" s="114"/>
      <c r="H31" s="114"/>
      <c r="I31" s="114" t="s">
        <v>1292</v>
      </c>
      <c r="J31" s="114"/>
      <c r="K31" s="115" t="s">
        <v>1873</v>
      </c>
      <c r="L31" s="116">
        <v>35778</v>
      </c>
      <c r="M31" s="117">
        <v>35794</v>
      </c>
      <c r="N31" s="118">
        <f t="shared" si="2"/>
        <v>1.8977132555270899E-4</v>
      </c>
      <c r="O31" s="119">
        <v>0.01</v>
      </c>
      <c r="P31" s="120">
        <v>1436.09</v>
      </c>
      <c r="Q31" s="117">
        <v>2982</v>
      </c>
      <c r="R31" s="117">
        <v>1308</v>
      </c>
      <c r="S31" s="116">
        <v>5200</v>
      </c>
      <c r="T31" s="121">
        <v>35766</v>
      </c>
      <c r="U31" s="122" t="s">
        <v>3147</v>
      </c>
      <c r="V31" s="114" t="s">
        <v>2688</v>
      </c>
      <c r="W31" s="120" t="s">
        <v>2066</v>
      </c>
      <c r="X31" s="120" t="s">
        <v>2670</v>
      </c>
      <c r="Y31" s="120" t="s">
        <v>4574</v>
      </c>
      <c r="Z31" s="122" t="s">
        <v>4438</v>
      </c>
      <c r="AA31" s="123">
        <v>25067</v>
      </c>
      <c r="AB31" s="120" t="s">
        <v>1910</v>
      </c>
      <c r="AD31" s="120" t="s">
        <v>667</v>
      </c>
      <c r="AE31" s="124" t="s">
        <v>5596</v>
      </c>
      <c r="AF31" s="124" t="s">
        <v>4437</v>
      </c>
      <c r="AG31" s="124" t="s">
        <v>88</v>
      </c>
      <c r="AH31" s="124" t="s">
        <v>2903</v>
      </c>
    </row>
    <row r="32" spans="1:37" s="124" customFormat="1">
      <c r="A32" s="114" t="s">
        <v>3227</v>
      </c>
      <c r="B32" s="114" t="s">
        <v>2067</v>
      </c>
      <c r="C32" s="114" t="s">
        <v>736</v>
      </c>
      <c r="D32" s="114" t="s">
        <v>3862</v>
      </c>
      <c r="E32" s="114" t="s">
        <v>1293</v>
      </c>
      <c r="F32" s="279"/>
      <c r="G32" s="114"/>
      <c r="H32" s="114"/>
      <c r="I32" s="114" t="s">
        <v>1292</v>
      </c>
      <c r="J32" s="114"/>
      <c r="K32" s="115" t="s">
        <v>613</v>
      </c>
      <c r="L32" s="116">
        <v>35788</v>
      </c>
      <c r="M32" s="117">
        <v>35794</v>
      </c>
      <c r="N32" s="118">
        <f t="shared" si="2"/>
        <v>7.1155807499822114E-5</v>
      </c>
      <c r="O32" s="119">
        <v>0.01</v>
      </c>
      <c r="P32" s="120">
        <v>1436.1</v>
      </c>
      <c r="Q32" s="117">
        <v>2500</v>
      </c>
      <c r="R32" s="117">
        <v>1460</v>
      </c>
      <c r="S32" s="116">
        <v>3500</v>
      </c>
      <c r="T32" s="121">
        <v>37344</v>
      </c>
      <c r="U32" s="122" t="s">
        <v>79</v>
      </c>
      <c r="V32" s="114" t="s">
        <v>2688</v>
      </c>
      <c r="W32" s="120" t="s">
        <v>2066</v>
      </c>
      <c r="X32" s="120" t="s">
        <v>2670</v>
      </c>
      <c r="Y32" s="120" t="s">
        <v>1291</v>
      </c>
      <c r="Z32" s="122" t="s">
        <v>2030</v>
      </c>
      <c r="AA32" s="123">
        <v>27399</v>
      </c>
      <c r="AB32" s="120" t="s">
        <v>4436</v>
      </c>
      <c r="AD32" s="120" t="s">
        <v>667</v>
      </c>
      <c r="AE32" s="124" t="s">
        <v>89</v>
      </c>
      <c r="AF32" s="124" t="s">
        <v>4435</v>
      </c>
      <c r="AG32" s="124" t="s">
        <v>2053</v>
      </c>
      <c r="AH32" s="124" t="s">
        <v>2903</v>
      </c>
    </row>
    <row r="33" spans="1:35" s="124" customFormat="1">
      <c r="A33" s="114" t="s">
        <v>3620</v>
      </c>
      <c r="B33" s="114" t="s">
        <v>2067</v>
      </c>
      <c r="C33" s="114" t="s">
        <v>736</v>
      </c>
      <c r="D33" s="114" t="s">
        <v>3862</v>
      </c>
      <c r="E33" s="114" t="s">
        <v>1293</v>
      </c>
      <c r="F33" s="279"/>
      <c r="G33" s="114"/>
      <c r="H33" s="114"/>
      <c r="I33" s="114" t="s">
        <v>1292</v>
      </c>
      <c r="J33" s="114"/>
      <c r="K33" s="115" t="s">
        <v>1897</v>
      </c>
      <c r="L33" s="116">
        <v>33782</v>
      </c>
      <c r="M33" s="117">
        <v>37768</v>
      </c>
      <c r="N33" s="118">
        <f t="shared" si="2"/>
        <v>4.7289120892158025E-2</v>
      </c>
      <c r="O33" s="119">
        <v>7.0000000000000007E-2</v>
      </c>
      <c r="P33" s="120">
        <v>1435.52</v>
      </c>
      <c r="Q33" s="117">
        <v>2900</v>
      </c>
      <c r="R33" s="117">
        <v>1230</v>
      </c>
      <c r="S33" s="116">
        <v>5200</v>
      </c>
      <c r="T33" s="121">
        <v>36206</v>
      </c>
      <c r="U33" s="122" t="s">
        <v>5597</v>
      </c>
      <c r="V33" s="114" t="s">
        <v>2688</v>
      </c>
      <c r="W33" s="120" t="s">
        <v>2066</v>
      </c>
      <c r="X33" s="120" t="s">
        <v>3849</v>
      </c>
      <c r="Y33" s="120" t="s">
        <v>2928</v>
      </c>
      <c r="Z33" s="122" t="s">
        <v>1218</v>
      </c>
      <c r="AA33" s="123">
        <v>25630</v>
      </c>
      <c r="AB33" s="120" t="s">
        <v>2052</v>
      </c>
      <c r="AD33" s="120" t="s">
        <v>667</v>
      </c>
      <c r="AE33" s="124" t="s">
        <v>90</v>
      </c>
      <c r="AF33" s="124" t="s">
        <v>1936</v>
      </c>
      <c r="AG33" s="124" t="s">
        <v>1217</v>
      </c>
      <c r="AH33" s="124" t="s">
        <v>2903</v>
      </c>
    </row>
    <row r="34" spans="1:35" s="124" customFormat="1">
      <c r="A34" s="114" t="s">
        <v>5635</v>
      </c>
      <c r="B34" s="114" t="s">
        <v>2067</v>
      </c>
      <c r="C34" s="114" t="s">
        <v>736</v>
      </c>
      <c r="D34" s="114" t="s">
        <v>3862</v>
      </c>
      <c r="E34" s="114" t="s">
        <v>1293</v>
      </c>
      <c r="F34" s="279"/>
      <c r="G34" s="114"/>
      <c r="H34" s="114"/>
      <c r="I34" s="114" t="s">
        <v>1292</v>
      </c>
      <c r="J34" s="114"/>
      <c r="K34" s="115" t="s">
        <v>4104</v>
      </c>
      <c r="L34" s="116">
        <v>35776</v>
      </c>
      <c r="M34" s="117">
        <v>35797</v>
      </c>
      <c r="N34" s="118">
        <f t="shared" si="2"/>
        <v>2.4907191061876579E-4</v>
      </c>
      <c r="O34" s="119">
        <v>0.01</v>
      </c>
      <c r="P34" s="120">
        <v>1436.1</v>
      </c>
      <c r="Q34" s="117">
        <v>4400</v>
      </c>
      <c r="R34" s="117"/>
      <c r="S34" s="116"/>
      <c r="T34" s="121">
        <v>38819</v>
      </c>
      <c r="U34" s="122" t="s">
        <v>3147</v>
      </c>
      <c r="V34" s="114" t="s">
        <v>217</v>
      </c>
      <c r="W34" s="120" t="s">
        <v>2066</v>
      </c>
      <c r="X34" s="120" t="s">
        <v>5287</v>
      </c>
      <c r="Y34" s="120" t="s">
        <v>231</v>
      </c>
      <c r="Z34" s="122" t="s">
        <v>3617</v>
      </c>
      <c r="AA34" s="123" t="s">
        <v>3618</v>
      </c>
      <c r="AB34" s="120" t="s">
        <v>5636</v>
      </c>
      <c r="AD34" s="120" t="s">
        <v>667</v>
      </c>
      <c r="AE34" s="124" t="s">
        <v>3619</v>
      </c>
      <c r="AF34" s="124" t="s">
        <v>5634</v>
      </c>
    </row>
    <row r="35" spans="1:35" s="124" customFormat="1">
      <c r="A35" s="114" t="s">
        <v>3621</v>
      </c>
      <c r="B35" s="114" t="s">
        <v>2067</v>
      </c>
      <c r="C35" s="114" t="s">
        <v>736</v>
      </c>
      <c r="D35" s="114" t="s">
        <v>3862</v>
      </c>
      <c r="E35" s="114" t="s">
        <v>1293</v>
      </c>
      <c r="F35" s="279"/>
      <c r="G35" s="114"/>
      <c r="H35" s="114"/>
      <c r="I35" s="114" t="s">
        <v>1292</v>
      </c>
      <c r="J35" s="114"/>
      <c r="K35" s="115" t="s">
        <v>1856</v>
      </c>
      <c r="L35" s="116">
        <v>35779</v>
      </c>
      <c r="M35" s="117">
        <v>35794</v>
      </c>
      <c r="N35" s="118">
        <f t="shared" si="2"/>
        <v>1.779085075848327E-4</v>
      </c>
      <c r="O35" s="119">
        <v>0.02</v>
      </c>
      <c r="P35" s="120">
        <v>1436.1</v>
      </c>
      <c r="Q35" s="117">
        <v>3124</v>
      </c>
      <c r="R35" s="117">
        <v>1841</v>
      </c>
      <c r="S35" s="116">
        <v>5200</v>
      </c>
      <c r="T35" s="121">
        <v>35477</v>
      </c>
      <c r="U35" s="122" t="s">
        <v>3147</v>
      </c>
      <c r="V35" s="114" t="s">
        <v>2688</v>
      </c>
      <c r="W35" s="120" t="s">
        <v>2066</v>
      </c>
      <c r="X35" s="120" t="s">
        <v>3849</v>
      </c>
      <c r="Y35" s="120" t="s">
        <v>2453</v>
      </c>
      <c r="Z35" s="122" t="s">
        <v>3146</v>
      </c>
      <c r="AA35" s="123">
        <v>24732</v>
      </c>
      <c r="AB35" s="120" t="s">
        <v>735</v>
      </c>
      <c r="AD35" s="120" t="s">
        <v>667</v>
      </c>
      <c r="AE35" s="124" t="s">
        <v>5596</v>
      </c>
      <c r="AF35" s="124" t="s">
        <v>5596</v>
      </c>
      <c r="AG35" s="124" t="s">
        <v>1007</v>
      </c>
      <c r="AH35" s="124" t="s">
        <v>2903</v>
      </c>
    </row>
    <row r="36" spans="1:35" s="124" customFormat="1">
      <c r="A36" s="114" t="s">
        <v>5101</v>
      </c>
      <c r="B36" s="114" t="s">
        <v>2067</v>
      </c>
      <c r="C36" s="114" t="s">
        <v>736</v>
      </c>
      <c r="D36" s="114" t="s">
        <v>3862</v>
      </c>
      <c r="E36" s="114" t="s">
        <v>1293</v>
      </c>
      <c r="F36" s="279"/>
      <c r="G36" s="114"/>
      <c r="H36" s="114"/>
      <c r="I36" s="114" t="s">
        <v>1292</v>
      </c>
      <c r="J36" s="114"/>
      <c r="K36" s="115" t="s">
        <v>5105</v>
      </c>
      <c r="L36" s="116">
        <v>35780</v>
      </c>
      <c r="M36" s="117">
        <v>35794</v>
      </c>
      <c r="N36" s="118">
        <f t="shared" si="2"/>
        <v>1.6604597101311762E-4</v>
      </c>
      <c r="O36" s="119">
        <v>0.04</v>
      </c>
      <c r="P36" s="120">
        <v>1436.12</v>
      </c>
      <c r="Q36" s="117">
        <v>4000</v>
      </c>
      <c r="R36" s="117"/>
      <c r="S36" s="116"/>
      <c r="T36" s="121">
        <v>40046</v>
      </c>
      <c r="U36" s="122" t="s">
        <v>4575</v>
      </c>
      <c r="V36" s="114" t="s">
        <v>217</v>
      </c>
      <c r="W36" s="120" t="s">
        <v>2066</v>
      </c>
      <c r="X36" s="120" t="s">
        <v>2670</v>
      </c>
      <c r="Y36" s="120" t="s">
        <v>3847</v>
      </c>
      <c r="Z36" s="122" t="s">
        <v>5102</v>
      </c>
      <c r="AA36" s="123" t="s">
        <v>5103</v>
      </c>
      <c r="AB36" s="120" t="s">
        <v>5104</v>
      </c>
      <c r="AD36" s="120" t="s">
        <v>5106</v>
      </c>
      <c r="AE36" s="124" t="s">
        <v>5107</v>
      </c>
      <c r="AF36" s="124" t="s">
        <v>5108</v>
      </c>
    </row>
    <row r="37" spans="1:35" s="124" customFormat="1">
      <c r="A37" s="114" t="s">
        <v>1336</v>
      </c>
      <c r="B37" s="114" t="s">
        <v>2067</v>
      </c>
      <c r="C37" s="114" t="s">
        <v>3554</v>
      </c>
      <c r="D37" s="114" t="s">
        <v>3862</v>
      </c>
      <c r="E37" s="114" t="s">
        <v>1293</v>
      </c>
      <c r="F37" s="279"/>
      <c r="G37" s="114"/>
      <c r="H37" s="114"/>
      <c r="I37" s="114" t="s">
        <v>1292</v>
      </c>
      <c r="J37" s="114"/>
      <c r="K37" s="115" t="s">
        <v>620</v>
      </c>
      <c r="L37" s="116">
        <v>35772</v>
      </c>
      <c r="M37" s="117">
        <v>35799</v>
      </c>
      <c r="N37" s="118">
        <f t="shared" si="2"/>
        <v>3.2024291017779412E-4</v>
      </c>
      <c r="O37" s="119">
        <v>0.06</v>
      </c>
      <c r="P37" s="120">
        <v>1436.08</v>
      </c>
      <c r="Q37" s="117">
        <v>1625</v>
      </c>
      <c r="R37" s="117">
        <v>800</v>
      </c>
      <c r="S37" s="119" t="s">
        <v>5757</v>
      </c>
      <c r="T37" s="121">
        <v>37442</v>
      </c>
      <c r="U37" s="122" t="s">
        <v>4575</v>
      </c>
      <c r="V37" s="114" t="s">
        <v>5139</v>
      </c>
      <c r="W37" s="120" t="s">
        <v>2066</v>
      </c>
      <c r="X37" s="120" t="s">
        <v>2670</v>
      </c>
      <c r="Y37" s="120" t="s">
        <v>3847</v>
      </c>
      <c r="Z37" s="122" t="s">
        <v>3553</v>
      </c>
      <c r="AA37" s="123" t="s">
        <v>1337</v>
      </c>
      <c r="AB37" s="120" t="s">
        <v>4149</v>
      </c>
      <c r="AD37" s="120" t="s">
        <v>667</v>
      </c>
      <c r="AE37" s="120" t="s">
        <v>2430</v>
      </c>
      <c r="AF37" s="124" t="s">
        <v>3011</v>
      </c>
      <c r="AG37" s="124" t="s">
        <v>2329</v>
      </c>
      <c r="AH37" s="124" t="s">
        <v>1957</v>
      </c>
    </row>
    <row r="38" spans="1:35" s="149" customFormat="1">
      <c r="A38" s="140" t="s">
        <v>4736</v>
      </c>
      <c r="B38" s="140" t="s">
        <v>2067</v>
      </c>
      <c r="C38" s="140" t="s">
        <v>4724</v>
      </c>
      <c r="D38" s="140" t="s">
        <v>4891</v>
      </c>
      <c r="E38" s="140" t="s">
        <v>3371</v>
      </c>
      <c r="F38" s="280"/>
      <c r="G38" s="140"/>
      <c r="H38" s="140"/>
      <c r="I38" s="140" t="s">
        <v>3346</v>
      </c>
      <c r="J38" s="140" t="s">
        <v>4110</v>
      </c>
      <c r="K38" s="141"/>
      <c r="L38" s="151">
        <v>620</v>
      </c>
      <c r="M38" s="145">
        <v>650</v>
      </c>
      <c r="N38" s="144">
        <f t="shared" si="2"/>
        <v>2.1413276231263384E-3</v>
      </c>
      <c r="O38" s="142">
        <v>98</v>
      </c>
      <c r="P38" s="143">
        <v>97.3</v>
      </c>
      <c r="Q38" s="145">
        <v>5</v>
      </c>
      <c r="R38" s="145"/>
      <c r="S38" s="142"/>
      <c r="T38" s="146">
        <v>39836</v>
      </c>
      <c r="U38" s="147"/>
      <c r="V38" s="140" t="s">
        <v>4724</v>
      </c>
      <c r="W38" s="143" t="s">
        <v>2067</v>
      </c>
      <c r="X38" s="143" t="s">
        <v>874</v>
      </c>
      <c r="Y38" s="143" t="s">
        <v>2811</v>
      </c>
      <c r="Z38" s="147" t="s">
        <v>4725</v>
      </c>
      <c r="AA38" s="148" t="s">
        <v>4726</v>
      </c>
      <c r="AB38" s="143" t="s">
        <v>4727</v>
      </c>
      <c r="AD38" s="143"/>
      <c r="AE38" s="149" t="s">
        <v>4728</v>
      </c>
    </row>
    <row r="39" spans="1:35" s="149" customFormat="1">
      <c r="A39" s="140" t="s">
        <v>792</v>
      </c>
      <c r="B39" s="140" t="s">
        <v>2067</v>
      </c>
      <c r="C39" s="140" t="s">
        <v>793</v>
      </c>
      <c r="D39" s="140" t="s">
        <v>4891</v>
      </c>
      <c r="E39" s="140" t="s">
        <v>729</v>
      </c>
      <c r="F39" s="280"/>
      <c r="G39" s="140"/>
      <c r="H39" s="140"/>
      <c r="I39" s="140" t="s">
        <v>3346</v>
      </c>
      <c r="J39" s="140" t="s">
        <v>4110</v>
      </c>
      <c r="K39" s="141"/>
      <c r="L39" s="142">
        <v>615</v>
      </c>
      <c r="M39" s="143">
        <v>636</v>
      </c>
      <c r="N39" s="144">
        <f t="shared" si="2"/>
        <v>1.5009649060110071E-3</v>
      </c>
      <c r="O39" s="142">
        <v>98</v>
      </c>
      <c r="P39" s="143">
        <v>97.22</v>
      </c>
      <c r="Q39" s="145">
        <v>3</v>
      </c>
      <c r="R39" s="145"/>
      <c r="S39" s="143"/>
      <c r="T39" s="146">
        <v>39566</v>
      </c>
      <c r="U39" s="147"/>
      <c r="V39" s="140" t="s">
        <v>793</v>
      </c>
      <c r="W39" s="143" t="s">
        <v>2067</v>
      </c>
      <c r="X39" s="143" t="s">
        <v>4026</v>
      </c>
      <c r="Y39" s="143" t="s">
        <v>4173</v>
      </c>
      <c r="Z39" s="147" t="s">
        <v>794</v>
      </c>
      <c r="AA39" s="148" t="s">
        <v>795</v>
      </c>
      <c r="AB39" s="149" t="s">
        <v>796</v>
      </c>
      <c r="AD39" s="143" t="s">
        <v>161</v>
      </c>
      <c r="AE39" s="143" t="s">
        <v>4174</v>
      </c>
      <c r="AF39" s="149" t="s">
        <v>1642</v>
      </c>
    </row>
    <row r="40" spans="1:35" s="124" customFormat="1" ht="12.75" customHeight="1">
      <c r="A40" s="114" t="s">
        <v>1271</v>
      </c>
      <c r="B40" s="114" t="s">
        <v>2067</v>
      </c>
      <c r="C40" s="201" t="s">
        <v>989</v>
      </c>
      <c r="D40" s="114" t="s">
        <v>3862</v>
      </c>
      <c r="E40" s="114" t="s">
        <v>729</v>
      </c>
      <c r="F40" s="279"/>
      <c r="G40" s="114"/>
      <c r="H40" s="114"/>
      <c r="I40" s="114" t="s">
        <v>3346</v>
      </c>
      <c r="J40" s="114" t="s">
        <v>4110</v>
      </c>
      <c r="K40" s="115"/>
      <c r="L40" s="116">
        <v>984</v>
      </c>
      <c r="M40" s="116">
        <v>1015</v>
      </c>
      <c r="N40" s="118">
        <f t="shared" si="2"/>
        <v>2.1032634507090033E-3</v>
      </c>
      <c r="O40" s="119">
        <v>99.5</v>
      </c>
      <c r="P40" s="119">
        <v>105.1</v>
      </c>
      <c r="Q40" s="117">
        <v>840</v>
      </c>
      <c r="R40" s="117"/>
      <c r="S40" s="119" t="s">
        <v>2533</v>
      </c>
      <c r="T40" s="121">
        <v>37924</v>
      </c>
      <c r="U40" s="122" t="s">
        <v>3410</v>
      </c>
      <c r="V40" s="201" t="s">
        <v>989</v>
      </c>
      <c r="W40" s="120" t="s">
        <v>2067</v>
      </c>
      <c r="X40" s="120" t="s">
        <v>2671</v>
      </c>
      <c r="Y40" s="120" t="s">
        <v>5205</v>
      </c>
      <c r="Z40" s="122" t="s">
        <v>1572</v>
      </c>
      <c r="AA40" s="123" t="s">
        <v>1272</v>
      </c>
      <c r="AB40" s="202" t="s">
        <v>1570</v>
      </c>
      <c r="AD40" s="120" t="s">
        <v>3797</v>
      </c>
      <c r="AE40" s="124" t="s">
        <v>2804</v>
      </c>
      <c r="AF40" s="124" t="s">
        <v>2639</v>
      </c>
      <c r="AG40" s="202" t="s">
        <v>1571</v>
      </c>
    </row>
    <row r="41" spans="1:35" s="149" customFormat="1">
      <c r="A41" s="140" t="s">
        <v>4729</v>
      </c>
      <c r="B41" s="140" t="s">
        <v>2067</v>
      </c>
      <c r="C41" s="171" t="s">
        <v>4731</v>
      </c>
      <c r="D41" s="140" t="s">
        <v>4891</v>
      </c>
      <c r="E41" s="140" t="s">
        <v>729</v>
      </c>
      <c r="F41" s="280"/>
      <c r="G41" s="140"/>
      <c r="H41" s="140"/>
      <c r="I41" s="140" t="s">
        <v>3346</v>
      </c>
      <c r="J41" s="140" t="s">
        <v>4110</v>
      </c>
      <c r="K41" s="141"/>
      <c r="L41" s="151">
        <v>661</v>
      </c>
      <c r="M41" s="145">
        <v>666</v>
      </c>
      <c r="N41" s="144">
        <f t="shared" si="2"/>
        <v>3.5544181417501957E-4</v>
      </c>
      <c r="O41" s="142">
        <v>98.03</v>
      </c>
      <c r="P41" s="143">
        <v>98.01</v>
      </c>
      <c r="Q41" s="145">
        <v>50</v>
      </c>
      <c r="R41" s="145"/>
      <c r="S41" s="151"/>
      <c r="T41" s="146">
        <v>39836</v>
      </c>
      <c r="U41" s="147"/>
      <c r="V41" s="171" t="s">
        <v>4730</v>
      </c>
      <c r="W41" s="143" t="s">
        <v>2067</v>
      </c>
      <c r="X41" s="143" t="s">
        <v>874</v>
      </c>
      <c r="Y41" s="143" t="s">
        <v>2811</v>
      </c>
      <c r="Z41" s="147" t="s">
        <v>4732</v>
      </c>
      <c r="AA41" s="148" t="s">
        <v>4733</v>
      </c>
      <c r="AB41" s="143" t="s">
        <v>4734</v>
      </c>
      <c r="AD41" s="143" t="s">
        <v>161</v>
      </c>
      <c r="AE41" s="149" t="s">
        <v>4735</v>
      </c>
    </row>
    <row r="42" spans="1:35" s="124" customFormat="1">
      <c r="A42" s="114" t="s">
        <v>3197</v>
      </c>
      <c r="B42" s="114" t="s">
        <v>2067</v>
      </c>
      <c r="C42" s="114" t="s">
        <v>4685</v>
      </c>
      <c r="D42" s="114" t="s">
        <v>3862</v>
      </c>
      <c r="E42" s="114" t="s">
        <v>1293</v>
      </c>
      <c r="F42" s="279"/>
      <c r="G42" s="114"/>
      <c r="H42" s="114"/>
      <c r="I42" s="114" t="s">
        <v>1292</v>
      </c>
      <c r="J42" s="114"/>
      <c r="K42" s="115" t="s">
        <v>3579</v>
      </c>
      <c r="L42" s="116">
        <v>35778</v>
      </c>
      <c r="M42" s="117">
        <v>35794</v>
      </c>
      <c r="N42" s="118">
        <f t="shared" si="2"/>
        <v>1.8977132555270899E-4</v>
      </c>
      <c r="O42" s="119">
        <v>0.12</v>
      </c>
      <c r="P42" s="120">
        <v>1436.1</v>
      </c>
      <c r="Q42" s="117">
        <v>5000</v>
      </c>
      <c r="R42" s="117"/>
      <c r="S42" s="120"/>
      <c r="T42" s="121">
        <v>39674</v>
      </c>
      <c r="U42" s="122" t="s">
        <v>4575</v>
      </c>
      <c r="V42" s="114" t="s">
        <v>3191</v>
      </c>
      <c r="W42" s="120" t="s">
        <v>2067</v>
      </c>
      <c r="X42" s="120" t="s">
        <v>2670</v>
      </c>
      <c r="Y42" s="120" t="s">
        <v>4912</v>
      </c>
      <c r="Z42" s="122" t="s">
        <v>3192</v>
      </c>
      <c r="AA42" s="123" t="s">
        <v>3193</v>
      </c>
      <c r="AB42" s="120" t="s">
        <v>3194</v>
      </c>
      <c r="AD42" s="120" t="s">
        <v>667</v>
      </c>
      <c r="AE42" s="120" t="s">
        <v>3195</v>
      </c>
      <c r="AF42" s="124" t="s">
        <v>3196</v>
      </c>
    </row>
    <row r="43" spans="1:35" s="124" customFormat="1" ht="12.75" customHeight="1">
      <c r="A43" s="114" t="s">
        <v>1039</v>
      </c>
      <c r="B43" s="114" t="s">
        <v>2067</v>
      </c>
      <c r="C43" s="114" t="s">
        <v>4685</v>
      </c>
      <c r="D43" s="114" t="s">
        <v>3862</v>
      </c>
      <c r="E43" s="114" t="s">
        <v>1293</v>
      </c>
      <c r="F43" s="279"/>
      <c r="G43" s="114"/>
      <c r="H43" s="114"/>
      <c r="I43" s="114" t="s">
        <v>1292</v>
      </c>
      <c r="J43" s="114"/>
      <c r="K43" s="115" t="s">
        <v>172</v>
      </c>
      <c r="L43" s="116">
        <v>35779</v>
      </c>
      <c r="M43" s="117">
        <v>35793</v>
      </c>
      <c r="N43" s="118">
        <f t="shared" si="2"/>
        <v>1.6604990985862037E-4</v>
      </c>
      <c r="O43" s="119">
        <v>0.01</v>
      </c>
      <c r="P43" s="120">
        <v>1436.09</v>
      </c>
      <c r="Q43" s="117">
        <v>4051</v>
      </c>
      <c r="R43" s="117">
        <v>2160</v>
      </c>
      <c r="S43" s="119" t="s">
        <v>2534</v>
      </c>
      <c r="T43" s="121">
        <v>36574</v>
      </c>
      <c r="U43" s="122" t="s">
        <v>4576</v>
      </c>
      <c r="V43" s="114" t="s">
        <v>2688</v>
      </c>
      <c r="W43" s="120" t="s">
        <v>2066</v>
      </c>
      <c r="X43" s="120" t="s">
        <v>2670</v>
      </c>
      <c r="Y43" s="120" t="s">
        <v>1291</v>
      </c>
      <c r="Z43" s="122" t="s">
        <v>3761</v>
      </c>
      <c r="AA43" s="123" t="s">
        <v>2448</v>
      </c>
      <c r="AB43" s="120" t="s">
        <v>213</v>
      </c>
      <c r="AD43" s="120" t="s">
        <v>667</v>
      </c>
      <c r="AE43" s="120" t="s">
        <v>2903</v>
      </c>
      <c r="AF43" s="124" t="s">
        <v>1448</v>
      </c>
      <c r="AG43" s="124" t="s">
        <v>1965</v>
      </c>
    </row>
    <row r="44" spans="1:35" s="124" customFormat="1" ht="12.75" customHeight="1">
      <c r="A44" s="114" t="s">
        <v>2449</v>
      </c>
      <c r="B44" s="114" t="s">
        <v>2067</v>
      </c>
      <c r="C44" s="114" t="s">
        <v>4685</v>
      </c>
      <c r="D44" s="114" t="s">
        <v>3862</v>
      </c>
      <c r="E44" s="114" t="s">
        <v>1293</v>
      </c>
      <c r="F44" s="279"/>
      <c r="G44" s="114"/>
      <c r="H44" s="114"/>
      <c r="I44" s="114" t="s">
        <v>1292</v>
      </c>
      <c r="J44" s="114"/>
      <c r="K44" s="115" t="s">
        <v>1862</v>
      </c>
      <c r="L44" s="116">
        <v>35781</v>
      </c>
      <c r="M44" s="117">
        <v>35792</v>
      </c>
      <c r="N44" s="118">
        <f t="shared" si="2"/>
        <v>1.3046623889554398E-4</v>
      </c>
      <c r="O44" s="119">
        <v>0.01</v>
      </c>
      <c r="P44" s="120">
        <v>1436.12</v>
      </c>
      <c r="Q44" s="117">
        <v>3130</v>
      </c>
      <c r="R44" s="117">
        <v>2500</v>
      </c>
      <c r="S44" s="119" t="s">
        <v>3159</v>
      </c>
      <c r="T44" s="121">
        <v>35639</v>
      </c>
      <c r="U44" s="122" t="s">
        <v>4576</v>
      </c>
      <c r="V44" s="114" t="s">
        <v>2688</v>
      </c>
      <c r="W44" s="120" t="s">
        <v>2066</v>
      </c>
      <c r="X44" s="120" t="s">
        <v>3849</v>
      </c>
      <c r="Y44" s="120" t="s">
        <v>2928</v>
      </c>
      <c r="Z44" s="122" t="s">
        <v>3407</v>
      </c>
      <c r="AA44" s="123" t="s">
        <v>2549</v>
      </c>
      <c r="AB44" s="120" t="s">
        <v>1386</v>
      </c>
      <c r="AD44" s="120" t="s">
        <v>667</v>
      </c>
      <c r="AE44" s="120" t="s">
        <v>2903</v>
      </c>
      <c r="AF44" s="124" t="s">
        <v>2462</v>
      </c>
      <c r="AG44" s="124" t="s">
        <v>1965</v>
      </c>
    </row>
    <row r="45" spans="1:35" s="124" customFormat="1" ht="12.75" customHeight="1">
      <c r="A45" s="114" t="s">
        <v>3855</v>
      </c>
      <c r="B45" s="114" t="s">
        <v>2062</v>
      </c>
      <c r="C45" s="114" t="s">
        <v>3510</v>
      </c>
      <c r="D45" s="114" t="s">
        <v>3862</v>
      </c>
      <c r="E45" s="114" t="s">
        <v>1293</v>
      </c>
      <c r="F45" s="279"/>
      <c r="G45" s="114"/>
      <c r="H45" s="114"/>
      <c r="I45" s="114" t="s">
        <v>1292</v>
      </c>
      <c r="J45" s="114"/>
      <c r="K45" s="115" t="s">
        <v>4625</v>
      </c>
      <c r="L45" s="116">
        <v>35780</v>
      </c>
      <c r="M45" s="117">
        <v>35793</v>
      </c>
      <c r="N45" s="118">
        <f t="shared" si="2"/>
        <v>1.5418737324018834E-4</v>
      </c>
      <c r="O45" s="119">
        <v>0.01</v>
      </c>
      <c r="P45" s="120">
        <v>1436.1</v>
      </c>
      <c r="Q45" s="117">
        <v>4143</v>
      </c>
      <c r="R45" s="117">
        <v>1700</v>
      </c>
      <c r="S45" s="116">
        <v>7400</v>
      </c>
      <c r="T45" s="121">
        <v>38059</v>
      </c>
      <c r="U45" s="122" t="s">
        <v>3147</v>
      </c>
      <c r="V45" s="114" t="s">
        <v>3448</v>
      </c>
      <c r="W45" s="120" t="s">
        <v>2066</v>
      </c>
      <c r="X45" s="120" t="s">
        <v>3849</v>
      </c>
      <c r="Y45" s="120" t="s">
        <v>5621</v>
      </c>
      <c r="Z45" s="122" t="s">
        <v>2061</v>
      </c>
      <c r="AA45" s="123">
        <v>28184</v>
      </c>
      <c r="AB45" s="203" t="s">
        <v>3509</v>
      </c>
      <c r="AD45" s="120" t="s">
        <v>667</v>
      </c>
      <c r="AE45" s="120" t="s">
        <v>2384</v>
      </c>
      <c r="AF45" s="124" t="s">
        <v>3511</v>
      </c>
      <c r="AG45" s="124" t="s">
        <v>4827</v>
      </c>
      <c r="AH45" s="124" t="s">
        <v>2383</v>
      </c>
      <c r="AI45" s="124" t="s">
        <v>2669</v>
      </c>
    </row>
  </sheetData>
  <hyperlinks>
    <hyperlink ref="AG14" r:id="rId1"/>
    <hyperlink ref="AE7" r:id="rId2"/>
    <hyperlink ref="AE8" r:id="rId3"/>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6" tint="-0.499984740745262"/>
  </sheetPr>
  <dimension ref="A1:AJ5"/>
  <sheetViews>
    <sheetView workbookViewId="0">
      <selection activeCell="E16" sqref="E16"/>
    </sheetView>
  </sheetViews>
  <sheetFormatPr baseColWidth="10" defaultRowHeight="12.75"/>
  <cols>
    <col min="2" max="2" width="16.85546875" customWidth="1"/>
    <col min="4" max="4" width="23.140625" bestFit="1" customWidth="1"/>
    <col min="5" max="5" width="38.7109375" bestFit="1" customWidth="1"/>
    <col min="6" max="6" width="9.140625" style="281"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2016</v>
      </c>
      <c r="B2" s="126" t="s">
        <v>1939</v>
      </c>
      <c r="C2" s="126" t="s">
        <v>2020</v>
      </c>
      <c r="D2" s="126" t="s">
        <v>1199</v>
      </c>
      <c r="E2" s="126" t="s">
        <v>1293</v>
      </c>
      <c r="F2" s="283">
        <v>1</v>
      </c>
      <c r="G2" s="126"/>
      <c r="H2" s="126"/>
      <c r="I2" s="126" t="s">
        <v>1292</v>
      </c>
      <c r="J2" s="126"/>
      <c r="K2" s="127" t="s">
        <v>4287</v>
      </c>
      <c r="L2" s="128">
        <v>35780</v>
      </c>
      <c r="M2" s="129">
        <v>35792</v>
      </c>
      <c r="N2" s="130">
        <f>(M2-L2)/(M2+L2+12740)</f>
        <v>1.4232849416453175E-4</v>
      </c>
      <c r="O2" s="131">
        <v>0.02</v>
      </c>
      <c r="P2" s="132">
        <v>1436.1</v>
      </c>
      <c r="Q2" s="129">
        <v>4450</v>
      </c>
      <c r="R2" s="129"/>
      <c r="S2" s="128"/>
      <c r="T2" s="133">
        <v>38951</v>
      </c>
      <c r="U2" s="134"/>
      <c r="V2" s="126" t="s">
        <v>5239</v>
      </c>
      <c r="W2" s="132" t="s">
        <v>877</v>
      </c>
      <c r="X2" s="132" t="s">
        <v>5287</v>
      </c>
      <c r="Y2" s="132" t="s">
        <v>231</v>
      </c>
      <c r="Z2" s="134" t="s">
        <v>2017</v>
      </c>
      <c r="AA2" s="135" t="s">
        <v>2018</v>
      </c>
      <c r="AB2" s="132" t="s">
        <v>2019</v>
      </c>
      <c r="AD2" s="132" t="s">
        <v>667</v>
      </c>
      <c r="AE2" s="132" t="s">
        <v>2021</v>
      </c>
    </row>
    <row r="3" spans="1:36" s="112" customFormat="1">
      <c r="A3" s="101" t="s">
        <v>5272</v>
      </c>
      <c r="B3" s="101" t="s">
        <v>1939</v>
      </c>
      <c r="C3" s="101" t="s">
        <v>3032</v>
      </c>
      <c r="D3" s="101" t="s">
        <v>2337</v>
      </c>
      <c r="E3" s="101" t="s">
        <v>1001</v>
      </c>
      <c r="F3" s="278">
        <v>1</v>
      </c>
      <c r="G3" s="101"/>
      <c r="H3" s="101"/>
      <c r="I3" s="101" t="s">
        <v>3346</v>
      </c>
      <c r="J3" s="101" t="s">
        <v>4110</v>
      </c>
      <c r="K3" s="103"/>
      <c r="L3" s="104">
        <v>675</v>
      </c>
      <c r="M3" s="105">
        <v>702</v>
      </c>
      <c r="N3" s="106">
        <f>(M3-L3)/(M3+L3+12740)</f>
        <v>1.9125876602677622E-3</v>
      </c>
      <c r="O3" s="107">
        <v>98.1</v>
      </c>
      <c r="P3" s="108">
        <v>98.52</v>
      </c>
      <c r="Q3" s="105">
        <v>800</v>
      </c>
      <c r="R3" s="105"/>
      <c r="S3" s="107">
        <v>955</v>
      </c>
      <c r="T3" s="109">
        <v>38926</v>
      </c>
      <c r="U3" s="110" t="s">
        <v>3888</v>
      </c>
      <c r="V3" s="101" t="s">
        <v>3889</v>
      </c>
      <c r="W3" s="108" t="s">
        <v>2217</v>
      </c>
      <c r="X3" s="108" t="s">
        <v>2671</v>
      </c>
      <c r="Y3" s="108" t="s">
        <v>5205</v>
      </c>
      <c r="Z3" s="110" t="s">
        <v>5273</v>
      </c>
      <c r="AA3" s="111" t="s">
        <v>5274</v>
      </c>
      <c r="AB3" s="108" t="s">
        <v>3886</v>
      </c>
      <c r="AD3" s="108" t="s">
        <v>161</v>
      </c>
      <c r="AE3" s="112" t="s">
        <v>3887</v>
      </c>
      <c r="AF3" s="112" t="s">
        <v>2218</v>
      </c>
      <c r="AH3" s="112" t="s">
        <v>471</v>
      </c>
    </row>
    <row r="4" spans="1:36" s="124" customFormat="1">
      <c r="A4" s="114" t="s">
        <v>3636</v>
      </c>
      <c r="B4" s="114" t="s">
        <v>1939</v>
      </c>
      <c r="C4" s="114" t="s">
        <v>424</v>
      </c>
      <c r="D4" s="114" t="s">
        <v>3862</v>
      </c>
      <c r="E4" s="114" t="s">
        <v>1293</v>
      </c>
      <c r="F4" s="279"/>
      <c r="G4" s="114"/>
      <c r="H4" s="114"/>
      <c r="I4" s="114" t="s">
        <v>1292</v>
      </c>
      <c r="J4" s="114"/>
      <c r="K4" s="115" t="s">
        <v>2632</v>
      </c>
      <c r="L4" s="116">
        <v>35785</v>
      </c>
      <c r="M4" s="117">
        <v>35789</v>
      </c>
      <c r="N4" s="118">
        <f>(M4-L4)/(M4+L4+12740)</f>
        <v>4.7441706003747897E-5</v>
      </c>
      <c r="O4" s="119">
        <v>1.86</v>
      </c>
      <c r="P4" s="120">
        <v>1436.13</v>
      </c>
      <c r="Q4" s="117">
        <v>1459</v>
      </c>
      <c r="R4" s="117">
        <v>800</v>
      </c>
      <c r="S4" s="116">
        <v>1600</v>
      </c>
      <c r="T4" s="121">
        <v>35078</v>
      </c>
      <c r="U4" s="122" t="s">
        <v>4576</v>
      </c>
      <c r="V4" s="114" t="s">
        <v>5233</v>
      </c>
      <c r="W4" s="120" t="s">
        <v>2066</v>
      </c>
      <c r="X4" s="120" t="s">
        <v>3849</v>
      </c>
      <c r="Y4" s="120" t="s">
        <v>1172</v>
      </c>
      <c r="Z4" s="122" t="s">
        <v>908</v>
      </c>
      <c r="AA4" s="123">
        <v>23768</v>
      </c>
      <c r="AB4" s="120" t="s">
        <v>905</v>
      </c>
      <c r="AD4" s="120" t="s">
        <v>667</v>
      </c>
      <c r="AE4" s="124" t="s">
        <v>907</v>
      </c>
      <c r="AF4" s="124" t="s">
        <v>2195</v>
      </c>
      <c r="AG4" s="124" t="s">
        <v>906</v>
      </c>
      <c r="AH4" s="124" t="s">
        <v>3904</v>
      </c>
      <c r="AI4" s="124" t="s">
        <v>3905</v>
      </c>
      <c r="AJ4" s="124" t="s">
        <v>2903</v>
      </c>
    </row>
    <row r="5" spans="1:36" s="124" customFormat="1">
      <c r="A5" s="114" t="s">
        <v>3637</v>
      </c>
      <c r="B5" s="114" t="s">
        <v>1939</v>
      </c>
      <c r="C5" s="114" t="s">
        <v>424</v>
      </c>
      <c r="D5" s="114" t="s">
        <v>3862</v>
      </c>
      <c r="E5" s="114" t="s">
        <v>1293</v>
      </c>
      <c r="F5" s="279"/>
      <c r="G5" s="114"/>
      <c r="H5" s="114"/>
      <c r="I5" s="114" t="s">
        <v>1292</v>
      </c>
      <c r="J5" s="114"/>
      <c r="K5" s="115" t="s">
        <v>1905</v>
      </c>
      <c r="L5" s="116">
        <v>35780</v>
      </c>
      <c r="M5" s="117">
        <v>35791</v>
      </c>
      <c r="N5" s="118">
        <f>(M5-L5)/(M5+L5+12740)</f>
        <v>1.3046933377613835E-4</v>
      </c>
      <c r="O5" s="119">
        <v>0.01</v>
      </c>
      <c r="P5" s="120">
        <v>1436.06</v>
      </c>
      <c r="Q5" s="117">
        <v>3500</v>
      </c>
      <c r="R5" s="117">
        <v>1800</v>
      </c>
      <c r="S5" s="116">
        <v>4800</v>
      </c>
      <c r="T5" s="121">
        <v>36407</v>
      </c>
      <c r="U5" s="122" t="s">
        <v>4575</v>
      </c>
      <c r="V5" s="114" t="s">
        <v>5233</v>
      </c>
      <c r="W5" s="120" t="s">
        <v>2066</v>
      </c>
      <c r="X5" s="120" t="s">
        <v>2670</v>
      </c>
      <c r="Y5" s="120" t="s">
        <v>1940</v>
      </c>
      <c r="Z5" s="122" t="s">
        <v>4395</v>
      </c>
      <c r="AA5" s="123">
        <v>25894</v>
      </c>
      <c r="AB5" s="120" t="s">
        <v>3464</v>
      </c>
      <c r="AD5" s="120" t="s">
        <v>667</v>
      </c>
      <c r="AE5" s="120" t="s">
        <v>3906</v>
      </c>
      <c r="AF5" s="124" t="s">
        <v>3463</v>
      </c>
      <c r="AG5" s="124" t="s">
        <v>2887</v>
      </c>
      <c r="AJ5" s="124" t="s">
        <v>2903</v>
      </c>
    </row>
  </sheetData>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5" tint="0.59999389629810485"/>
  </sheetPr>
  <dimension ref="A1:AJ15"/>
  <sheetViews>
    <sheetView workbookViewId="0">
      <selection activeCell="H1" sqref="H1"/>
    </sheetView>
  </sheetViews>
  <sheetFormatPr baseColWidth="10" defaultRowHeight="12.75"/>
  <cols>
    <col min="4" max="4" width="12.5703125" bestFit="1" customWidth="1"/>
    <col min="5" max="5" width="16.5703125" bestFit="1" customWidth="1"/>
    <col min="6" max="6" width="9.57031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6244</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24" customFormat="1">
      <c r="A2" s="114" t="s">
        <v>5494</v>
      </c>
      <c r="B2" s="114" t="s">
        <v>5516</v>
      </c>
      <c r="C2" s="114" t="s">
        <v>2134</v>
      </c>
      <c r="D2" s="114" t="s">
        <v>3862</v>
      </c>
      <c r="E2" s="114" t="s">
        <v>1293</v>
      </c>
      <c r="F2" s="114"/>
      <c r="G2" s="114"/>
      <c r="H2" s="114"/>
      <c r="I2" s="114" t="s">
        <v>1292</v>
      </c>
      <c r="J2" s="114"/>
      <c r="K2" s="115" t="s">
        <v>5697</v>
      </c>
      <c r="L2" s="116">
        <v>35771</v>
      </c>
      <c r="M2" s="117">
        <v>35801</v>
      </c>
      <c r="N2" s="118">
        <f t="shared" ref="N2:N15" si="0">(M2-L2)/(M2+L2+12740)</f>
        <v>3.5582123541132935E-4</v>
      </c>
      <c r="O2" s="119">
        <v>2.09</v>
      </c>
      <c r="P2" s="120">
        <v>1436.08</v>
      </c>
      <c r="Q2" s="117">
        <v>2790</v>
      </c>
      <c r="R2" s="117">
        <v>1700</v>
      </c>
      <c r="S2" s="116">
        <v>3300</v>
      </c>
      <c r="T2" s="121">
        <v>34101</v>
      </c>
      <c r="U2" s="122" t="s">
        <v>4575</v>
      </c>
      <c r="V2" s="114" t="s">
        <v>1072</v>
      </c>
      <c r="W2" s="120" t="s">
        <v>2066</v>
      </c>
      <c r="X2" s="120" t="s">
        <v>2670</v>
      </c>
      <c r="Y2" s="120" t="s">
        <v>2924</v>
      </c>
      <c r="Z2" s="122" t="s">
        <v>4573</v>
      </c>
      <c r="AA2" s="123">
        <v>22653</v>
      </c>
      <c r="AB2" s="120" t="s">
        <v>3432</v>
      </c>
      <c r="AD2" s="120" t="s">
        <v>667</v>
      </c>
      <c r="AE2" s="124" t="s">
        <v>5505</v>
      </c>
      <c r="AF2" s="124" t="s">
        <v>2805</v>
      </c>
      <c r="AG2" s="124" t="s">
        <v>3292</v>
      </c>
      <c r="AH2" s="124" t="s">
        <v>2902</v>
      </c>
    </row>
    <row r="3" spans="1:36" s="124" customFormat="1">
      <c r="A3" s="114" t="s">
        <v>5495</v>
      </c>
      <c r="B3" s="114" t="s">
        <v>5516</v>
      </c>
      <c r="C3" s="114" t="s">
        <v>2134</v>
      </c>
      <c r="D3" s="114" t="s">
        <v>3862</v>
      </c>
      <c r="E3" s="114" t="s">
        <v>1293</v>
      </c>
      <c r="F3" s="114"/>
      <c r="G3" s="114"/>
      <c r="H3" s="114"/>
      <c r="I3" s="114" t="s">
        <v>1292</v>
      </c>
      <c r="J3" s="114"/>
      <c r="K3" s="115" t="s">
        <v>1108</v>
      </c>
      <c r="L3" s="116">
        <v>35776</v>
      </c>
      <c r="M3" s="117">
        <v>35795</v>
      </c>
      <c r="N3" s="118">
        <f t="shared" si="0"/>
        <v>2.2535612197696622E-4</v>
      </c>
      <c r="O3" s="119">
        <v>1.1499999999999999</v>
      </c>
      <c r="P3" s="120">
        <v>1436.08</v>
      </c>
      <c r="Q3" s="117">
        <v>2924</v>
      </c>
      <c r="R3" s="117">
        <v>1700</v>
      </c>
      <c r="S3" s="116">
        <v>3300</v>
      </c>
      <c r="T3" s="121">
        <v>34639</v>
      </c>
      <c r="U3" s="122" t="s">
        <v>4575</v>
      </c>
      <c r="V3" s="114" t="s">
        <v>1072</v>
      </c>
      <c r="W3" s="120" t="s">
        <v>2066</v>
      </c>
      <c r="X3" s="120" t="s">
        <v>2670</v>
      </c>
      <c r="Y3" s="120" t="s">
        <v>4578</v>
      </c>
      <c r="Z3" s="122" t="s">
        <v>4577</v>
      </c>
      <c r="AA3" s="123">
        <v>23331</v>
      </c>
      <c r="AB3" s="120" t="s">
        <v>5008</v>
      </c>
      <c r="AD3" s="120" t="s">
        <v>667</v>
      </c>
      <c r="AE3" s="124" t="s">
        <v>5505</v>
      </c>
      <c r="AF3" s="124" t="s">
        <v>5007</v>
      </c>
      <c r="AG3" s="124" t="s">
        <v>3442</v>
      </c>
      <c r="AH3" s="124" t="s">
        <v>2903</v>
      </c>
    </row>
    <row r="4" spans="1:36" s="124" customFormat="1">
      <c r="A4" s="114" t="s">
        <v>5497</v>
      </c>
      <c r="B4" s="114" t="s">
        <v>5516</v>
      </c>
      <c r="C4" s="114" t="s">
        <v>2134</v>
      </c>
      <c r="D4" s="114" t="s">
        <v>3862</v>
      </c>
      <c r="E4" s="114" t="s">
        <v>1293</v>
      </c>
      <c r="F4" s="114"/>
      <c r="G4" s="114"/>
      <c r="H4" s="114"/>
      <c r="I4" s="114" t="s">
        <v>1292</v>
      </c>
      <c r="J4" s="114"/>
      <c r="K4" s="115" t="s">
        <v>1116</v>
      </c>
      <c r="L4" s="116">
        <v>35774</v>
      </c>
      <c r="M4" s="117">
        <v>35799</v>
      </c>
      <c r="N4" s="118">
        <f t="shared" si="0"/>
        <v>2.9651417930805452E-4</v>
      </c>
      <c r="O4" s="119">
        <v>0.04</v>
      </c>
      <c r="P4" s="120">
        <v>1436.13</v>
      </c>
      <c r="Q4" s="117">
        <v>3014</v>
      </c>
      <c r="R4" s="117">
        <v>1800</v>
      </c>
      <c r="S4" s="116">
        <v>4150</v>
      </c>
      <c r="T4" s="121">
        <v>34991</v>
      </c>
      <c r="U4" s="122" t="s">
        <v>2922</v>
      </c>
      <c r="V4" s="114" t="s">
        <v>1072</v>
      </c>
      <c r="W4" s="120" t="s">
        <v>2066</v>
      </c>
      <c r="X4" s="120" t="s">
        <v>2670</v>
      </c>
      <c r="Y4" s="120" t="s">
        <v>2924</v>
      </c>
      <c r="Z4" s="122" t="s">
        <v>4579</v>
      </c>
      <c r="AA4" s="123">
        <v>23686</v>
      </c>
      <c r="AB4" s="120" t="s">
        <v>1391</v>
      </c>
      <c r="AD4" s="120" t="s">
        <v>667</v>
      </c>
      <c r="AE4" s="124" t="s">
        <v>5505</v>
      </c>
      <c r="AF4" s="124" t="s">
        <v>2414</v>
      </c>
      <c r="AG4" s="124" t="s">
        <v>5443</v>
      </c>
      <c r="AH4" s="124" t="s">
        <v>2903</v>
      </c>
    </row>
    <row r="5" spans="1:36" s="124" customFormat="1">
      <c r="A5" s="114" t="s">
        <v>5496</v>
      </c>
      <c r="B5" s="114" t="s">
        <v>5516</v>
      </c>
      <c r="C5" s="114" t="s">
        <v>2134</v>
      </c>
      <c r="D5" s="114" t="s">
        <v>3862</v>
      </c>
      <c r="E5" s="114" t="s">
        <v>1293</v>
      </c>
      <c r="F5" s="114"/>
      <c r="G5" s="114"/>
      <c r="H5" s="114"/>
      <c r="I5" s="114" t="s">
        <v>1292</v>
      </c>
      <c r="J5" s="114"/>
      <c r="K5" s="115" t="s">
        <v>4946</v>
      </c>
      <c r="L5" s="116">
        <v>35778</v>
      </c>
      <c r="M5" s="117">
        <v>35797</v>
      </c>
      <c r="N5" s="118">
        <f t="shared" si="0"/>
        <v>2.2534543082488288E-4</v>
      </c>
      <c r="O5" s="119">
        <v>0.03</v>
      </c>
      <c r="P5" s="120">
        <v>1436.15</v>
      </c>
      <c r="Q5" s="117">
        <v>3010</v>
      </c>
      <c r="R5" s="117">
        <v>1800</v>
      </c>
      <c r="S5" s="116">
        <v>4400</v>
      </c>
      <c r="T5" s="121">
        <v>35173</v>
      </c>
      <c r="U5" s="122" t="s">
        <v>4575</v>
      </c>
      <c r="V5" s="114" t="s">
        <v>1072</v>
      </c>
      <c r="W5" s="120" t="s">
        <v>2066</v>
      </c>
      <c r="X5" s="120" t="s">
        <v>2672</v>
      </c>
      <c r="Y5" s="120" t="s">
        <v>4581</v>
      </c>
      <c r="Z5" s="122" t="s">
        <v>4580</v>
      </c>
      <c r="AA5" s="123">
        <v>23842</v>
      </c>
      <c r="AB5" s="120" t="s">
        <v>4939</v>
      </c>
      <c r="AD5" s="120" t="s">
        <v>667</v>
      </c>
      <c r="AE5" s="124" t="s">
        <v>5505</v>
      </c>
      <c r="AF5" s="124" t="s">
        <v>4938</v>
      </c>
      <c r="AG5" s="124" t="s">
        <v>1392</v>
      </c>
      <c r="AH5" s="124" t="s">
        <v>2903</v>
      </c>
    </row>
    <row r="6" spans="1:36" s="124" customFormat="1">
      <c r="A6" s="114" t="s">
        <v>5498</v>
      </c>
      <c r="B6" s="114" t="s">
        <v>5516</v>
      </c>
      <c r="C6" s="114" t="s">
        <v>2134</v>
      </c>
      <c r="D6" s="114" t="s">
        <v>3862</v>
      </c>
      <c r="E6" s="114" t="s">
        <v>1293</v>
      </c>
      <c r="F6" s="114"/>
      <c r="G6" s="114"/>
      <c r="H6" s="114"/>
      <c r="I6" s="114" t="s">
        <v>1292</v>
      </c>
      <c r="J6" s="114"/>
      <c r="K6" s="115" t="s">
        <v>1872</v>
      </c>
      <c r="L6" s="116">
        <v>35780</v>
      </c>
      <c r="M6" s="117">
        <v>35791</v>
      </c>
      <c r="N6" s="118">
        <f t="shared" si="0"/>
        <v>1.3046933377613835E-4</v>
      </c>
      <c r="O6" s="119">
        <v>0.04</v>
      </c>
      <c r="P6" s="120">
        <v>1436.08</v>
      </c>
      <c r="Q6" s="117">
        <v>3379</v>
      </c>
      <c r="R6" s="116" t="s">
        <v>3001</v>
      </c>
      <c r="S6" s="116">
        <v>6600</v>
      </c>
      <c r="T6" s="121">
        <v>35766</v>
      </c>
      <c r="U6" s="122" t="s">
        <v>4575</v>
      </c>
      <c r="V6" s="114" t="s">
        <v>1072</v>
      </c>
      <c r="W6" s="120" t="s">
        <v>2066</v>
      </c>
      <c r="X6" s="120" t="s">
        <v>2672</v>
      </c>
      <c r="Y6" s="120" t="s">
        <v>4581</v>
      </c>
      <c r="Z6" s="122" t="s">
        <v>4582</v>
      </c>
      <c r="AA6" s="123">
        <v>25071</v>
      </c>
      <c r="AB6" s="120" t="s">
        <v>3910</v>
      </c>
      <c r="AD6" s="120" t="s">
        <v>667</v>
      </c>
      <c r="AE6" s="124" t="s">
        <v>5505</v>
      </c>
      <c r="AF6" s="124" t="s">
        <v>1481</v>
      </c>
      <c r="AG6" s="124" t="s">
        <v>3909</v>
      </c>
    </row>
    <row r="7" spans="1:36" s="124" customFormat="1">
      <c r="A7" s="114" t="s">
        <v>5499</v>
      </c>
      <c r="B7" s="114" t="s">
        <v>5516</v>
      </c>
      <c r="C7" s="114" t="s">
        <v>2134</v>
      </c>
      <c r="D7" s="114" t="s">
        <v>3862</v>
      </c>
      <c r="E7" s="114" t="s">
        <v>1293</v>
      </c>
      <c r="F7" s="114"/>
      <c r="G7" s="114"/>
      <c r="H7" s="114"/>
      <c r="I7" s="114" t="s">
        <v>1292</v>
      </c>
      <c r="J7" s="114"/>
      <c r="K7" s="115" t="s">
        <v>4944</v>
      </c>
      <c r="L7" s="116">
        <v>35776</v>
      </c>
      <c r="M7" s="117">
        <v>35794</v>
      </c>
      <c r="N7" s="118">
        <f t="shared" si="0"/>
        <v>2.134978057169968E-4</v>
      </c>
      <c r="O7" s="119">
        <v>0.06</v>
      </c>
      <c r="P7" s="120">
        <v>1436.04</v>
      </c>
      <c r="Q7" s="117">
        <v>3690</v>
      </c>
      <c r="R7" s="117">
        <v>2300</v>
      </c>
      <c r="S7" s="116">
        <v>6600</v>
      </c>
      <c r="T7" s="121">
        <v>36329</v>
      </c>
      <c r="U7" s="122" t="s">
        <v>4575</v>
      </c>
      <c r="V7" s="114" t="s">
        <v>1072</v>
      </c>
      <c r="W7" s="120" t="s">
        <v>2066</v>
      </c>
      <c r="X7" s="120" t="s">
        <v>2672</v>
      </c>
      <c r="Y7" s="120" t="s">
        <v>5522</v>
      </c>
      <c r="Z7" s="122" t="s">
        <v>3657</v>
      </c>
      <c r="AA7" s="123">
        <v>25785</v>
      </c>
      <c r="AB7" s="120" t="s">
        <v>3614</v>
      </c>
      <c r="AD7" s="120" t="s">
        <v>667</v>
      </c>
      <c r="AE7" s="124" t="s">
        <v>5505</v>
      </c>
      <c r="AF7" s="124" t="s">
        <v>3912</v>
      </c>
      <c r="AG7" s="124" t="s">
        <v>3911</v>
      </c>
      <c r="AH7" s="124" t="s">
        <v>2903</v>
      </c>
    </row>
    <row r="8" spans="1:36" s="124" customFormat="1">
      <c r="A8" s="114" t="s">
        <v>3610</v>
      </c>
      <c r="B8" s="114" t="s">
        <v>5516</v>
      </c>
      <c r="C8" s="114" t="s">
        <v>2134</v>
      </c>
      <c r="D8" s="114" t="s">
        <v>3862</v>
      </c>
      <c r="E8" s="114" t="s">
        <v>1293</v>
      </c>
      <c r="F8" s="114"/>
      <c r="G8" s="114"/>
      <c r="H8" s="114"/>
      <c r="I8" s="114" t="s">
        <v>1292</v>
      </c>
      <c r="J8" s="114"/>
      <c r="K8" s="115" t="s">
        <v>4105</v>
      </c>
      <c r="L8" s="116">
        <v>35766</v>
      </c>
      <c r="M8" s="117">
        <v>35807</v>
      </c>
      <c r="N8" s="118">
        <f t="shared" si="0"/>
        <v>4.8628325406520941E-4</v>
      </c>
      <c r="O8" s="119">
        <v>0.08</v>
      </c>
      <c r="P8" s="120">
        <v>1436.1</v>
      </c>
      <c r="Q8" s="117">
        <v>4332</v>
      </c>
      <c r="R8" s="117"/>
      <c r="S8" s="116">
        <v>12000</v>
      </c>
      <c r="T8" s="121">
        <v>38827</v>
      </c>
      <c r="U8" s="122" t="s">
        <v>4575</v>
      </c>
      <c r="V8" s="114" t="s">
        <v>217</v>
      </c>
      <c r="W8" s="120" t="s">
        <v>2066</v>
      </c>
      <c r="X8" s="120" t="s">
        <v>3849</v>
      </c>
      <c r="Y8" s="120" t="s">
        <v>5263</v>
      </c>
      <c r="Z8" s="122" t="s">
        <v>3611</v>
      </c>
      <c r="AA8" s="123" t="s">
        <v>3612</v>
      </c>
      <c r="AB8" s="120" t="s">
        <v>3613</v>
      </c>
      <c r="AD8" s="120" t="s">
        <v>667</v>
      </c>
      <c r="AE8" s="124" t="s">
        <v>5505</v>
      </c>
      <c r="AF8" s="124" t="s">
        <v>3615</v>
      </c>
      <c r="AG8" s="124" t="s">
        <v>3616</v>
      </c>
    </row>
    <row r="9" spans="1:36" s="124" customFormat="1">
      <c r="A9" s="114" t="s">
        <v>5491</v>
      </c>
      <c r="B9" s="114" t="s">
        <v>5516</v>
      </c>
      <c r="C9" s="114" t="s">
        <v>2134</v>
      </c>
      <c r="D9" s="114" t="s">
        <v>3862</v>
      </c>
      <c r="E9" s="114" t="s">
        <v>1293</v>
      </c>
      <c r="F9" s="114"/>
      <c r="G9" s="114"/>
      <c r="H9" s="114"/>
      <c r="I9" s="114" t="s">
        <v>1292</v>
      </c>
      <c r="J9" s="114"/>
      <c r="K9" s="115" t="s">
        <v>4294</v>
      </c>
      <c r="L9" s="116">
        <v>35772</v>
      </c>
      <c r="M9" s="117">
        <v>35798</v>
      </c>
      <c r="N9" s="118">
        <f t="shared" si="0"/>
        <v>3.0838571936899536E-4</v>
      </c>
      <c r="O9" s="119">
        <v>0.05</v>
      </c>
      <c r="P9" s="120">
        <v>1436.03</v>
      </c>
      <c r="Q9" s="117">
        <v>4500</v>
      </c>
      <c r="R9" s="117"/>
      <c r="S9" s="117">
        <v>13000</v>
      </c>
      <c r="T9" s="121">
        <v>39206</v>
      </c>
      <c r="U9" s="122" t="s">
        <v>4575</v>
      </c>
      <c r="V9" s="114" t="s">
        <v>217</v>
      </c>
      <c r="W9" s="120" t="s">
        <v>2066</v>
      </c>
      <c r="X9" s="120" t="s">
        <v>2670</v>
      </c>
      <c r="Y9" s="120" t="s">
        <v>2696</v>
      </c>
      <c r="Z9" s="122" t="s">
        <v>3931</v>
      </c>
      <c r="AA9" s="123" t="s">
        <v>3932</v>
      </c>
      <c r="AB9" s="120" t="s">
        <v>3929</v>
      </c>
      <c r="AD9" s="120" t="s">
        <v>667</v>
      </c>
      <c r="AE9" s="120" t="s">
        <v>3930</v>
      </c>
      <c r="AF9" s="124" t="s">
        <v>3933</v>
      </c>
      <c r="AG9" s="124" t="s">
        <v>3934</v>
      </c>
    </row>
    <row r="10" spans="1:36" s="124" customFormat="1">
      <c r="A10" s="114" t="s">
        <v>130</v>
      </c>
      <c r="B10" s="114" t="s">
        <v>5516</v>
      </c>
      <c r="C10" s="114" t="s">
        <v>131</v>
      </c>
      <c r="D10" s="114" t="s">
        <v>3862</v>
      </c>
      <c r="E10" s="114" t="s">
        <v>1293</v>
      </c>
      <c r="F10" s="114"/>
      <c r="G10" s="114"/>
      <c r="H10" s="114"/>
      <c r="I10" s="114" t="s">
        <v>1292</v>
      </c>
      <c r="J10" s="114"/>
      <c r="K10" s="115" t="s">
        <v>4944</v>
      </c>
      <c r="L10" s="116">
        <v>35804</v>
      </c>
      <c r="M10" s="117">
        <v>35852</v>
      </c>
      <c r="N10" s="118">
        <f t="shared" si="0"/>
        <v>5.6874733399687192E-4</v>
      </c>
      <c r="O10" s="119">
        <v>0.14000000000000001</v>
      </c>
      <c r="P10" s="120">
        <v>1438.2</v>
      </c>
      <c r="Q10" s="117">
        <v>5345</v>
      </c>
      <c r="R10" s="117"/>
      <c r="S10" s="117">
        <v>9900</v>
      </c>
      <c r="T10" s="121">
        <v>39757</v>
      </c>
      <c r="U10" s="122" t="s">
        <v>4575</v>
      </c>
      <c r="V10" s="114" t="s">
        <v>947</v>
      </c>
      <c r="W10" s="120" t="s">
        <v>877</v>
      </c>
      <c r="X10" s="120" t="s">
        <v>2672</v>
      </c>
      <c r="Y10" s="120" t="s">
        <v>3299</v>
      </c>
      <c r="Z10" s="122" t="s">
        <v>133</v>
      </c>
      <c r="AA10" s="123" t="s">
        <v>134</v>
      </c>
      <c r="AB10" s="120" t="s">
        <v>136</v>
      </c>
      <c r="AD10" s="120" t="s">
        <v>3575</v>
      </c>
      <c r="AE10" s="120" t="s">
        <v>132</v>
      </c>
      <c r="AF10" s="124" t="s">
        <v>305</v>
      </c>
      <c r="AG10" s="124" t="s">
        <v>135</v>
      </c>
    </row>
    <row r="11" spans="1:36" s="124" customFormat="1">
      <c r="A11" s="114" t="s">
        <v>5500</v>
      </c>
      <c r="B11" s="114" t="s">
        <v>5516</v>
      </c>
      <c r="C11" s="114" t="s">
        <v>2134</v>
      </c>
      <c r="D11" s="114" t="s">
        <v>3862</v>
      </c>
      <c r="E11" s="114" t="s">
        <v>1293</v>
      </c>
      <c r="F11" s="114"/>
      <c r="G11" s="114"/>
      <c r="H11" s="114"/>
      <c r="I11" s="114" t="s">
        <v>1292</v>
      </c>
      <c r="J11" s="114"/>
      <c r="K11" s="115" t="s">
        <v>1886</v>
      </c>
      <c r="L11" s="116">
        <v>35776</v>
      </c>
      <c r="M11" s="117">
        <v>35797</v>
      </c>
      <c r="N11" s="118">
        <f t="shared" si="0"/>
        <v>2.4907191061876579E-4</v>
      </c>
      <c r="O11" s="119">
        <v>0.08</v>
      </c>
      <c r="P11" s="120">
        <v>1436.12</v>
      </c>
      <c r="Q11" s="117">
        <v>3635</v>
      </c>
      <c r="R11" s="116" t="s">
        <v>1482</v>
      </c>
      <c r="S11" s="116">
        <v>7000</v>
      </c>
      <c r="T11" s="121">
        <v>36037</v>
      </c>
      <c r="U11" s="122" t="s">
        <v>4575</v>
      </c>
      <c r="V11" s="114" t="s">
        <v>1072</v>
      </c>
      <c r="W11" s="120" t="s">
        <v>2066</v>
      </c>
      <c r="X11" s="120" t="s">
        <v>2672</v>
      </c>
      <c r="Y11" s="120" t="s">
        <v>4581</v>
      </c>
      <c r="Z11" s="122" t="s">
        <v>4583</v>
      </c>
      <c r="AA11" s="123">
        <v>25462</v>
      </c>
      <c r="AB11" s="120" t="s">
        <v>3914</v>
      </c>
      <c r="AD11" s="120" t="s">
        <v>667</v>
      </c>
      <c r="AE11" s="124" t="s">
        <v>5505</v>
      </c>
      <c r="AF11" s="124" t="s">
        <v>1483</v>
      </c>
      <c r="AG11" s="124" t="s">
        <v>3913</v>
      </c>
    </row>
    <row r="12" spans="1:36" s="124" customFormat="1">
      <c r="A12" s="114" t="s">
        <v>5501</v>
      </c>
      <c r="B12" s="114" t="s">
        <v>5516</v>
      </c>
      <c r="C12" s="114" t="s">
        <v>2134</v>
      </c>
      <c r="D12" s="114" t="s">
        <v>3862</v>
      </c>
      <c r="E12" s="114" t="s">
        <v>1293</v>
      </c>
      <c r="F12" s="114"/>
      <c r="G12" s="114"/>
      <c r="H12" s="114"/>
      <c r="I12" s="114" t="s">
        <v>1292</v>
      </c>
      <c r="J12" s="114"/>
      <c r="K12" s="115" t="s">
        <v>189</v>
      </c>
      <c r="L12" s="116">
        <v>35772</v>
      </c>
      <c r="M12" s="117">
        <v>35801</v>
      </c>
      <c r="N12" s="118">
        <f t="shared" si="0"/>
        <v>3.4395644799734324E-4</v>
      </c>
      <c r="O12" s="119">
        <v>7.0000000000000007E-2</v>
      </c>
      <c r="P12" s="120">
        <v>1436.11</v>
      </c>
      <c r="Q12" s="117">
        <v>3315</v>
      </c>
      <c r="R12" s="117">
        <v>1400</v>
      </c>
      <c r="S12" s="116">
        <v>7800</v>
      </c>
      <c r="T12" s="121">
        <v>36783</v>
      </c>
      <c r="U12" s="122" t="s">
        <v>1836</v>
      </c>
      <c r="V12" s="114" t="s">
        <v>2925</v>
      </c>
      <c r="W12" s="120" t="s">
        <v>5015</v>
      </c>
      <c r="X12" s="120" t="s">
        <v>2670</v>
      </c>
      <c r="Y12" s="120" t="s">
        <v>2056</v>
      </c>
      <c r="Z12" s="122" t="s">
        <v>5510</v>
      </c>
      <c r="AA12" s="123">
        <v>26494</v>
      </c>
      <c r="AB12" s="120" t="s">
        <v>1948</v>
      </c>
      <c r="AD12" s="120" t="s">
        <v>667</v>
      </c>
      <c r="AE12" s="124" t="s">
        <v>5505</v>
      </c>
      <c r="AF12" s="124" t="s">
        <v>4958</v>
      </c>
      <c r="AG12" s="124" t="s">
        <v>4957</v>
      </c>
      <c r="AH12" s="124" t="s">
        <v>4828</v>
      </c>
    </row>
    <row r="13" spans="1:36" s="124" customFormat="1">
      <c r="A13" s="114" t="s">
        <v>5502</v>
      </c>
      <c r="B13" s="114" t="s">
        <v>5516</v>
      </c>
      <c r="C13" s="114" t="s">
        <v>2134</v>
      </c>
      <c r="D13" s="114" t="s">
        <v>3862</v>
      </c>
      <c r="E13" s="114" t="s">
        <v>1293</v>
      </c>
      <c r="F13" s="114"/>
      <c r="G13" s="114"/>
      <c r="H13" s="114"/>
      <c r="I13" s="114" t="s">
        <v>1292</v>
      </c>
      <c r="J13" s="114"/>
      <c r="K13" s="115" t="s">
        <v>601</v>
      </c>
      <c r="L13" s="116">
        <v>35768</v>
      </c>
      <c r="M13" s="117">
        <v>35804</v>
      </c>
      <c r="N13" s="118">
        <f t="shared" si="0"/>
        <v>4.2698548249359521E-4</v>
      </c>
      <c r="O13" s="119">
        <v>7.0000000000000007E-2</v>
      </c>
      <c r="P13" s="120">
        <v>1436.12</v>
      </c>
      <c r="Q13" s="117">
        <v>3643</v>
      </c>
      <c r="R13" s="117">
        <v>2000</v>
      </c>
      <c r="S13" s="116">
        <v>7000</v>
      </c>
      <c r="T13" s="121">
        <v>37058</v>
      </c>
      <c r="U13" s="122" t="s">
        <v>4575</v>
      </c>
      <c r="V13" s="114" t="s">
        <v>2688</v>
      </c>
      <c r="W13" s="120" t="s">
        <v>2066</v>
      </c>
      <c r="X13" s="120" t="s">
        <v>2672</v>
      </c>
      <c r="Y13" s="120" t="s">
        <v>4581</v>
      </c>
      <c r="Z13" s="122" t="s">
        <v>5507</v>
      </c>
      <c r="AA13" s="123">
        <v>26853</v>
      </c>
      <c r="AB13" s="120" t="s">
        <v>3412</v>
      </c>
      <c r="AD13" s="120" t="s">
        <v>667</v>
      </c>
      <c r="AE13" s="124" t="s">
        <v>5505</v>
      </c>
      <c r="AF13" s="124" t="s">
        <v>1950</v>
      </c>
      <c r="AG13" s="124" t="s">
        <v>1949</v>
      </c>
      <c r="AH13" s="124" t="s">
        <v>1837</v>
      </c>
    </row>
    <row r="14" spans="1:36" s="124" customFormat="1">
      <c r="A14" s="114" t="s">
        <v>1465</v>
      </c>
      <c r="B14" s="114" t="s">
        <v>5516</v>
      </c>
      <c r="C14" s="114" t="s">
        <v>2134</v>
      </c>
      <c r="D14" s="114" t="s">
        <v>3862</v>
      </c>
      <c r="E14" s="114" t="s">
        <v>1293</v>
      </c>
      <c r="F14" s="114"/>
      <c r="G14" s="114"/>
      <c r="H14" s="114"/>
      <c r="I14" s="114" t="s">
        <v>1292</v>
      </c>
      <c r="J14" s="114"/>
      <c r="K14" s="115" t="s">
        <v>4945</v>
      </c>
      <c r="L14" s="116">
        <v>35770</v>
      </c>
      <c r="M14" s="117">
        <v>35802</v>
      </c>
      <c r="N14" s="118">
        <f t="shared" si="0"/>
        <v>3.7954265110541797E-4</v>
      </c>
      <c r="O14" s="119">
        <v>7.0000000000000007E-2</v>
      </c>
      <c r="P14" s="120">
        <v>1436.1</v>
      </c>
      <c r="Q14" s="117">
        <v>1420</v>
      </c>
      <c r="R14" s="117">
        <v>700</v>
      </c>
      <c r="S14" s="116">
        <v>1500</v>
      </c>
      <c r="T14" s="121">
        <v>36879</v>
      </c>
      <c r="U14" s="122" t="s">
        <v>4575</v>
      </c>
      <c r="V14" s="114" t="s">
        <v>1072</v>
      </c>
      <c r="W14" s="120" t="s">
        <v>2066</v>
      </c>
      <c r="X14" s="120" t="s">
        <v>2670</v>
      </c>
      <c r="Y14" s="120" t="s">
        <v>2056</v>
      </c>
      <c r="Z14" s="122" t="s">
        <v>5508</v>
      </c>
      <c r="AA14" s="123">
        <v>26638</v>
      </c>
      <c r="AB14" s="120" t="s">
        <v>2684</v>
      </c>
      <c r="AD14" s="120" t="s">
        <v>667</v>
      </c>
      <c r="AE14" s="124" t="s">
        <v>5505</v>
      </c>
      <c r="AG14" s="124" t="s">
        <v>3413</v>
      </c>
      <c r="AH14" s="124" t="s">
        <v>1537</v>
      </c>
    </row>
    <row r="15" spans="1:36" s="124" customFormat="1">
      <c r="A15" s="114" t="s">
        <v>1466</v>
      </c>
      <c r="B15" s="114" t="s">
        <v>5516</v>
      </c>
      <c r="C15" s="114" t="s">
        <v>2134</v>
      </c>
      <c r="D15" s="114" t="s">
        <v>3862</v>
      </c>
      <c r="E15" s="114" t="s">
        <v>1293</v>
      </c>
      <c r="F15" s="114"/>
      <c r="G15" s="114"/>
      <c r="H15" s="114"/>
      <c r="I15" s="114" t="s">
        <v>1292</v>
      </c>
      <c r="J15" s="114"/>
      <c r="K15" s="115" t="s">
        <v>612</v>
      </c>
      <c r="L15" s="116">
        <v>35770</v>
      </c>
      <c r="M15" s="117">
        <v>35804</v>
      </c>
      <c r="N15" s="118">
        <f t="shared" si="0"/>
        <v>4.0325450103185709E-4</v>
      </c>
      <c r="O15" s="119">
        <v>0.06</v>
      </c>
      <c r="P15" s="120">
        <v>1436.07</v>
      </c>
      <c r="Q15" s="117">
        <v>1500</v>
      </c>
      <c r="R15" s="117">
        <v>750</v>
      </c>
      <c r="S15" s="116">
        <v>1500</v>
      </c>
      <c r="T15" s="121">
        <v>37344</v>
      </c>
      <c r="U15" s="122" t="s">
        <v>4576</v>
      </c>
      <c r="V15" s="114" t="s">
        <v>2688</v>
      </c>
      <c r="W15" s="120" t="s">
        <v>2066</v>
      </c>
      <c r="X15" s="120" t="s">
        <v>2670</v>
      </c>
      <c r="Y15" s="120" t="s">
        <v>1291</v>
      </c>
      <c r="Z15" s="122" t="s">
        <v>5509</v>
      </c>
      <c r="AA15" s="123">
        <v>27400</v>
      </c>
      <c r="AB15" s="120" t="s">
        <v>1932</v>
      </c>
      <c r="AD15" s="120" t="s">
        <v>667</v>
      </c>
      <c r="AE15" s="124" t="s">
        <v>5505</v>
      </c>
      <c r="AF15" s="124" t="s">
        <v>4363</v>
      </c>
      <c r="AG15" s="124" t="s">
        <v>4440</v>
      </c>
      <c r="AH15" s="124" t="s">
        <v>1538</v>
      </c>
    </row>
  </sheetData>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0070C0"/>
  </sheetPr>
  <dimension ref="A1:AJ6"/>
  <sheetViews>
    <sheetView workbookViewId="0">
      <selection activeCell="F1" sqref="F1:F65536"/>
    </sheetView>
  </sheetViews>
  <sheetFormatPr baseColWidth="10" defaultRowHeight="12.75"/>
  <cols>
    <col min="4" max="4" width="12.5703125" bestFit="1" customWidth="1"/>
    <col min="5" max="5" width="18.28515625" bestFit="1" customWidth="1"/>
    <col min="6" max="6" width="9.140625" style="281"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5033</v>
      </c>
      <c r="B2" s="101" t="s">
        <v>4587</v>
      </c>
      <c r="C2" s="102" t="s">
        <v>4721</v>
      </c>
      <c r="D2" s="101" t="s">
        <v>3094</v>
      </c>
      <c r="E2" s="275" t="s">
        <v>3371</v>
      </c>
      <c r="F2" s="278">
        <v>1</v>
      </c>
      <c r="G2" s="101" t="s">
        <v>3746</v>
      </c>
      <c r="H2" s="101"/>
      <c r="I2" s="101" t="s">
        <v>3346</v>
      </c>
      <c r="J2" s="101" t="s">
        <v>2775</v>
      </c>
      <c r="K2" s="103"/>
      <c r="L2" s="104">
        <v>666</v>
      </c>
      <c r="M2" s="105">
        <v>689</v>
      </c>
      <c r="N2" s="106">
        <f>(M2-L2)/(M2+L2+12740)</f>
        <v>1.6317843206810926E-3</v>
      </c>
      <c r="O2" s="107">
        <v>8.99</v>
      </c>
      <c r="P2" s="108">
        <v>98.3</v>
      </c>
      <c r="Q2" s="105">
        <v>180</v>
      </c>
      <c r="R2" s="105"/>
      <c r="S2" s="108"/>
      <c r="T2" s="109">
        <v>40008</v>
      </c>
      <c r="U2" s="110" t="s">
        <v>3345</v>
      </c>
      <c r="V2" s="102" t="s">
        <v>5028</v>
      </c>
      <c r="W2" s="108" t="s">
        <v>4587</v>
      </c>
      <c r="X2" s="108" t="s">
        <v>564</v>
      </c>
      <c r="Y2" s="108" t="s">
        <v>5029</v>
      </c>
      <c r="Z2" s="110" t="s">
        <v>5030</v>
      </c>
      <c r="AA2" s="111" t="s">
        <v>5031</v>
      </c>
      <c r="AB2" s="112" t="s">
        <v>5032</v>
      </c>
      <c r="AD2" s="108" t="s">
        <v>161</v>
      </c>
      <c r="AE2" s="108" t="s">
        <v>5034</v>
      </c>
      <c r="AF2" s="112" t="s">
        <v>4722</v>
      </c>
      <c r="AG2" s="112" t="s">
        <v>5027</v>
      </c>
    </row>
    <row r="3" spans="1:36" s="124" customFormat="1">
      <c r="A3" s="114" t="s">
        <v>4168</v>
      </c>
      <c r="B3" s="114" t="s">
        <v>4587</v>
      </c>
      <c r="C3" s="206" t="s">
        <v>405</v>
      </c>
      <c r="D3" s="114" t="s">
        <v>3862</v>
      </c>
      <c r="E3" s="114" t="s">
        <v>1293</v>
      </c>
      <c r="F3" s="279"/>
      <c r="G3" s="114"/>
      <c r="H3" s="114"/>
      <c r="I3" s="114" t="s">
        <v>1292</v>
      </c>
      <c r="J3" s="114"/>
      <c r="K3" s="115" t="s">
        <v>2631</v>
      </c>
      <c r="L3" s="116">
        <v>35784</v>
      </c>
      <c r="M3" s="117">
        <v>35787</v>
      </c>
      <c r="N3" s="118">
        <f>(M3-L3)/(M3+L3+12740)</f>
        <v>3.558254557531046E-5</v>
      </c>
      <c r="O3" s="119">
        <v>1.1200000000000001</v>
      </c>
      <c r="P3" s="120">
        <v>1436.06</v>
      </c>
      <c r="Q3" s="117">
        <v>1450</v>
      </c>
      <c r="R3" s="117">
        <v>650</v>
      </c>
      <c r="S3" s="119" t="s">
        <v>3383</v>
      </c>
      <c r="T3" s="121">
        <v>35077</v>
      </c>
      <c r="U3" s="122" t="s">
        <v>3698</v>
      </c>
      <c r="V3" s="114" t="s">
        <v>2688</v>
      </c>
      <c r="W3" s="120" t="s">
        <v>2066</v>
      </c>
      <c r="X3" s="120" t="s">
        <v>2670</v>
      </c>
      <c r="Y3" s="120" t="s">
        <v>1291</v>
      </c>
      <c r="Z3" s="122" t="s">
        <v>4586</v>
      </c>
      <c r="AA3" s="123">
        <v>23765</v>
      </c>
      <c r="AB3" s="120" t="s">
        <v>403</v>
      </c>
      <c r="AD3" s="120" t="s">
        <v>667</v>
      </c>
      <c r="AE3" s="124" t="s">
        <v>5679</v>
      </c>
      <c r="AF3" s="124" t="s">
        <v>2195</v>
      </c>
      <c r="AG3" s="124" t="s">
        <v>3831</v>
      </c>
      <c r="AH3" s="124" t="s">
        <v>404</v>
      </c>
      <c r="AJ3" s="124" t="s">
        <v>2385</v>
      </c>
    </row>
    <row r="4" spans="1:36" s="124" customFormat="1">
      <c r="A4" s="114" t="s">
        <v>3856</v>
      </c>
      <c r="B4" s="114" t="s">
        <v>4587</v>
      </c>
      <c r="C4" s="206" t="s">
        <v>405</v>
      </c>
      <c r="D4" s="114" t="s">
        <v>3862</v>
      </c>
      <c r="E4" s="114" t="s">
        <v>1293</v>
      </c>
      <c r="F4" s="279"/>
      <c r="G4" s="114"/>
      <c r="H4" s="114"/>
      <c r="I4" s="114" t="s">
        <v>1292</v>
      </c>
      <c r="J4" s="114"/>
      <c r="K4" s="115" t="s">
        <v>1069</v>
      </c>
      <c r="L4" s="116">
        <v>35782</v>
      </c>
      <c r="M4" s="117">
        <v>35791</v>
      </c>
      <c r="N4" s="118">
        <f>(M4-L4)/(M4+L4+12740)</f>
        <v>1.0674510455089963E-4</v>
      </c>
      <c r="O4" s="119">
        <v>1.0900000000000001</v>
      </c>
      <c r="P4" s="120">
        <v>1436.12</v>
      </c>
      <c r="Q4" s="117">
        <v>1450</v>
      </c>
      <c r="R4" s="117">
        <v>650</v>
      </c>
      <c r="S4" s="119" t="s">
        <v>3383</v>
      </c>
      <c r="T4" s="121">
        <v>35383</v>
      </c>
      <c r="U4" s="122" t="s">
        <v>3697</v>
      </c>
      <c r="V4" s="114" t="s">
        <v>2688</v>
      </c>
      <c r="W4" s="120" t="s">
        <v>2066</v>
      </c>
      <c r="X4" s="120" t="s">
        <v>2670</v>
      </c>
      <c r="Y4" s="120" t="s">
        <v>1291</v>
      </c>
      <c r="Z4" s="122" t="s">
        <v>2198</v>
      </c>
      <c r="AA4" s="123">
        <v>24653</v>
      </c>
      <c r="AB4" s="120" t="s">
        <v>2591</v>
      </c>
      <c r="AD4" s="120" t="s">
        <v>667</v>
      </c>
      <c r="AE4" s="124" t="s">
        <v>5679</v>
      </c>
      <c r="AF4" s="124" t="s">
        <v>2711</v>
      </c>
      <c r="AG4" s="124" t="s">
        <v>3831</v>
      </c>
      <c r="AJ4" s="124" t="s">
        <v>2385</v>
      </c>
    </row>
    <row r="5" spans="1:36" s="124" customFormat="1">
      <c r="A5" s="114" t="s">
        <v>1541</v>
      </c>
      <c r="B5" s="114" t="s">
        <v>4587</v>
      </c>
      <c r="C5" s="206" t="s">
        <v>405</v>
      </c>
      <c r="D5" s="114" t="s">
        <v>3862</v>
      </c>
      <c r="E5" s="114" t="s">
        <v>1293</v>
      </c>
      <c r="F5" s="279"/>
      <c r="G5" s="114"/>
      <c r="H5" s="114"/>
      <c r="I5" s="114" t="s">
        <v>1292</v>
      </c>
      <c r="J5" s="114"/>
      <c r="K5" s="115" t="s">
        <v>3569</v>
      </c>
      <c r="L5" s="116">
        <v>35778</v>
      </c>
      <c r="M5" s="117">
        <v>35794</v>
      </c>
      <c r="N5" s="118">
        <f>(M5-L5)/(M5+L5+12740)</f>
        <v>1.8977132555270899E-4</v>
      </c>
      <c r="O5" s="119">
        <v>0</v>
      </c>
      <c r="P5" s="120">
        <v>1436.1</v>
      </c>
      <c r="Q5" s="117">
        <v>4900</v>
      </c>
      <c r="R5" s="117">
        <v>3220</v>
      </c>
      <c r="S5" s="116">
        <v>10800</v>
      </c>
      <c r="T5" s="121">
        <v>39062</v>
      </c>
      <c r="U5" s="122" t="s">
        <v>4575</v>
      </c>
      <c r="V5" s="114" t="s">
        <v>2688</v>
      </c>
      <c r="W5" s="120" t="s">
        <v>2066</v>
      </c>
      <c r="X5" s="120" t="s">
        <v>2672</v>
      </c>
      <c r="Y5" s="120" t="s">
        <v>5215</v>
      </c>
      <c r="Z5" s="122" t="s">
        <v>1542</v>
      </c>
      <c r="AA5" s="123" t="s">
        <v>1543</v>
      </c>
      <c r="AB5" s="120" t="s">
        <v>1544</v>
      </c>
      <c r="AD5" s="120" t="s">
        <v>667</v>
      </c>
      <c r="AE5" s="124" t="s">
        <v>1545</v>
      </c>
      <c r="AF5" s="124" t="s">
        <v>948</v>
      </c>
    </row>
    <row r="6" spans="1:36" s="124" customFormat="1">
      <c r="A6" s="114" t="s">
        <v>4345</v>
      </c>
      <c r="B6" s="114" t="s">
        <v>4587</v>
      </c>
      <c r="C6" s="206" t="s">
        <v>405</v>
      </c>
      <c r="D6" s="114" t="s">
        <v>3862</v>
      </c>
      <c r="E6" s="114" t="s">
        <v>1293</v>
      </c>
      <c r="F6" s="279"/>
      <c r="G6" s="114"/>
      <c r="H6" s="114"/>
      <c r="I6" s="114" t="s">
        <v>1292</v>
      </c>
      <c r="J6" s="114"/>
      <c r="K6" s="115" t="s">
        <v>4346</v>
      </c>
      <c r="L6" s="116">
        <v>35728</v>
      </c>
      <c r="M6" s="117">
        <v>35788</v>
      </c>
      <c r="N6" s="118">
        <f>(M6-L6)/(M6+L6+12740)</f>
        <v>7.1211545765286746E-4</v>
      </c>
      <c r="O6" s="119">
        <v>0.04</v>
      </c>
      <c r="P6" s="120">
        <v>1434.6</v>
      </c>
      <c r="Q6" s="117">
        <v>2417</v>
      </c>
      <c r="R6" s="117"/>
      <c r="S6" s="116"/>
      <c r="T6" s="121">
        <v>39985</v>
      </c>
      <c r="U6" s="122" t="s">
        <v>4575</v>
      </c>
      <c r="V6" s="114" t="s">
        <v>3042</v>
      </c>
      <c r="W6" s="120" t="s">
        <v>2066</v>
      </c>
      <c r="X6" s="120" t="s">
        <v>2672</v>
      </c>
      <c r="Y6" s="120" t="s">
        <v>1715</v>
      </c>
      <c r="Z6" s="122" t="s">
        <v>4347</v>
      </c>
      <c r="AA6" s="123" t="s">
        <v>4348</v>
      </c>
      <c r="AB6" s="120" t="s">
        <v>4349</v>
      </c>
      <c r="AD6" s="120" t="s">
        <v>161</v>
      </c>
      <c r="AE6" s="124" t="s">
        <v>3777</v>
      </c>
      <c r="AF6" s="124" t="s">
        <v>3778</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5" tint="0.59999389629810485"/>
  </sheetPr>
  <dimension ref="A1:AJ4"/>
  <sheetViews>
    <sheetView workbookViewId="0">
      <selection activeCell="F1" sqref="F1:F65536"/>
    </sheetView>
  </sheetViews>
  <sheetFormatPr baseColWidth="10" defaultRowHeight="12.75"/>
  <cols>
    <col min="4" max="4" width="12.5703125" bestFit="1" customWidth="1"/>
    <col min="5" max="5" width="16.5703125" bestFit="1" customWidth="1"/>
    <col min="6" max="6" width="9.1406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24" customFormat="1">
      <c r="A2" s="114" t="s">
        <v>3378</v>
      </c>
      <c r="B2" s="114" t="s">
        <v>3409</v>
      </c>
      <c r="C2" s="114" t="s">
        <v>2874</v>
      </c>
      <c r="D2" s="114" t="s">
        <v>3862</v>
      </c>
      <c r="E2" s="114" t="s">
        <v>1293</v>
      </c>
      <c r="F2" s="114"/>
      <c r="G2" s="114"/>
      <c r="H2" s="114"/>
      <c r="I2" s="114" t="s">
        <v>1292</v>
      </c>
      <c r="J2" s="114"/>
      <c r="K2" s="115" t="s">
        <v>1106</v>
      </c>
      <c r="L2" s="116">
        <v>35777</v>
      </c>
      <c r="M2" s="117">
        <v>35794</v>
      </c>
      <c r="N2" s="118">
        <f>(M2-L2)/(M2+L2+12740)</f>
        <v>2.0163442492675927E-4</v>
      </c>
      <c r="O2" s="119">
        <v>0.74</v>
      </c>
      <c r="P2" s="120">
        <v>1436.08</v>
      </c>
      <c r="Q2" s="117">
        <v>2276</v>
      </c>
      <c r="R2" s="117">
        <v>1641</v>
      </c>
      <c r="S2" s="116">
        <v>3300</v>
      </c>
      <c r="T2" s="121">
        <v>34615</v>
      </c>
      <c r="U2" s="122" t="s">
        <v>2922</v>
      </c>
      <c r="V2" s="114" t="s">
        <v>2873</v>
      </c>
      <c r="W2" s="120" t="s">
        <v>2066</v>
      </c>
      <c r="X2" s="120" t="s">
        <v>2670</v>
      </c>
      <c r="Y2" s="120" t="s">
        <v>1291</v>
      </c>
      <c r="Z2" s="122" t="s">
        <v>4064</v>
      </c>
      <c r="AA2" s="123" t="s">
        <v>919</v>
      </c>
      <c r="AB2" s="120" t="s">
        <v>211</v>
      </c>
      <c r="AD2" s="120" t="s">
        <v>667</v>
      </c>
      <c r="AE2" s="124" t="s">
        <v>4127</v>
      </c>
      <c r="AF2" s="124" t="s">
        <v>5013</v>
      </c>
      <c r="AG2" s="124" t="s">
        <v>5012</v>
      </c>
      <c r="AH2" s="124" t="s">
        <v>3733</v>
      </c>
    </row>
    <row r="3" spans="1:36" s="124" customFormat="1">
      <c r="A3" s="114" t="s">
        <v>2291</v>
      </c>
      <c r="B3" s="114" t="s">
        <v>3409</v>
      </c>
      <c r="C3" s="114" t="s">
        <v>2874</v>
      </c>
      <c r="D3" s="114" t="s">
        <v>3862</v>
      </c>
      <c r="E3" s="114" t="s">
        <v>1293</v>
      </c>
      <c r="F3" s="114"/>
      <c r="G3" s="114"/>
      <c r="H3" s="114"/>
      <c r="I3" s="114" t="s">
        <v>1292</v>
      </c>
      <c r="J3" s="114"/>
      <c r="K3" s="115" t="s">
        <v>1895</v>
      </c>
      <c r="L3" s="116">
        <v>35779</v>
      </c>
      <c r="M3" s="117">
        <v>35792</v>
      </c>
      <c r="N3" s="118">
        <f>(M3-L3)/(M3+L3+12740)</f>
        <v>1.5419103082634533E-4</v>
      </c>
      <c r="O3" s="119">
        <v>0.02</v>
      </c>
      <c r="P3" s="120">
        <v>1436.08</v>
      </c>
      <c r="Q3" s="117">
        <v>3542</v>
      </c>
      <c r="R3" s="117">
        <v>2267</v>
      </c>
      <c r="S3" s="119" t="s">
        <v>2531</v>
      </c>
      <c r="T3" s="121">
        <v>36134</v>
      </c>
      <c r="U3" s="122" t="s">
        <v>4575</v>
      </c>
      <c r="V3" s="114" t="s">
        <v>2873</v>
      </c>
      <c r="W3" s="120" t="s">
        <v>2066</v>
      </c>
      <c r="X3" s="120" t="s">
        <v>2670</v>
      </c>
      <c r="Y3" s="120" t="s">
        <v>2924</v>
      </c>
      <c r="Z3" s="122" t="s">
        <v>3865</v>
      </c>
      <c r="AA3" s="123" t="s">
        <v>2292</v>
      </c>
      <c r="AB3" s="120" t="s">
        <v>5219</v>
      </c>
      <c r="AD3" s="120" t="s">
        <v>667</v>
      </c>
      <c r="AE3" s="139"/>
      <c r="AF3" s="124" t="s">
        <v>2872</v>
      </c>
      <c r="AG3" s="124" t="s">
        <v>212</v>
      </c>
      <c r="AH3" s="124" t="s">
        <v>3733</v>
      </c>
    </row>
    <row r="4" spans="1:36" s="124" customFormat="1">
      <c r="A4" s="114" t="s">
        <v>436</v>
      </c>
      <c r="B4" s="114" t="s">
        <v>3409</v>
      </c>
      <c r="C4" s="114" t="s">
        <v>2874</v>
      </c>
      <c r="D4" s="114" t="s">
        <v>3862</v>
      </c>
      <c r="E4" s="114" t="s">
        <v>1293</v>
      </c>
      <c r="F4" s="114"/>
      <c r="G4" s="114"/>
      <c r="H4" s="114"/>
      <c r="I4" s="114" t="s">
        <v>1292</v>
      </c>
      <c r="J4" s="114"/>
      <c r="K4" s="115" t="s">
        <v>4107</v>
      </c>
      <c r="L4" s="116">
        <v>35776</v>
      </c>
      <c r="M4" s="117">
        <v>35796</v>
      </c>
      <c r="N4" s="118">
        <f>(M4-L4)/(M4+L4+12740)</f>
        <v>2.3721415694088623E-4</v>
      </c>
      <c r="O4" s="119">
        <v>0.03</v>
      </c>
      <c r="P4" s="120">
        <v>1436.1</v>
      </c>
      <c r="Q4" s="117">
        <v>5456</v>
      </c>
      <c r="R4" s="117">
        <v>2310</v>
      </c>
      <c r="S4" s="119" t="s">
        <v>437</v>
      </c>
      <c r="T4" s="121">
        <v>38864</v>
      </c>
      <c r="U4" s="122" t="s">
        <v>4575</v>
      </c>
      <c r="V4" s="114" t="s">
        <v>3448</v>
      </c>
      <c r="W4" s="120" t="s">
        <v>2066</v>
      </c>
      <c r="X4" s="120" t="s">
        <v>2670</v>
      </c>
      <c r="Y4" s="120" t="s">
        <v>4912</v>
      </c>
      <c r="Z4" s="122" t="s">
        <v>438</v>
      </c>
      <c r="AA4" s="123" t="s">
        <v>439</v>
      </c>
      <c r="AB4" s="120" t="s">
        <v>440</v>
      </c>
      <c r="AD4" s="120" t="s">
        <v>667</v>
      </c>
      <c r="AE4" s="139" t="s">
        <v>435</v>
      </c>
      <c r="AF4" s="124" t="s">
        <v>4811</v>
      </c>
      <c r="AG4" s="124" t="s">
        <v>4839</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5" tint="0.59999389629810485"/>
  </sheetPr>
  <dimension ref="A1:AJ12"/>
  <sheetViews>
    <sheetView workbookViewId="0">
      <selection activeCell="G1" sqref="G1:G65536"/>
    </sheetView>
  </sheetViews>
  <sheetFormatPr baseColWidth="10" defaultRowHeight="12.75"/>
  <cols>
    <col min="4" max="4" width="12.5703125" bestFit="1" customWidth="1"/>
    <col min="5" max="5" width="23.28515625" bestFit="1" customWidth="1"/>
    <col min="6" max="6" width="9.1406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49" customFormat="1">
      <c r="A2" s="140" t="s">
        <v>2948</v>
      </c>
      <c r="B2" s="140" t="s">
        <v>1400</v>
      </c>
      <c r="C2" s="140" t="s">
        <v>2945</v>
      </c>
      <c r="D2" s="140" t="s">
        <v>4891</v>
      </c>
      <c r="E2" s="140" t="s">
        <v>729</v>
      </c>
      <c r="F2" s="140"/>
      <c r="G2" s="140"/>
      <c r="H2" s="140"/>
      <c r="I2" s="140" t="s">
        <v>3346</v>
      </c>
      <c r="J2" s="140" t="s">
        <v>4110</v>
      </c>
      <c r="K2" s="141"/>
      <c r="L2" s="142">
        <v>612</v>
      </c>
      <c r="M2" s="143">
        <v>637</v>
      </c>
      <c r="N2" s="144">
        <f t="shared" ref="N2:N12" si="0">(M2-L2)/(M2+L2+12740)</f>
        <v>1.7871184502108799E-3</v>
      </c>
      <c r="O2" s="142">
        <v>98</v>
      </c>
      <c r="P2" s="143">
        <v>97.2</v>
      </c>
      <c r="Q2" s="145">
        <v>6.5</v>
      </c>
      <c r="R2" s="145"/>
      <c r="S2" s="143"/>
      <c r="T2" s="146">
        <v>39566</v>
      </c>
      <c r="U2" s="147"/>
      <c r="V2" s="140" t="s">
        <v>1401</v>
      </c>
      <c r="W2" s="143" t="s">
        <v>1400</v>
      </c>
      <c r="X2" s="143" t="s">
        <v>4026</v>
      </c>
      <c r="Y2" s="143" t="s">
        <v>4173</v>
      </c>
      <c r="Z2" s="147" t="s">
        <v>2946</v>
      </c>
      <c r="AA2" s="148" t="s">
        <v>790</v>
      </c>
      <c r="AB2" s="143" t="s">
        <v>783</v>
      </c>
      <c r="AD2" s="143" t="s">
        <v>161</v>
      </c>
      <c r="AE2" s="143" t="s">
        <v>2947</v>
      </c>
      <c r="AF2" s="149" t="s">
        <v>1642</v>
      </c>
    </row>
    <row r="3" spans="1:36" s="124" customFormat="1">
      <c r="A3" s="114" t="s">
        <v>4478</v>
      </c>
      <c r="B3" s="114" t="s">
        <v>1400</v>
      </c>
      <c r="C3" s="114" t="s">
        <v>1155</v>
      </c>
      <c r="D3" s="114" t="s">
        <v>3862</v>
      </c>
      <c r="E3" s="114" t="s">
        <v>1293</v>
      </c>
      <c r="F3" s="114"/>
      <c r="G3" s="114"/>
      <c r="H3" s="114"/>
      <c r="I3" s="114" t="s">
        <v>1292</v>
      </c>
      <c r="J3" s="114"/>
      <c r="K3" s="115" t="s">
        <v>4079</v>
      </c>
      <c r="L3" s="116">
        <v>35778</v>
      </c>
      <c r="M3" s="117">
        <v>35795</v>
      </c>
      <c r="N3" s="118">
        <f t="shared" si="0"/>
        <v>2.0162964192947707E-4</v>
      </c>
      <c r="O3" s="119">
        <v>0.02</v>
      </c>
      <c r="P3" s="120">
        <v>1436.1</v>
      </c>
      <c r="Q3" s="117">
        <v>5396</v>
      </c>
      <c r="R3" s="116"/>
      <c r="S3" s="119"/>
      <c r="T3" s="121">
        <v>38386</v>
      </c>
      <c r="U3" s="122" t="s">
        <v>1614</v>
      </c>
      <c r="V3" s="114" t="s">
        <v>218</v>
      </c>
      <c r="W3" s="120" t="s">
        <v>877</v>
      </c>
      <c r="X3" s="120" t="s">
        <v>2672</v>
      </c>
      <c r="Y3" s="120" t="s">
        <v>5603</v>
      </c>
      <c r="Z3" s="122" t="s">
        <v>5600</v>
      </c>
      <c r="AA3" s="123" t="s">
        <v>5601</v>
      </c>
      <c r="AB3" s="120" t="s">
        <v>5602</v>
      </c>
      <c r="AD3" s="120" t="s">
        <v>667</v>
      </c>
      <c r="AE3" s="124" t="s">
        <v>5599</v>
      </c>
      <c r="AF3" s="124" t="s">
        <v>5604</v>
      </c>
      <c r="AG3" s="124" t="s">
        <v>5605</v>
      </c>
      <c r="AH3" s="124" t="s">
        <v>5606</v>
      </c>
    </row>
    <row r="4" spans="1:36" s="124" customFormat="1">
      <c r="A4" s="114" t="s">
        <v>4479</v>
      </c>
      <c r="B4" s="114" t="s">
        <v>1400</v>
      </c>
      <c r="C4" s="114" t="s">
        <v>1155</v>
      </c>
      <c r="D4" s="114" t="s">
        <v>3862</v>
      </c>
      <c r="E4" s="114" t="s">
        <v>1293</v>
      </c>
      <c r="F4" s="114"/>
      <c r="G4" s="114"/>
      <c r="H4" s="114"/>
      <c r="I4" s="114" t="s">
        <v>1292</v>
      </c>
      <c r="J4" s="114"/>
      <c r="K4" s="115" t="s">
        <v>190</v>
      </c>
      <c r="L4" s="116">
        <v>35776</v>
      </c>
      <c r="M4" s="117">
        <v>35798</v>
      </c>
      <c r="N4" s="118">
        <f t="shared" si="0"/>
        <v>2.609293830206134E-4</v>
      </c>
      <c r="O4" s="119">
        <v>7.0000000000000007E-2</v>
      </c>
      <c r="P4" s="120">
        <v>1436.15</v>
      </c>
      <c r="Q4" s="117">
        <v>3582</v>
      </c>
      <c r="R4" s="117">
        <v>2000</v>
      </c>
      <c r="S4" s="119"/>
      <c r="T4" s="121">
        <v>36801</v>
      </c>
      <c r="U4" s="122" t="s">
        <v>4575</v>
      </c>
      <c r="V4" s="114" t="s">
        <v>217</v>
      </c>
      <c r="W4" s="120" t="s">
        <v>2066</v>
      </c>
      <c r="X4" s="120" t="s">
        <v>2672</v>
      </c>
      <c r="Y4" s="120" t="s">
        <v>4581</v>
      </c>
      <c r="Z4" s="122" t="s">
        <v>882</v>
      </c>
      <c r="AA4" s="123" t="s">
        <v>490</v>
      </c>
      <c r="AB4" s="120" t="s">
        <v>4599</v>
      </c>
      <c r="AD4" s="120" t="s">
        <v>667</v>
      </c>
      <c r="AE4" s="120" t="s">
        <v>3627</v>
      </c>
      <c r="AF4" s="124" t="s">
        <v>4598</v>
      </c>
      <c r="AG4" s="124" t="s">
        <v>2903</v>
      </c>
    </row>
    <row r="5" spans="1:36" s="124" customFormat="1">
      <c r="A5" s="114" t="s">
        <v>1149</v>
      </c>
      <c r="B5" s="114" t="s">
        <v>1400</v>
      </c>
      <c r="C5" s="114" t="s">
        <v>1155</v>
      </c>
      <c r="D5" s="114" t="s">
        <v>3862</v>
      </c>
      <c r="E5" s="114" t="s">
        <v>1293</v>
      </c>
      <c r="F5" s="114"/>
      <c r="G5" s="114"/>
      <c r="H5" s="114"/>
      <c r="I5" s="114" t="s">
        <v>1292</v>
      </c>
      <c r="J5" s="114"/>
      <c r="K5" s="115" t="s">
        <v>1150</v>
      </c>
      <c r="L5" s="116">
        <v>35779</v>
      </c>
      <c r="M5" s="117">
        <v>35793</v>
      </c>
      <c r="N5" s="118">
        <f t="shared" si="0"/>
        <v>1.6604990985862037E-4</v>
      </c>
      <c r="O5" s="119">
        <v>0.06</v>
      </c>
      <c r="P5" s="120">
        <v>1436.08</v>
      </c>
      <c r="Q5" s="117"/>
      <c r="R5" s="117">
        <v>5624</v>
      </c>
      <c r="S5" s="119"/>
      <c r="T5" s="121">
        <v>40115</v>
      </c>
      <c r="U5" s="122" t="s">
        <v>4575</v>
      </c>
      <c r="V5" s="114" t="s">
        <v>3448</v>
      </c>
      <c r="W5" s="120" t="s">
        <v>2066</v>
      </c>
      <c r="X5" s="120" t="s">
        <v>2670</v>
      </c>
      <c r="Y5" s="120" t="s">
        <v>1131</v>
      </c>
      <c r="Z5" s="122" t="s">
        <v>1151</v>
      </c>
      <c r="AA5" s="123" t="s">
        <v>1152</v>
      </c>
      <c r="AB5" s="120" t="s">
        <v>1153</v>
      </c>
      <c r="AD5" s="120" t="s">
        <v>1127</v>
      </c>
      <c r="AE5" s="120" t="s">
        <v>1158</v>
      </c>
      <c r="AF5" s="124" t="s">
        <v>1125</v>
      </c>
    </row>
    <row r="6" spans="1:36" s="124" customFormat="1">
      <c r="A6" s="114" t="s">
        <v>1148</v>
      </c>
      <c r="B6" s="114" t="s">
        <v>1400</v>
      </c>
      <c r="C6" s="114" t="s">
        <v>1154</v>
      </c>
      <c r="D6" s="114" t="s">
        <v>3862</v>
      </c>
      <c r="E6" s="114" t="s">
        <v>1293</v>
      </c>
      <c r="F6" s="114"/>
      <c r="G6" s="114"/>
      <c r="H6" s="114"/>
      <c r="I6" s="114" t="s">
        <v>1292</v>
      </c>
      <c r="J6" s="114"/>
      <c r="K6" s="115" t="s">
        <v>1867</v>
      </c>
      <c r="L6" s="116">
        <v>35776</v>
      </c>
      <c r="M6" s="117">
        <v>35796</v>
      </c>
      <c r="N6" s="118">
        <f t="shared" si="0"/>
        <v>2.3721415694088623E-4</v>
      </c>
      <c r="O6" s="119">
        <v>0</v>
      </c>
      <c r="P6" s="120">
        <v>1436.08</v>
      </c>
      <c r="Q6" s="117">
        <v>3412</v>
      </c>
      <c r="R6" s="117">
        <v>2000</v>
      </c>
      <c r="S6" s="119"/>
      <c r="T6" s="121">
        <v>35696</v>
      </c>
      <c r="U6" s="122" t="s">
        <v>2922</v>
      </c>
      <c r="V6" s="114" t="s">
        <v>217</v>
      </c>
      <c r="W6" s="120" t="s">
        <v>2066</v>
      </c>
      <c r="X6" s="120" t="s">
        <v>2670</v>
      </c>
      <c r="Y6" s="120" t="s">
        <v>2924</v>
      </c>
      <c r="Z6" s="122" t="s">
        <v>2909</v>
      </c>
      <c r="AA6" s="123" t="s">
        <v>270</v>
      </c>
      <c r="AB6" s="120" t="s">
        <v>909</v>
      </c>
      <c r="AD6" s="120" t="s">
        <v>667</v>
      </c>
      <c r="AE6" s="120" t="s">
        <v>2336</v>
      </c>
      <c r="AF6" s="124" t="s">
        <v>2903</v>
      </c>
    </row>
    <row r="7" spans="1:36" s="124" customFormat="1">
      <c r="A7" s="114" t="s">
        <v>271</v>
      </c>
      <c r="B7" s="114" t="s">
        <v>1400</v>
      </c>
      <c r="C7" s="114" t="s">
        <v>1155</v>
      </c>
      <c r="D7" s="114" t="s">
        <v>3862</v>
      </c>
      <c r="E7" s="114" t="s">
        <v>1293</v>
      </c>
      <c r="F7" s="114"/>
      <c r="G7" s="114"/>
      <c r="H7" s="114"/>
      <c r="I7" s="114" t="s">
        <v>1292</v>
      </c>
      <c r="J7" s="114"/>
      <c r="K7" s="115" t="s">
        <v>703</v>
      </c>
      <c r="L7" s="116">
        <v>35776</v>
      </c>
      <c r="M7" s="117">
        <v>35797</v>
      </c>
      <c r="N7" s="118">
        <f t="shared" si="0"/>
        <v>2.4907191061876579E-4</v>
      </c>
      <c r="O7" s="119">
        <v>0.02</v>
      </c>
      <c r="P7" s="120">
        <v>1436.12</v>
      </c>
      <c r="Q7" s="117">
        <v>4575</v>
      </c>
      <c r="R7" s="117">
        <v>2600</v>
      </c>
      <c r="S7" s="116">
        <v>10000</v>
      </c>
      <c r="T7" s="121">
        <v>37607</v>
      </c>
      <c r="U7" s="122"/>
      <c r="V7" s="114" t="s">
        <v>217</v>
      </c>
      <c r="W7" s="120" t="s">
        <v>2066</v>
      </c>
      <c r="X7" s="120" t="s">
        <v>2670</v>
      </c>
      <c r="Y7" s="120" t="s">
        <v>4574</v>
      </c>
      <c r="Z7" s="122" t="s">
        <v>820</v>
      </c>
      <c r="AA7" s="123" t="s">
        <v>272</v>
      </c>
      <c r="AB7" s="120" t="s">
        <v>4488</v>
      </c>
      <c r="AD7" s="120" t="s">
        <v>667</v>
      </c>
      <c r="AE7" s="124" t="s">
        <v>3210</v>
      </c>
      <c r="AF7" s="124" t="s">
        <v>2903</v>
      </c>
    </row>
    <row r="8" spans="1:36" s="124" customFormat="1">
      <c r="A8" s="114" t="s">
        <v>273</v>
      </c>
      <c r="B8" s="114" t="s">
        <v>1400</v>
      </c>
      <c r="C8" s="114" t="s">
        <v>1155</v>
      </c>
      <c r="D8" s="114" t="s">
        <v>3862</v>
      </c>
      <c r="E8" s="114" t="s">
        <v>1293</v>
      </c>
      <c r="F8" s="114"/>
      <c r="G8" s="114"/>
      <c r="H8" s="114"/>
      <c r="I8" s="114" t="s">
        <v>1292</v>
      </c>
      <c r="J8" s="114"/>
      <c r="K8" s="115" t="s">
        <v>615</v>
      </c>
      <c r="L8" s="116">
        <v>35775</v>
      </c>
      <c r="M8" s="117">
        <v>35798</v>
      </c>
      <c r="N8" s="118">
        <f t="shared" si="0"/>
        <v>2.7279304496341013E-4</v>
      </c>
      <c r="O8" s="119">
        <v>0.08</v>
      </c>
      <c r="P8" s="120">
        <v>1436.12</v>
      </c>
      <c r="Q8" s="117">
        <v>4500</v>
      </c>
      <c r="R8" s="117">
        <v>2500</v>
      </c>
      <c r="S8" s="116">
        <v>3900</v>
      </c>
      <c r="T8" s="121">
        <v>37362</v>
      </c>
      <c r="U8" s="122" t="s">
        <v>2922</v>
      </c>
      <c r="V8" s="114" t="s">
        <v>217</v>
      </c>
      <c r="W8" s="120" t="s">
        <v>2066</v>
      </c>
      <c r="X8" s="120" t="s">
        <v>2670</v>
      </c>
      <c r="Y8" s="120" t="s">
        <v>2924</v>
      </c>
      <c r="Z8" s="122" t="s">
        <v>5229</v>
      </c>
      <c r="AA8" s="123" t="s">
        <v>274</v>
      </c>
      <c r="AB8" s="120" t="s">
        <v>697</v>
      </c>
      <c r="AD8" s="120" t="s">
        <v>667</v>
      </c>
      <c r="AE8" s="124" t="s">
        <v>4753</v>
      </c>
      <c r="AF8" s="124" t="s">
        <v>2903</v>
      </c>
    </row>
    <row r="9" spans="1:36" s="124" customFormat="1">
      <c r="A9" s="114" t="s">
        <v>275</v>
      </c>
      <c r="B9" s="114" t="s">
        <v>1400</v>
      </c>
      <c r="C9" s="114" t="s">
        <v>1156</v>
      </c>
      <c r="D9" s="114" t="s">
        <v>3862</v>
      </c>
      <c r="E9" s="114" t="s">
        <v>1293</v>
      </c>
      <c r="F9" s="114"/>
      <c r="G9" s="114"/>
      <c r="H9" s="114"/>
      <c r="I9" s="114" t="s">
        <v>1292</v>
      </c>
      <c r="J9" s="114"/>
      <c r="K9" s="115" t="s">
        <v>1105</v>
      </c>
      <c r="L9" s="116">
        <v>35773</v>
      </c>
      <c r="M9" s="117">
        <v>35798</v>
      </c>
      <c r="N9" s="118">
        <f t="shared" si="0"/>
        <v>2.9652121312758714E-4</v>
      </c>
      <c r="O9" s="119">
        <v>0.02</v>
      </c>
      <c r="P9" s="120">
        <v>1436.08</v>
      </c>
      <c r="Q9" s="117">
        <v>3642</v>
      </c>
      <c r="R9" s="117">
        <v>1450</v>
      </c>
      <c r="S9" s="116">
        <v>3900</v>
      </c>
      <c r="T9" s="121">
        <v>34613</v>
      </c>
      <c r="U9" s="122" t="s">
        <v>4575</v>
      </c>
      <c r="V9" s="114" t="s">
        <v>3448</v>
      </c>
      <c r="W9" s="120" t="s">
        <v>2066</v>
      </c>
      <c r="X9" s="120" t="s">
        <v>2670</v>
      </c>
      <c r="Y9" s="120" t="s">
        <v>4574</v>
      </c>
      <c r="Z9" s="122" t="s">
        <v>5230</v>
      </c>
      <c r="AA9" s="123" t="s">
        <v>2817</v>
      </c>
      <c r="AB9" s="120" t="s">
        <v>4686</v>
      </c>
      <c r="AD9" s="120" t="s">
        <v>667</v>
      </c>
      <c r="AE9" s="124" t="s">
        <v>3209</v>
      </c>
      <c r="AF9" s="124" t="s">
        <v>5013</v>
      </c>
      <c r="AG9" s="124" t="s">
        <v>2903</v>
      </c>
    </row>
    <row r="10" spans="1:36" s="124" customFormat="1" ht="12.75" customHeight="1">
      <c r="A10" s="114" t="s">
        <v>2818</v>
      </c>
      <c r="B10" s="114" t="s">
        <v>1400</v>
      </c>
      <c r="C10" s="114" t="s">
        <v>1157</v>
      </c>
      <c r="D10" s="114" t="s">
        <v>3862</v>
      </c>
      <c r="E10" s="114" t="s">
        <v>1293</v>
      </c>
      <c r="F10" s="114"/>
      <c r="G10" s="114"/>
      <c r="H10" s="114"/>
      <c r="I10" s="114" t="s">
        <v>1292</v>
      </c>
      <c r="J10" s="114"/>
      <c r="K10" s="115" t="s">
        <v>1876</v>
      </c>
      <c r="L10" s="116">
        <v>35779</v>
      </c>
      <c r="M10" s="117">
        <v>35794</v>
      </c>
      <c r="N10" s="118">
        <f t="shared" si="0"/>
        <v>1.779085075848327E-4</v>
      </c>
      <c r="O10" s="119">
        <v>0.03</v>
      </c>
      <c r="P10" s="120">
        <v>1436.11</v>
      </c>
      <c r="Q10" s="117">
        <v>3720</v>
      </c>
      <c r="R10" s="117">
        <v>2200</v>
      </c>
      <c r="S10" s="116">
        <v>4900</v>
      </c>
      <c r="T10" s="121">
        <v>35845</v>
      </c>
      <c r="U10" s="122" t="s">
        <v>3147</v>
      </c>
      <c r="V10" s="114" t="s">
        <v>217</v>
      </c>
      <c r="W10" s="120" t="s">
        <v>2066</v>
      </c>
      <c r="X10" s="120" t="s">
        <v>2670</v>
      </c>
      <c r="Y10" s="120" t="s">
        <v>1291</v>
      </c>
      <c r="Z10" s="122" t="s">
        <v>2911</v>
      </c>
      <c r="AA10" s="123" t="s">
        <v>2819</v>
      </c>
      <c r="AB10" s="207" t="s">
        <v>4687</v>
      </c>
      <c r="AD10" s="120" t="s">
        <v>667</v>
      </c>
      <c r="AE10" s="124" t="s">
        <v>4752</v>
      </c>
      <c r="AF10" s="124" t="s">
        <v>2903</v>
      </c>
    </row>
    <row r="11" spans="1:36" s="124" customFormat="1" ht="12.75" customHeight="1">
      <c r="A11" s="114" t="s">
        <v>3251</v>
      </c>
      <c r="B11" s="114" t="s">
        <v>1400</v>
      </c>
      <c r="C11" s="114" t="s">
        <v>1155</v>
      </c>
      <c r="D11" s="114" t="s">
        <v>3862</v>
      </c>
      <c r="E11" s="114" t="s">
        <v>1293</v>
      </c>
      <c r="F11" s="114"/>
      <c r="G11" s="114"/>
      <c r="H11" s="114"/>
      <c r="I11" s="114" t="s">
        <v>1292</v>
      </c>
      <c r="J11" s="114"/>
      <c r="K11" s="115" t="s">
        <v>3252</v>
      </c>
      <c r="L11" s="116">
        <v>35784</v>
      </c>
      <c r="M11" s="117">
        <v>35792</v>
      </c>
      <c r="N11" s="118">
        <f t="shared" si="0"/>
        <v>9.4881161345414868E-5</v>
      </c>
      <c r="O11" s="119">
        <v>0.02</v>
      </c>
      <c r="P11" s="120">
        <v>1436.17</v>
      </c>
      <c r="Q11" s="117">
        <v>2238</v>
      </c>
      <c r="R11" s="117">
        <v>1014</v>
      </c>
      <c r="S11" s="116">
        <v>2300</v>
      </c>
      <c r="T11" s="121">
        <v>39855</v>
      </c>
      <c r="U11" s="122" t="s">
        <v>4575</v>
      </c>
      <c r="V11" s="114" t="s">
        <v>3042</v>
      </c>
      <c r="W11" s="120" t="s">
        <v>2066</v>
      </c>
      <c r="X11" s="120" t="s">
        <v>2670</v>
      </c>
      <c r="Y11" s="120" t="s">
        <v>4912</v>
      </c>
      <c r="Z11" s="122" t="s">
        <v>3253</v>
      </c>
      <c r="AA11" s="123" t="s">
        <v>3254</v>
      </c>
      <c r="AB11" s="207" t="s">
        <v>819</v>
      </c>
      <c r="AD11" s="120" t="s">
        <v>161</v>
      </c>
      <c r="AE11" s="124" t="s">
        <v>3255</v>
      </c>
      <c r="AF11" s="124" t="s">
        <v>1731</v>
      </c>
      <c r="AG11" s="124" t="s">
        <v>3256</v>
      </c>
      <c r="AH11" s="124" t="s">
        <v>3257</v>
      </c>
    </row>
    <row r="12" spans="1:36" s="124" customFormat="1">
      <c r="A12" s="114" t="s">
        <v>102</v>
      </c>
      <c r="B12" s="114" t="s">
        <v>1400</v>
      </c>
      <c r="C12" s="114" t="s">
        <v>1155</v>
      </c>
      <c r="D12" s="114" t="s">
        <v>3862</v>
      </c>
      <c r="E12" s="114" t="s">
        <v>1293</v>
      </c>
      <c r="F12" s="114"/>
      <c r="G12" s="114"/>
      <c r="H12" s="114"/>
      <c r="I12" s="114" t="s">
        <v>1292</v>
      </c>
      <c r="J12" s="114"/>
      <c r="K12" s="115" t="s">
        <v>103</v>
      </c>
      <c r="L12" s="116">
        <v>35783</v>
      </c>
      <c r="M12" s="117">
        <v>35790</v>
      </c>
      <c r="N12" s="118">
        <f t="shared" si="0"/>
        <v>8.3023970206255268E-5</v>
      </c>
      <c r="O12" s="119">
        <v>0.03</v>
      </c>
      <c r="P12" s="120">
        <v>1436.1</v>
      </c>
      <c r="Q12" s="117">
        <v>4007</v>
      </c>
      <c r="R12" s="117"/>
      <c r="S12" s="116"/>
      <c r="T12" s="121">
        <v>39949</v>
      </c>
      <c r="U12" s="122" t="s">
        <v>4575</v>
      </c>
      <c r="V12" s="114" t="s">
        <v>2688</v>
      </c>
      <c r="W12" s="120" t="s">
        <v>2066</v>
      </c>
      <c r="X12" s="120" t="s">
        <v>2672</v>
      </c>
      <c r="Y12" s="120" t="s">
        <v>105</v>
      </c>
      <c r="Z12" s="122" t="s">
        <v>106</v>
      </c>
      <c r="AA12" s="123" t="s">
        <v>107</v>
      </c>
      <c r="AB12" s="120" t="s">
        <v>5354</v>
      </c>
      <c r="AD12" s="120" t="s">
        <v>41</v>
      </c>
      <c r="AE12" s="120" t="s">
        <v>108</v>
      </c>
      <c r="AF12" s="124" t="s">
        <v>104</v>
      </c>
      <c r="AG12" s="124" t="s">
        <v>5355</v>
      </c>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5" tint="0.59999389629810485"/>
  </sheetPr>
  <dimension ref="A1:AJ4"/>
  <sheetViews>
    <sheetView workbookViewId="0">
      <selection activeCell="H1" sqref="H1:H65536"/>
    </sheetView>
  </sheetViews>
  <sheetFormatPr baseColWidth="10" defaultRowHeight="12.75"/>
  <cols>
    <col min="4" max="4" width="12.5703125" bestFit="1" customWidth="1"/>
    <col min="5" max="5" width="16.5703125" bestFit="1" customWidth="1"/>
    <col min="6" max="6" width="9.1406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24" customFormat="1">
      <c r="A2" s="114" t="s">
        <v>2267</v>
      </c>
      <c r="B2" s="114" t="s">
        <v>2923</v>
      </c>
      <c r="C2" s="114" t="s">
        <v>5449</v>
      </c>
      <c r="D2" s="114" t="s">
        <v>3862</v>
      </c>
      <c r="E2" s="114" t="s">
        <v>1293</v>
      </c>
      <c r="F2" s="114"/>
      <c r="G2" s="114"/>
      <c r="H2" s="114"/>
      <c r="I2" s="114" t="s">
        <v>1292</v>
      </c>
      <c r="J2" s="114"/>
      <c r="K2" s="115" t="s">
        <v>1882</v>
      </c>
      <c r="L2" s="116">
        <v>35777</v>
      </c>
      <c r="M2" s="117">
        <v>35795</v>
      </c>
      <c r="N2" s="118">
        <f>(M2-L2)/(M2+L2+12740)</f>
        <v>2.1349274124679761E-4</v>
      </c>
      <c r="O2" s="119">
        <v>7.0000000000000007E-2</v>
      </c>
      <c r="P2" s="120">
        <v>1436.07</v>
      </c>
      <c r="Q2" s="117">
        <v>1400</v>
      </c>
      <c r="R2" s="117">
        <v>646</v>
      </c>
      <c r="S2" s="116">
        <v>1400</v>
      </c>
      <c r="T2" s="121">
        <v>35956</v>
      </c>
      <c r="U2" s="122" t="s">
        <v>3147</v>
      </c>
      <c r="V2" s="114" t="s">
        <v>2688</v>
      </c>
      <c r="W2" s="120" t="s">
        <v>2066</v>
      </c>
      <c r="X2" s="120" t="s">
        <v>3849</v>
      </c>
      <c r="Y2" s="120" t="s">
        <v>1172</v>
      </c>
      <c r="Z2" s="122" t="s">
        <v>4451</v>
      </c>
      <c r="AA2" s="123" t="s">
        <v>2268</v>
      </c>
      <c r="AB2" s="120" t="s">
        <v>4452</v>
      </c>
      <c r="AD2" s="120" t="s">
        <v>667</v>
      </c>
      <c r="AE2" s="120" t="s">
        <v>2903</v>
      </c>
      <c r="AF2" s="124" t="s">
        <v>4450</v>
      </c>
      <c r="AG2" s="124" t="s">
        <v>4448</v>
      </c>
    </row>
    <row r="3" spans="1:36" s="124" customFormat="1">
      <c r="A3" s="114" t="s">
        <v>2403</v>
      </c>
      <c r="B3" s="114" t="s">
        <v>2923</v>
      </c>
      <c r="C3" s="114" t="s">
        <v>5449</v>
      </c>
      <c r="D3" s="114" t="s">
        <v>3862</v>
      </c>
      <c r="E3" s="114" t="s">
        <v>1293</v>
      </c>
      <c r="F3" s="114"/>
      <c r="G3" s="114"/>
      <c r="H3" s="114"/>
      <c r="I3" s="114" t="s">
        <v>1292</v>
      </c>
      <c r="J3" s="114"/>
      <c r="K3" s="115" t="s">
        <v>4314</v>
      </c>
      <c r="L3" s="116">
        <v>35773</v>
      </c>
      <c r="M3" s="117">
        <v>35798</v>
      </c>
      <c r="N3" s="118">
        <f>(M3-L3)/(M3+L3+12740)</f>
        <v>2.9652121312758714E-4</v>
      </c>
      <c r="O3" s="119">
        <v>0.01</v>
      </c>
      <c r="P3" s="120">
        <v>1436.1</v>
      </c>
      <c r="Q3" s="117">
        <v>2024</v>
      </c>
      <c r="R3" s="117"/>
      <c r="S3" s="116"/>
      <c r="T3" s="121">
        <v>39489</v>
      </c>
      <c r="U3" s="122" t="s">
        <v>4575</v>
      </c>
      <c r="V3" s="114" t="s">
        <v>3042</v>
      </c>
      <c r="W3" s="120" t="s">
        <v>2066</v>
      </c>
      <c r="X3" s="120" t="s">
        <v>2672</v>
      </c>
      <c r="Y3" s="120" t="s">
        <v>3299</v>
      </c>
      <c r="Z3" s="122" t="s">
        <v>2404</v>
      </c>
      <c r="AA3" s="123" t="s">
        <v>3890</v>
      </c>
      <c r="AB3" s="120" t="s">
        <v>3891</v>
      </c>
      <c r="AD3" s="120" t="s">
        <v>667</v>
      </c>
      <c r="AE3" s="120" t="s">
        <v>5447</v>
      </c>
      <c r="AF3" s="124" t="s">
        <v>5448</v>
      </c>
      <c r="AG3" s="124" t="s">
        <v>5450</v>
      </c>
    </row>
    <row r="4" spans="1:36" s="124" customFormat="1">
      <c r="A4" s="114" t="s">
        <v>1159</v>
      </c>
      <c r="B4" s="114" t="s">
        <v>2923</v>
      </c>
      <c r="C4" s="114" t="s">
        <v>5449</v>
      </c>
      <c r="D4" s="114" t="s">
        <v>3862</v>
      </c>
      <c r="E4" s="114" t="s">
        <v>1293</v>
      </c>
      <c r="F4" s="114"/>
      <c r="G4" s="114"/>
      <c r="H4" s="114"/>
      <c r="I4" s="114" t="s">
        <v>1292</v>
      </c>
      <c r="J4" s="114"/>
      <c r="K4" s="115" t="s">
        <v>1160</v>
      </c>
      <c r="L4" s="116">
        <v>35779</v>
      </c>
      <c r="M4" s="117">
        <v>35794</v>
      </c>
      <c r="N4" s="118">
        <f>(M4-L4)/(M4+L4+12740)</f>
        <v>1.779085075848327E-4</v>
      </c>
      <c r="O4" s="119">
        <v>0.02</v>
      </c>
      <c r="P4" s="120">
        <v>1436.1</v>
      </c>
      <c r="Q4" s="117">
        <v>3050</v>
      </c>
      <c r="R4" s="117"/>
      <c r="S4" s="116">
        <v>5900</v>
      </c>
      <c r="T4" s="121">
        <v>40115</v>
      </c>
      <c r="U4" s="122" t="s">
        <v>4575</v>
      </c>
      <c r="V4" s="114" t="s">
        <v>2482</v>
      </c>
      <c r="W4" s="120" t="s">
        <v>5243</v>
      </c>
      <c r="X4" s="120" t="s">
        <v>2670</v>
      </c>
      <c r="Y4" s="120" t="s">
        <v>1131</v>
      </c>
      <c r="Z4" s="122" t="s">
        <v>1161</v>
      </c>
      <c r="AA4" s="123" t="s">
        <v>1162</v>
      </c>
      <c r="AB4" s="120" t="s">
        <v>1163</v>
      </c>
      <c r="AD4" s="120" t="s">
        <v>1127</v>
      </c>
      <c r="AE4" s="124" t="s">
        <v>1164</v>
      </c>
      <c r="AF4" s="124" t="s">
        <v>1165</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6" tint="-0.499984740745262"/>
  </sheetPr>
  <dimension ref="A1:AJ3"/>
  <sheetViews>
    <sheetView workbookViewId="0">
      <selection activeCell="F10" sqref="F10"/>
    </sheetView>
  </sheetViews>
  <sheetFormatPr baseColWidth="10" defaultRowHeight="12.75"/>
  <cols>
    <col min="4" max="4" width="23.140625" bestFit="1" customWidth="1"/>
    <col min="5" max="5" width="24.28515625" bestFit="1" customWidth="1"/>
    <col min="6" max="6" width="9.1406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1470</v>
      </c>
      <c r="B2" s="126" t="s">
        <v>1306</v>
      </c>
      <c r="C2" s="126" t="s">
        <v>648</v>
      </c>
      <c r="D2" s="126" t="s">
        <v>1834</v>
      </c>
      <c r="E2" s="274" t="s">
        <v>729</v>
      </c>
      <c r="F2" s="126">
        <v>1</v>
      </c>
      <c r="G2" s="126"/>
      <c r="H2" s="126"/>
      <c r="I2" s="126" t="s">
        <v>3346</v>
      </c>
      <c r="J2" s="126" t="s">
        <v>4110</v>
      </c>
      <c r="K2" s="127"/>
      <c r="L2" s="128">
        <v>985</v>
      </c>
      <c r="M2" s="129">
        <v>1014</v>
      </c>
      <c r="N2" s="130">
        <f>(M2-L2)/(M2+L2+12740)</f>
        <v>1.967569034534229E-3</v>
      </c>
      <c r="O2" s="131">
        <v>99.5</v>
      </c>
      <c r="P2" s="131">
        <v>105.1</v>
      </c>
      <c r="Q2" s="129">
        <v>70</v>
      </c>
      <c r="R2" s="129"/>
      <c r="S2" s="131"/>
      <c r="T2" s="133">
        <v>37235</v>
      </c>
      <c r="U2" s="134" t="s">
        <v>649</v>
      </c>
      <c r="V2" s="126" t="s">
        <v>648</v>
      </c>
      <c r="W2" s="132" t="s">
        <v>1306</v>
      </c>
      <c r="X2" s="132" t="s">
        <v>2672</v>
      </c>
      <c r="Y2" s="132" t="s">
        <v>4596</v>
      </c>
      <c r="Z2" s="134" t="s">
        <v>647</v>
      </c>
      <c r="AA2" s="135" t="s">
        <v>1839</v>
      </c>
      <c r="AB2" s="132" t="s">
        <v>2894</v>
      </c>
      <c r="AD2" s="132" t="s">
        <v>3797</v>
      </c>
      <c r="AE2" s="136" t="s">
        <v>3546</v>
      </c>
      <c r="AF2" s="136" t="s">
        <v>646</v>
      </c>
      <c r="AG2" s="136" t="s">
        <v>645</v>
      </c>
      <c r="AH2" s="136" t="s">
        <v>2903</v>
      </c>
    </row>
    <row r="3" spans="1:36" s="112" customFormat="1">
      <c r="A3" s="101" t="s">
        <v>4267</v>
      </c>
      <c r="B3" s="101" t="s">
        <v>1306</v>
      </c>
      <c r="C3" s="101" t="s">
        <v>1307</v>
      </c>
      <c r="D3" s="101" t="s">
        <v>2337</v>
      </c>
      <c r="E3" s="101" t="s">
        <v>1293</v>
      </c>
      <c r="F3" s="101">
        <v>1</v>
      </c>
      <c r="G3" s="101"/>
      <c r="H3" s="101"/>
      <c r="I3" s="101" t="s">
        <v>1292</v>
      </c>
      <c r="J3" s="101"/>
      <c r="K3" s="103" t="s">
        <v>2633</v>
      </c>
      <c r="L3" s="104">
        <v>35774</v>
      </c>
      <c r="M3" s="105">
        <v>35796</v>
      </c>
      <c r="N3" s="106">
        <f>(M3-L3)/(M3+L3+12740)</f>
        <v>2.6094176254299608E-4</v>
      </c>
      <c r="O3" s="107">
        <v>0.06</v>
      </c>
      <c r="P3" s="107">
        <v>1436.05</v>
      </c>
      <c r="Q3" s="105">
        <v>3000</v>
      </c>
      <c r="R3" s="105">
        <v>1740</v>
      </c>
      <c r="S3" s="104">
        <v>3700</v>
      </c>
      <c r="T3" s="109">
        <v>35095</v>
      </c>
      <c r="U3" s="110" t="s">
        <v>4575</v>
      </c>
      <c r="V3" s="101" t="s">
        <v>2688</v>
      </c>
      <c r="W3" s="108" t="s">
        <v>2066</v>
      </c>
      <c r="X3" s="108" t="s">
        <v>3849</v>
      </c>
      <c r="Y3" s="108" t="s">
        <v>2928</v>
      </c>
      <c r="Z3" s="110" t="s">
        <v>94</v>
      </c>
      <c r="AA3" s="111" t="s">
        <v>4268</v>
      </c>
      <c r="AB3" s="108" t="s">
        <v>644</v>
      </c>
      <c r="AD3" s="108" t="s">
        <v>667</v>
      </c>
      <c r="AE3" s="112" t="s">
        <v>43</v>
      </c>
      <c r="AF3" s="112" t="s">
        <v>654</v>
      </c>
      <c r="AG3" s="112" t="s">
        <v>5258</v>
      </c>
      <c r="AH3" s="112" t="s">
        <v>1305</v>
      </c>
      <c r="AI3" s="112" t="s">
        <v>2435</v>
      </c>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theme="6" tint="-0.499984740745262"/>
  </sheetPr>
  <dimension ref="A1:AK102"/>
  <sheetViews>
    <sheetView topLeftCell="A50" workbookViewId="0">
      <selection activeCell="F68" sqref="F68"/>
    </sheetView>
  </sheetViews>
  <sheetFormatPr baseColWidth="10" defaultRowHeight="12.75"/>
  <cols>
    <col min="4" max="4" width="22.7109375" customWidth="1"/>
    <col min="5" max="5" width="38.7109375" bestFit="1" customWidth="1"/>
    <col min="6" max="6" width="9.140625" style="281" bestFit="1" customWidth="1"/>
    <col min="7" max="7" width="21.4257812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2757</v>
      </c>
      <c r="B2" s="126" t="s">
        <v>1938</v>
      </c>
      <c r="C2" s="126" t="s">
        <v>1496</v>
      </c>
      <c r="D2" s="126" t="s">
        <v>1199</v>
      </c>
      <c r="E2" s="126" t="s">
        <v>1293</v>
      </c>
      <c r="F2" s="283">
        <v>1</v>
      </c>
      <c r="G2" s="126"/>
      <c r="H2" s="126"/>
      <c r="I2" s="126" t="s">
        <v>2057</v>
      </c>
      <c r="J2" s="126" t="s">
        <v>2778</v>
      </c>
      <c r="K2" s="127"/>
      <c r="L2" s="131">
        <v>631</v>
      </c>
      <c r="M2" s="129">
        <v>39788</v>
      </c>
      <c r="N2" s="130">
        <f t="shared" ref="N2:N24" si="0">(M2-L2)/(M2+L2+12740)</f>
        <v>0.73660151620609871</v>
      </c>
      <c r="O2" s="131">
        <v>62.9</v>
      </c>
      <c r="P2" s="132">
        <v>719.1</v>
      </c>
      <c r="Q2" s="129">
        <v>1600</v>
      </c>
      <c r="R2" s="129"/>
      <c r="S2" s="128">
        <v>1000</v>
      </c>
      <c r="T2" s="133">
        <v>37791</v>
      </c>
      <c r="U2" s="134" t="s">
        <v>3045</v>
      </c>
      <c r="V2" s="126" t="s">
        <v>1973</v>
      </c>
      <c r="W2" s="132" t="s">
        <v>1938</v>
      </c>
      <c r="X2" s="132" t="s">
        <v>2671</v>
      </c>
      <c r="Y2" s="132" t="s">
        <v>540</v>
      </c>
      <c r="Z2" s="134" t="s">
        <v>4835</v>
      </c>
      <c r="AA2" s="135">
        <v>27834</v>
      </c>
      <c r="AB2" s="132" t="s">
        <v>2125</v>
      </c>
      <c r="AD2" s="132" t="s">
        <v>3797</v>
      </c>
      <c r="AE2" s="136" t="s">
        <v>1228</v>
      </c>
      <c r="AF2" s="136" t="s">
        <v>2005</v>
      </c>
      <c r="AG2" s="136" t="s">
        <v>3466</v>
      </c>
    </row>
    <row r="3" spans="1:36" s="136" customFormat="1">
      <c r="A3" s="126" t="s">
        <v>2758</v>
      </c>
      <c r="B3" s="126" t="s">
        <v>1938</v>
      </c>
      <c r="C3" s="126" t="s">
        <v>1496</v>
      </c>
      <c r="D3" s="126" t="s">
        <v>1199</v>
      </c>
      <c r="E3" s="126" t="s">
        <v>1293</v>
      </c>
      <c r="F3" s="283">
        <v>1</v>
      </c>
      <c r="G3" s="126"/>
      <c r="H3" s="126"/>
      <c r="I3" s="126" t="s">
        <v>2057</v>
      </c>
      <c r="J3" s="126" t="s">
        <v>2778</v>
      </c>
      <c r="K3" s="127"/>
      <c r="L3" s="131">
        <v>623</v>
      </c>
      <c r="M3" s="129">
        <v>40644</v>
      </c>
      <c r="N3" s="130">
        <f t="shared" si="0"/>
        <v>0.74103356972244339</v>
      </c>
      <c r="O3" s="131">
        <v>62.8</v>
      </c>
      <c r="P3" s="132">
        <v>736.37</v>
      </c>
      <c r="Q3" s="129">
        <v>1600</v>
      </c>
      <c r="R3" s="129"/>
      <c r="S3" s="131"/>
      <c r="T3" s="133">
        <v>37713</v>
      </c>
      <c r="U3" s="134" t="s">
        <v>3045</v>
      </c>
      <c r="V3" s="126" t="s">
        <v>1973</v>
      </c>
      <c r="W3" s="132" t="s">
        <v>1938</v>
      </c>
      <c r="X3" s="132" t="s">
        <v>2671</v>
      </c>
      <c r="Y3" s="132" t="s">
        <v>540</v>
      </c>
      <c r="Z3" s="134" t="s">
        <v>2730</v>
      </c>
      <c r="AA3" s="135">
        <v>27707</v>
      </c>
      <c r="AB3" s="132" t="s">
        <v>2731</v>
      </c>
      <c r="AD3" s="132" t="s">
        <v>3797</v>
      </c>
      <c r="AE3" s="136" t="s">
        <v>2415</v>
      </c>
      <c r="AF3" s="136" t="s">
        <v>2005</v>
      </c>
      <c r="AG3" s="136" t="s">
        <v>3466</v>
      </c>
      <c r="AI3" s="136" t="s">
        <v>2489</v>
      </c>
    </row>
    <row r="4" spans="1:36" s="136" customFormat="1" ht="11.25" customHeight="1">
      <c r="A4" s="126" t="s">
        <v>1909</v>
      </c>
      <c r="B4" s="126" t="s">
        <v>1938</v>
      </c>
      <c r="C4" s="126" t="s">
        <v>4595</v>
      </c>
      <c r="D4" s="126" t="s">
        <v>5515</v>
      </c>
      <c r="E4" s="126" t="s">
        <v>1293</v>
      </c>
      <c r="F4" s="283">
        <v>1</v>
      </c>
      <c r="G4" s="126"/>
      <c r="H4" s="126"/>
      <c r="I4" s="126" t="s">
        <v>1292</v>
      </c>
      <c r="J4" s="126"/>
      <c r="K4" s="127" t="s">
        <v>181</v>
      </c>
      <c r="L4" s="128">
        <v>35771</v>
      </c>
      <c r="M4" s="129">
        <v>35805</v>
      </c>
      <c r="N4" s="130">
        <f t="shared" si="0"/>
        <v>4.032449357180132E-4</v>
      </c>
      <c r="O4" s="131">
        <v>6.16</v>
      </c>
      <c r="P4" s="132">
        <v>1436.19</v>
      </c>
      <c r="Q4" s="129">
        <v>2300</v>
      </c>
      <c r="R4" s="129"/>
      <c r="S4" s="132"/>
      <c r="T4" s="133">
        <v>36711</v>
      </c>
      <c r="U4" s="134" t="s">
        <v>887</v>
      </c>
      <c r="V4" s="126" t="s">
        <v>1973</v>
      </c>
      <c r="W4" s="132" t="s">
        <v>1938</v>
      </c>
      <c r="X4" s="132" t="s">
        <v>2672</v>
      </c>
      <c r="Y4" s="132" t="s">
        <v>2346</v>
      </c>
      <c r="Z4" s="134" t="s">
        <v>1972</v>
      </c>
      <c r="AA4" s="135" t="s">
        <v>633</v>
      </c>
      <c r="AB4" s="132" t="s">
        <v>2677</v>
      </c>
      <c r="AD4" s="132" t="s">
        <v>667</v>
      </c>
      <c r="AE4" s="136" t="s">
        <v>2903</v>
      </c>
      <c r="AF4" s="136" t="s">
        <v>910</v>
      </c>
    </row>
    <row r="5" spans="1:36" s="136" customFormat="1">
      <c r="A5" s="126" t="s">
        <v>1711</v>
      </c>
      <c r="B5" s="126" t="s">
        <v>1938</v>
      </c>
      <c r="C5" s="126" t="s">
        <v>4595</v>
      </c>
      <c r="D5" s="126" t="s">
        <v>5515</v>
      </c>
      <c r="E5" s="126" t="s">
        <v>1293</v>
      </c>
      <c r="F5" s="283">
        <v>1</v>
      </c>
      <c r="G5" s="126"/>
      <c r="H5" s="126"/>
      <c r="I5" s="126" t="s">
        <v>1292</v>
      </c>
      <c r="J5" s="126"/>
      <c r="K5" s="127" t="s">
        <v>186</v>
      </c>
      <c r="L5" s="128">
        <v>35775</v>
      </c>
      <c r="M5" s="129">
        <v>35795</v>
      </c>
      <c r="N5" s="130">
        <f t="shared" si="0"/>
        <v>2.3721978412999644E-4</v>
      </c>
      <c r="O5" s="131">
        <v>6.02</v>
      </c>
      <c r="P5" s="132">
        <v>1436.05</v>
      </c>
      <c r="Q5" s="129">
        <v>2400</v>
      </c>
      <c r="R5" s="129"/>
      <c r="S5" s="132"/>
      <c r="T5" s="133">
        <v>36765</v>
      </c>
      <c r="U5" s="134" t="s">
        <v>887</v>
      </c>
      <c r="V5" s="126" t="s">
        <v>1973</v>
      </c>
      <c r="W5" s="132" t="s">
        <v>1938</v>
      </c>
      <c r="X5" s="132" t="s">
        <v>2672</v>
      </c>
      <c r="Y5" s="132" t="s">
        <v>2346</v>
      </c>
      <c r="Z5" s="134" t="s">
        <v>2678</v>
      </c>
      <c r="AA5" s="135" t="s">
        <v>5750</v>
      </c>
      <c r="AB5" s="132" t="s">
        <v>2679</v>
      </c>
      <c r="AD5" s="132" t="s">
        <v>667</v>
      </c>
      <c r="AE5" s="136" t="s">
        <v>910</v>
      </c>
      <c r="AF5" s="136" t="s">
        <v>1971</v>
      </c>
      <c r="AG5" s="136" t="s">
        <v>2903</v>
      </c>
    </row>
    <row r="6" spans="1:36" s="136" customFormat="1">
      <c r="A6" s="126" t="s">
        <v>1712</v>
      </c>
      <c r="B6" s="126" t="s">
        <v>1938</v>
      </c>
      <c r="C6" s="126" t="s">
        <v>4595</v>
      </c>
      <c r="D6" s="126" t="s">
        <v>5515</v>
      </c>
      <c r="E6" s="126" t="s">
        <v>1293</v>
      </c>
      <c r="F6" s="283">
        <v>1</v>
      </c>
      <c r="G6" s="126"/>
      <c r="H6" s="126"/>
      <c r="I6" s="126" t="s">
        <v>1292</v>
      </c>
      <c r="J6" s="126"/>
      <c r="K6" s="127" t="s">
        <v>4627</v>
      </c>
      <c r="L6" s="128">
        <v>35772</v>
      </c>
      <c r="M6" s="129">
        <v>35805</v>
      </c>
      <c r="N6" s="130">
        <f t="shared" si="0"/>
        <v>3.9138014872445651E-4</v>
      </c>
      <c r="O6" s="131">
        <v>3.33</v>
      </c>
      <c r="P6" s="132">
        <v>1436.2</v>
      </c>
      <c r="Q6" s="129">
        <v>2400</v>
      </c>
      <c r="R6" s="129"/>
      <c r="S6" s="132"/>
      <c r="T6" s="133">
        <v>38073</v>
      </c>
      <c r="U6" s="134" t="s">
        <v>887</v>
      </c>
      <c r="V6" s="126" t="s">
        <v>1973</v>
      </c>
      <c r="W6" s="132" t="s">
        <v>1938</v>
      </c>
      <c r="X6" s="132" t="s">
        <v>2672</v>
      </c>
      <c r="Y6" s="132" t="s">
        <v>4581</v>
      </c>
      <c r="Z6" s="134" t="s">
        <v>5678</v>
      </c>
      <c r="AA6" s="135" t="s">
        <v>2674</v>
      </c>
      <c r="AB6" s="132" t="s">
        <v>2679</v>
      </c>
      <c r="AD6" s="132" t="s">
        <v>667</v>
      </c>
      <c r="AE6" s="136" t="s">
        <v>1775</v>
      </c>
      <c r="AF6" s="136" t="s">
        <v>910</v>
      </c>
      <c r="AG6" s="136" t="s">
        <v>4827</v>
      </c>
      <c r="AH6" s="136" t="s">
        <v>1636</v>
      </c>
      <c r="AI6" s="136" t="s">
        <v>2903</v>
      </c>
    </row>
    <row r="7" spans="1:36" s="136" customFormat="1">
      <c r="A7" s="126" t="s">
        <v>2841</v>
      </c>
      <c r="B7" s="126" t="s">
        <v>1938</v>
      </c>
      <c r="C7" s="126" t="s">
        <v>4595</v>
      </c>
      <c r="D7" s="126" t="s">
        <v>5515</v>
      </c>
      <c r="E7" s="126" t="s">
        <v>1293</v>
      </c>
      <c r="F7" s="283">
        <v>1</v>
      </c>
      <c r="G7" s="126"/>
      <c r="H7" s="126"/>
      <c r="I7" s="126" t="s">
        <v>1292</v>
      </c>
      <c r="J7" s="126"/>
      <c r="K7" s="127" t="s">
        <v>4309</v>
      </c>
      <c r="L7" s="128">
        <v>35774</v>
      </c>
      <c r="M7" s="129">
        <v>35798</v>
      </c>
      <c r="N7" s="130">
        <f t="shared" si="0"/>
        <v>2.8465698832906349E-4</v>
      </c>
      <c r="O7" s="131">
        <v>0.01</v>
      </c>
      <c r="P7" s="132">
        <v>1436.1</v>
      </c>
      <c r="Q7" s="129">
        <v>2400</v>
      </c>
      <c r="R7" s="129"/>
      <c r="S7" s="132"/>
      <c r="T7" s="133">
        <v>39425</v>
      </c>
      <c r="U7" s="134" t="s">
        <v>887</v>
      </c>
      <c r="V7" s="126" t="s">
        <v>1973</v>
      </c>
      <c r="W7" s="132" t="s">
        <v>1938</v>
      </c>
      <c r="X7" s="132" t="s">
        <v>2672</v>
      </c>
      <c r="Y7" s="132" t="s">
        <v>3299</v>
      </c>
      <c r="Z7" s="134" t="s">
        <v>2838</v>
      </c>
      <c r="AA7" s="135" t="s">
        <v>2839</v>
      </c>
      <c r="AB7" s="132" t="s">
        <v>2679</v>
      </c>
      <c r="AD7" s="132" t="s">
        <v>667</v>
      </c>
      <c r="AE7" s="136" t="s">
        <v>2840</v>
      </c>
      <c r="AF7" s="136" t="s">
        <v>5708</v>
      </c>
      <c r="AH7" s="136" t="s">
        <v>1636</v>
      </c>
      <c r="AI7" s="136" t="s">
        <v>2903</v>
      </c>
    </row>
    <row r="8" spans="1:36" s="136" customFormat="1">
      <c r="A8" s="126" t="s">
        <v>1704</v>
      </c>
      <c r="B8" s="126" t="s">
        <v>1938</v>
      </c>
      <c r="C8" s="126" t="s">
        <v>4595</v>
      </c>
      <c r="D8" s="126" t="s">
        <v>5515</v>
      </c>
      <c r="E8" s="126" t="s">
        <v>1293</v>
      </c>
      <c r="F8" s="283">
        <v>1</v>
      </c>
      <c r="G8" s="126"/>
      <c r="H8" s="126"/>
      <c r="I8" s="126" t="s">
        <v>1292</v>
      </c>
      <c r="J8" s="126"/>
      <c r="K8" s="127" t="s">
        <v>1705</v>
      </c>
      <c r="L8" s="128">
        <v>35612</v>
      </c>
      <c r="M8" s="129">
        <v>35949</v>
      </c>
      <c r="N8" s="130">
        <f t="shared" si="0"/>
        <v>3.9975800998801915E-3</v>
      </c>
      <c r="O8" s="131">
        <v>1.44</v>
      </c>
      <c r="P8" s="132">
        <v>1435.79</v>
      </c>
      <c r="Q8" s="129">
        <v>2400</v>
      </c>
      <c r="R8" s="129"/>
      <c r="S8" s="128"/>
      <c r="T8" s="133">
        <v>39872</v>
      </c>
      <c r="U8" s="134" t="s">
        <v>887</v>
      </c>
      <c r="V8" s="126" t="s">
        <v>1973</v>
      </c>
      <c r="W8" s="132" t="s">
        <v>1938</v>
      </c>
      <c r="X8" s="132" t="s">
        <v>2672</v>
      </c>
      <c r="Y8" s="132" t="s">
        <v>2346</v>
      </c>
      <c r="Z8" s="134" t="s">
        <v>1706</v>
      </c>
      <c r="AA8" s="135" t="s">
        <v>1707</v>
      </c>
      <c r="AB8" s="132" t="s">
        <v>2679</v>
      </c>
      <c r="AD8" s="132" t="s">
        <v>1708</v>
      </c>
      <c r="AE8" s="136" t="s">
        <v>1709</v>
      </c>
      <c r="AF8" s="170" t="s">
        <v>1710</v>
      </c>
    </row>
    <row r="9" spans="1:36" s="136" customFormat="1">
      <c r="A9" s="126" t="s">
        <v>236</v>
      </c>
      <c r="B9" s="126" t="s">
        <v>1938</v>
      </c>
      <c r="C9" s="126" t="s">
        <v>4595</v>
      </c>
      <c r="D9" s="126" t="s">
        <v>5515</v>
      </c>
      <c r="E9" s="126" t="s">
        <v>1293</v>
      </c>
      <c r="F9" s="283">
        <v>1</v>
      </c>
      <c r="G9" s="126"/>
      <c r="H9" s="126"/>
      <c r="I9" s="126" t="s">
        <v>3346</v>
      </c>
      <c r="J9" s="126" t="s">
        <v>2775</v>
      </c>
      <c r="K9" s="127"/>
      <c r="L9" s="128">
        <v>1438</v>
      </c>
      <c r="M9" s="129">
        <v>1448</v>
      </c>
      <c r="N9" s="130">
        <f t="shared" si="0"/>
        <v>6.3995904262127224E-4</v>
      </c>
      <c r="O9" s="131">
        <v>82.4</v>
      </c>
      <c r="P9" s="132">
        <v>114.72</v>
      </c>
      <c r="Q9" s="129">
        <v>225</v>
      </c>
      <c r="R9" s="129"/>
      <c r="S9" s="131"/>
      <c r="T9" s="133">
        <v>38707</v>
      </c>
      <c r="U9" s="134"/>
      <c r="V9" s="126" t="s">
        <v>3244</v>
      </c>
      <c r="W9" s="132" t="s">
        <v>1938</v>
      </c>
      <c r="X9" s="132" t="s">
        <v>2671</v>
      </c>
      <c r="Y9" s="132" t="s">
        <v>3215</v>
      </c>
      <c r="Z9" s="134" t="s">
        <v>1333</v>
      </c>
      <c r="AA9" s="135" t="s">
        <v>686</v>
      </c>
      <c r="AB9" s="132" t="s">
        <v>687</v>
      </c>
      <c r="AD9" s="132" t="s">
        <v>4881</v>
      </c>
      <c r="AE9" s="136" t="s">
        <v>2226</v>
      </c>
      <c r="AF9" s="136" t="s">
        <v>3895</v>
      </c>
    </row>
    <row r="10" spans="1:36" s="136" customFormat="1">
      <c r="A10" s="126" t="s">
        <v>237</v>
      </c>
      <c r="B10" s="126" t="s">
        <v>1938</v>
      </c>
      <c r="C10" s="126" t="s">
        <v>2789</v>
      </c>
      <c r="D10" s="126" t="s">
        <v>5515</v>
      </c>
      <c r="E10" s="126" t="s">
        <v>1293</v>
      </c>
      <c r="F10" s="283">
        <v>1</v>
      </c>
      <c r="G10" s="126"/>
      <c r="H10" s="126"/>
      <c r="I10" s="126" t="s">
        <v>3346</v>
      </c>
      <c r="J10" s="126" t="s">
        <v>2775</v>
      </c>
      <c r="K10" s="127"/>
      <c r="L10" s="128">
        <v>1478</v>
      </c>
      <c r="M10" s="128">
        <v>1512</v>
      </c>
      <c r="N10" s="130">
        <f t="shared" si="0"/>
        <v>2.1614748887476159E-3</v>
      </c>
      <c r="O10" s="131">
        <v>82.5</v>
      </c>
      <c r="P10" s="132">
        <v>115.8</v>
      </c>
      <c r="Q10" s="129">
        <v>280</v>
      </c>
      <c r="R10" s="129"/>
      <c r="S10" s="131">
        <v>40</v>
      </c>
      <c r="T10" s="133">
        <v>39591</v>
      </c>
      <c r="U10" s="134" t="s">
        <v>3798</v>
      </c>
      <c r="V10" s="182" t="s">
        <v>3420</v>
      </c>
      <c r="W10" s="132" t="s">
        <v>1938</v>
      </c>
      <c r="X10" s="132" t="s">
        <v>2671</v>
      </c>
      <c r="Y10" s="132" t="s">
        <v>5205</v>
      </c>
      <c r="Z10" s="134" t="s">
        <v>3421</v>
      </c>
      <c r="AA10" s="135" t="s">
        <v>3424</v>
      </c>
      <c r="AB10" s="132" t="s">
        <v>2790</v>
      </c>
      <c r="AD10" s="132" t="s">
        <v>161</v>
      </c>
      <c r="AE10" s="136" t="s">
        <v>3419</v>
      </c>
      <c r="AF10" s="136" t="s">
        <v>3586</v>
      </c>
      <c r="AG10" s="136" t="s">
        <v>5132</v>
      </c>
      <c r="AH10" s="136" t="s">
        <v>2791</v>
      </c>
    </row>
    <row r="11" spans="1:36" s="136" customFormat="1">
      <c r="A11" s="126" t="s">
        <v>238</v>
      </c>
      <c r="B11" s="126" t="s">
        <v>1938</v>
      </c>
      <c r="C11" s="126" t="s">
        <v>2789</v>
      </c>
      <c r="D11" s="126" t="s">
        <v>5515</v>
      </c>
      <c r="E11" s="126" t="s">
        <v>1293</v>
      </c>
      <c r="F11" s="283">
        <v>1</v>
      </c>
      <c r="G11" s="126"/>
      <c r="H11" s="126"/>
      <c r="I11" s="126" t="s">
        <v>3346</v>
      </c>
      <c r="J11" s="126" t="s">
        <v>2775</v>
      </c>
      <c r="K11" s="127"/>
      <c r="L11" s="128">
        <v>1479</v>
      </c>
      <c r="M11" s="128">
        <v>1512</v>
      </c>
      <c r="N11" s="130">
        <f t="shared" si="0"/>
        <v>2.0977687368889456E-3</v>
      </c>
      <c r="O11" s="131">
        <v>82.5</v>
      </c>
      <c r="P11" s="132">
        <v>115.8</v>
      </c>
      <c r="Q11" s="129">
        <v>280</v>
      </c>
      <c r="R11" s="129"/>
      <c r="S11" s="131">
        <v>40</v>
      </c>
      <c r="T11" s="133">
        <v>39591</v>
      </c>
      <c r="U11" s="134" t="s">
        <v>3798</v>
      </c>
      <c r="V11" s="182" t="s">
        <v>3420</v>
      </c>
      <c r="W11" s="132" t="s">
        <v>1938</v>
      </c>
      <c r="X11" s="132" t="s">
        <v>2671</v>
      </c>
      <c r="Y11" s="132" t="s">
        <v>5205</v>
      </c>
      <c r="Z11" s="134" t="s">
        <v>3422</v>
      </c>
      <c r="AA11" s="135" t="s">
        <v>3425</v>
      </c>
      <c r="AB11" s="132"/>
      <c r="AD11" s="132" t="s">
        <v>161</v>
      </c>
      <c r="AE11" s="136" t="s">
        <v>3419</v>
      </c>
      <c r="AF11" s="136" t="s">
        <v>3586</v>
      </c>
      <c r="AG11" s="136" t="s">
        <v>5132</v>
      </c>
      <c r="AH11" s="136" t="s">
        <v>2791</v>
      </c>
    </row>
    <row r="12" spans="1:36" s="136" customFormat="1">
      <c r="A12" s="126" t="s">
        <v>239</v>
      </c>
      <c r="B12" s="126" t="s">
        <v>1938</v>
      </c>
      <c r="C12" s="126" t="s">
        <v>2789</v>
      </c>
      <c r="D12" s="126" t="s">
        <v>5515</v>
      </c>
      <c r="E12" s="126" t="s">
        <v>1293</v>
      </c>
      <c r="F12" s="283">
        <v>1</v>
      </c>
      <c r="G12" s="126"/>
      <c r="H12" s="126"/>
      <c r="I12" s="126" t="s">
        <v>3346</v>
      </c>
      <c r="J12" s="126" t="s">
        <v>2775</v>
      </c>
      <c r="K12" s="127"/>
      <c r="L12" s="128">
        <v>1476</v>
      </c>
      <c r="M12" s="128">
        <v>1509</v>
      </c>
      <c r="N12" s="130">
        <f t="shared" si="0"/>
        <v>2.0985691573926868E-3</v>
      </c>
      <c r="O12" s="131">
        <v>82.5</v>
      </c>
      <c r="P12" s="132">
        <v>115.8</v>
      </c>
      <c r="Q12" s="129">
        <v>280</v>
      </c>
      <c r="R12" s="129"/>
      <c r="S12" s="131">
        <v>40</v>
      </c>
      <c r="T12" s="133">
        <v>39591</v>
      </c>
      <c r="U12" s="134" t="s">
        <v>3798</v>
      </c>
      <c r="V12" s="182" t="s">
        <v>3420</v>
      </c>
      <c r="W12" s="132" t="s">
        <v>1938</v>
      </c>
      <c r="X12" s="132" t="s">
        <v>2671</v>
      </c>
      <c r="Y12" s="132" t="s">
        <v>5205</v>
      </c>
      <c r="Z12" s="134" t="s">
        <v>3423</v>
      </c>
      <c r="AA12" s="135" t="s">
        <v>3426</v>
      </c>
      <c r="AB12" s="132"/>
      <c r="AD12" s="132" t="s">
        <v>161</v>
      </c>
      <c r="AE12" s="136" t="s">
        <v>3419</v>
      </c>
      <c r="AF12" s="136" t="s">
        <v>3586</v>
      </c>
      <c r="AG12" s="136" t="s">
        <v>5132</v>
      </c>
      <c r="AH12" s="136" t="s">
        <v>2791</v>
      </c>
    </row>
    <row r="13" spans="1:36" s="136" customFormat="1">
      <c r="A13" s="126" t="s">
        <v>240</v>
      </c>
      <c r="B13" s="126" t="s">
        <v>1938</v>
      </c>
      <c r="C13" s="126" t="s">
        <v>2789</v>
      </c>
      <c r="D13" s="126" t="s">
        <v>5515</v>
      </c>
      <c r="E13" s="126" t="s">
        <v>1293</v>
      </c>
      <c r="F13" s="283">
        <v>1</v>
      </c>
      <c r="G13" s="126"/>
      <c r="H13" s="126"/>
      <c r="I13" s="126" t="s">
        <v>3346</v>
      </c>
      <c r="J13" s="126" t="s">
        <v>2775</v>
      </c>
      <c r="K13" s="127"/>
      <c r="L13" s="128">
        <v>1500</v>
      </c>
      <c r="M13" s="128">
        <v>1506</v>
      </c>
      <c r="N13" s="130">
        <f t="shared" si="0"/>
        <v>3.8104915534103897E-4</v>
      </c>
      <c r="O13" s="131">
        <v>82.49</v>
      </c>
      <c r="P13" s="132">
        <v>116.04</v>
      </c>
      <c r="Q13" s="129">
        <v>280</v>
      </c>
      <c r="R13" s="129"/>
      <c r="S13" s="131">
        <v>40</v>
      </c>
      <c r="T13" s="133">
        <v>40000</v>
      </c>
      <c r="U13" s="134" t="s">
        <v>3798</v>
      </c>
      <c r="V13" s="182" t="s">
        <v>3420</v>
      </c>
      <c r="W13" s="132" t="s">
        <v>1938</v>
      </c>
      <c r="X13" s="132" t="s">
        <v>2671</v>
      </c>
      <c r="Y13" s="132" t="s">
        <v>5205</v>
      </c>
      <c r="Z13" s="134" t="s">
        <v>759</v>
      </c>
      <c r="AA13" s="135" t="s">
        <v>760</v>
      </c>
      <c r="AB13" s="132"/>
      <c r="AD13" s="132" t="s">
        <v>161</v>
      </c>
      <c r="AE13" s="136" t="s">
        <v>761</v>
      </c>
      <c r="AF13" s="136" t="s">
        <v>762</v>
      </c>
    </row>
    <row r="14" spans="1:36" s="136" customFormat="1">
      <c r="A14" s="126" t="s">
        <v>241</v>
      </c>
      <c r="B14" s="126" t="s">
        <v>1938</v>
      </c>
      <c r="C14" s="126" t="s">
        <v>2789</v>
      </c>
      <c r="D14" s="126" t="s">
        <v>5515</v>
      </c>
      <c r="E14" s="126" t="s">
        <v>1293</v>
      </c>
      <c r="F14" s="283">
        <v>1</v>
      </c>
      <c r="G14" s="126"/>
      <c r="H14" s="126"/>
      <c r="I14" s="126" t="s">
        <v>3346</v>
      </c>
      <c r="J14" s="126" t="s">
        <v>2775</v>
      </c>
      <c r="K14" s="127"/>
      <c r="L14" s="128">
        <v>1500</v>
      </c>
      <c r="M14" s="128">
        <v>1506</v>
      </c>
      <c r="N14" s="130">
        <f t="shared" si="0"/>
        <v>3.8104915534103897E-4</v>
      </c>
      <c r="O14" s="131">
        <v>82.5</v>
      </c>
      <c r="P14" s="132">
        <v>116.05</v>
      </c>
      <c r="Q14" s="129">
        <v>280</v>
      </c>
      <c r="R14" s="129"/>
      <c r="S14" s="131">
        <v>40</v>
      </c>
      <c r="T14" s="133">
        <v>40000</v>
      </c>
      <c r="U14" s="134" t="s">
        <v>3798</v>
      </c>
      <c r="V14" s="182" t="s">
        <v>3420</v>
      </c>
      <c r="W14" s="132" t="s">
        <v>1938</v>
      </c>
      <c r="X14" s="132" t="s">
        <v>2671</v>
      </c>
      <c r="Y14" s="132" t="s">
        <v>5205</v>
      </c>
      <c r="Z14" s="134" t="s">
        <v>763</v>
      </c>
      <c r="AA14" s="135" t="s">
        <v>764</v>
      </c>
      <c r="AB14" s="132"/>
      <c r="AD14" s="132" t="s">
        <v>161</v>
      </c>
      <c r="AE14" s="136" t="s">
        <v>761</v>
      </c>
      <c r="AF14" s="136" t="s">
        <v>762</v>
      </c>
    </row>
    <row r="15" spans="1:36" s="136" customFormat="1">
      <c r="A15" s="126" t="s">
        <v>1418</v>
      </c>
      <c r="B15" s="126" t="s">
        <v>1938</v>
      </c>
      <c r="C15" s="126" t="s">
        <v>2789</v>
      </c>
      <c r="D15" s="126" t="s">
        <v>5515</v>
      </c>
      <c r="E15" s="126" t="s">
        <v>1293</v>
      </c>
      <c r="F15" s="283">
        <v>1</v>
      </c>
      <c r="G15" s="126"/>
      <c r="H15" s="126"/>
      <c r="I15" s="126" t="s">
        <v>3346</v>
      </c>
      <c r="J15" s="126" t="s">
        <v>2775</v>
      </c>
      <c r="K15" s="127"/>
      <c r="L15" s="128">
        <v>1496</v>
      </c>
      <c r="M15" s="128">
        <v>1506</v>
      </c>
      <c r="N15" s="130">
        <f t="shared" si="0"/>
        <v>6.3524329818320422E-4</v>
      </c>
      <c r="O15" s="131">
        <v>82.5</v>
      </c>
      <c r="P15" s="132">
        <v>116</v>
      </c>
      <c r="Q15" s="129">
        <v>280</v>
      </c>
      <c r="R15" s="129"/>
      <c r="S15" s="131">
        <v>40</v>
      </c>
      <c r="T15" s="133">
        <v>40000</v>
      </c>
      <c r="U15" s="134" t="s">
        <v>3798</v>
      </c>
      <c r="V15" s="182" t="s">
        <v>3420</v>
      </c>
      <c r="W15" s="132" t="s">
        <v>1938</v>
      </c>
      <c r="X15" s="132" t="s">
        <v>2671</v>
      </c>
      <c r="Y15" s="132" t="s">
        <v>5205</v>
      </c>
      <c r="Z15" s="134" t="s">
        <v>765</v>
      </c>
      <c r="AA15" s="135" t="s">
        <v>766</v>
      </c>
      <c r="AB15" s="132"/>
      <c r="AD15" s="132" t="s">
        <v>161</v>
      </c>
      <c r="AE15" s="136" t="s">
        <v>761</v>
      </c>
      <c r="AF15" s="136" t="s">
        <v>762</v>
      </c>
    </row>
    <row r="16" spans="1:36" s="136" customFormat="1">
      <c r="A16" s="126" t="s">
        <v>3134</v>
      </c>
      <c r="B16" s="126" t="s">
        <v>1938</v>
      </c>
      <c r="C16" s="126" t="s">
        <v>4595</v>
      </c>
      <c r="D16" s="126" t="s">
        <v>5515</v>
      </c>
      <c r="E16" s="126" t="s">
        <v>1293</v>
      </c>
      <c r="F16" s="283">
        <v>1</v>
      </c>
      <c r="G16" s="126"/>
      <c r="H16" s="126"/>
      <c r="I16" s="126" t="s">
        <v>3346</v>
      </c>
      <c r="J16" s="126" t="s">
        <v>2775</v>
      </c>
      <c r="K16" s="127"/>
      <c r="L16" s="128">
        <v>1411</v>
      </c>
      <c r="M16" s="129">
        <v>1418</v>
      </c>
      <c r="N16" s="130">
        <f t="shared" si="0"/>
        <v>4.496114072837048E-4</v>
      </c>
      <c r="O16" s="131">
        <v>82.5</v>
      </c>
      <c r="P16" s="132">
        <v>114.1</v>
      </c>
      <c r="Q16" s="129">
        <v>225</v>
      </c>
      <c r="R16" s="129"/>
      <c r="S16" s="131"/>
      <c r="T16" s="133">
        <v>37252</v>
      </c>
      <c r="U16" s="134" t="s">
        <v>3345</v>
      </c>
      <c r="V16" s="126" t="s">
        <v>4489</v>
      </c>
      <c r="W16" s="132" t="s">
        <v>1938</v>
      </c>
      <c r="X16" s="132" t="s">
        <v>2671</v>
      </c>
      <c r="Y16" s="132" t="s">
        <v>1357</v>
      </c>
      <c r="Z16" s="134" t="s">
        <v>3481</v>
      </c>
      <c r="AA16" s="135" t="s">
        <v>3135</v>
      </c>
      <c r="AB16" s="132" t="s">
        <v>1375</v>
      </c>
      <c r="AD16" s="132" t="s">
        <v>3797</v>
      </c>
      <c r="AE16" s="136" t="s">
        <v>1356</v>
      </c>
      <c r="AF16" s="136" t="s">
        <v>1355</v>
      </c>
      <c r="AH16" s="136" t="s">
        <v>2903</v>
      </c>
    </row>
    <row r="17" spans="1:37" s="136" customFormat="1">
      <c r="A17" s="126" t="s">
        <v>3132</v>
      </c>
      <c r="B17" s="126" t="s">
        <v>1938</v>
      </c>
      <c r="C17" s="126" t="s">
        <v>4595</v>
      </c>
      <c r="D17" s="126" t="s">
        <v>5515</v>
      </c>
      <c r="E17" s="126" t="s">
        <v>1293</v>
      </c>
      <c r="F17" s="283">
        <v>1</v>
      </c>
      <c r="G17" s="126"/>
      <c r="H17" s="126"/>
      <c r="I17" s="126" t="s">
        <v>3346</v>
      </c>
      <c r="J17" s="126" t="s">
        <v>2775</v>
      </c>
      <c r="K17" s="127"/>
      <c r="L17" s="128">
        <v>1416</v>
      </c>
      <c r="M17" s="129">
        <v>1417</v>
      </c>
      <c r="N17" s="130">
        <f t="shared" si="0"/>
        <v>6.4213703204263784E-5</v>
      </c>
      <c r="O17" s="131">
        <v>82.5</v>
      </c>
      <c r="P17" s="132">
        <v>114.14</v>
      </c>
      <c r="Q17" s="129">
        <v>225</v>
      </c>
      <c r="R17" s="129"/>
      <c r="S17" s="131"/>
      <c r="T17" s="133">
        <v>37252</v>
      </c>
      <c r="U17" s="134" t="s">
        <v>3345</v>
      </c>
      <c r="V17" s="126" t="s">
        <v>4489</v>
      </c>
      <c r="W17" s="132" t="s">
        <v>1938</v>
      </c>
      <c r="X17" s="132" t="s">
        <v>2671</v>
      </c>
      <c r="Y17" s="132" t="s">
        <v>1357</v>
      </c>
      <c r="Z17" s="134" t="s">
        <v>4805</v>
      </c>
      <c r="AA17" s="135" t="s">
        <v>3133</v>
      </c>
      <c r="AB17" s="132" t="s">
        <v>1375</v>
      </c>
      <c r="AD17" s="132" t="s">
        <v>3797</v>
      </c>
      <c r="AE17" s="136" t="s">
        <v>1356</v>
      </c>
      <c r="AF17" s="136" t="s">
        <v>1355</v>
      </c>
      <c r="AH17" s="136" t="s">
        <v>2903</v>
      </c>
    </row>
    <row r="18" spans="1:37" s="136" customFormat="1">
      <c r="A18" s="126" t="s">
        <v>3130</v>
      </c>
      <c r="B18" s="126" t="s">
        <v>1938</v>
      </c>
      <c r="C18" s="126" t="s">
        <v>4595</v>
      </c>
      <c r="D18" s="126" t="s">
        <v>5515</v>
      </c>
      <c r="E18" s="126" t="s">
        <v>1293</v>
      </c>
      <c r="F18" s="283">
        <v>1</v>
      </c>
      <c r="G18" s="126"/>
      <c r="H18" s="126"/>
      <c r="I18" s="126" t="s">
        <v>3346</v>
      </c>
      <c r="J18" s="126" t="s">
        <v>2775</v>
      </c>
      <c r="K18" s="127"/>
      <c r="L18" s="128">
        <v>1404</v>
      </c>
      <c r="M18" s="129">
        <v>1417</v>
      </c>
      <c r="N18" s="130">
        <f t="shared" si="0"/>
        <v>8.3542188805346695E-4</v>
      </c>
      <c r="O18" s="131">
        <v>82.5</v>
      </c>
      <c r="P18" s="132">
        <v>114.01</v>
      </c>
      <c r="Q18" s="129">
        <v>225</v>
      </c>
      <c r="R18" s="129"/>
      <c r="S18" s="131"/>
      <c r="T18" s="133">
        <v>37252</v>
      </c>
      <c r="U18" s="134" t="s">
        <v>3345</v>
      </c>
      <c r="V18" s="126" t="s">
        <v>4489</v>
      </c>
      <c r="W18" s="132" t="s">
        <v>1938</v>
      </c>
      <c r="X18" s="132" t="s">
        <v>2671</v>
      </c>
      <c r="Y18" s="132" t="s">
        <v>1357</v>
      </c>
      <c r="Z18" s="134" t="s">
        <v>756</v>
      </c>
      <c r="AA18" s="135" t="s">
        <v>3131</v>
      </c>
      <c r="AB18" s="132" t="s">
        <v>1375</v>
      </c>
      <c r="AD18" s="132" t="s">
        <v>3797</v>
      </c>
      <c r="AE18" s="136" t="s">
        <v>1356</v>
      </c>
      <c r="AF18" s="136" t="s">
        <v>1355</v>
      </c>
      <c r="AH18" s="136" t="s">
        <v>2903</v>
      </c>
    </row>
    <row r="19" spans="1:37" s="136" customFormat="1">
      <c r="A19" s="126" t="s">
        <v>4014</v>
      </c>
      <c r="B19" s="126" t="s">
        <v>1938</v>
      </c>
      <c r="C19" s="126" t="s">
        <v>4595</v>
      </c>
      <c r="D19" s="126" t="s">
        <v>5515</v>
      </c>
      <c r="E19" s="126" t="s">
        <v>1293</v>
      </c>
      <c r="F19" s="283">
        <v>1</v>
      </c>
      <c r="G19" s="126"/>
      <c r="H19" s="126"/>
      <c r="I19" s="126" t="s">
        <v>3346</v>
      </c>
      <c r="J19" s="126" t="s">
        <v>2775</v>
      </c>
      <c r="K19" s="127"/>
      <c r="L19" s="128">
        <v>1468</v>
      </c>
      <c r="M19" s="129">
        <v>1507</v>
      </c>
      <c r="N19" s="130">
        <f t="shared" si="0"/>
        <v>2.4817053770283168E-3</v>
      </c>
      <c r="O19" s="131">
        <v>82.4</v>
      </c>
      <c r="P19" s="132">
        <v>115.7</v>
      </c>
      <c r="Q19" s="129">
        <v>225</v>
      </c>
      <c r="R19" s="129"/>
      <c r="S19" s="131"/>
      <c r="T19" s="133">
        <v>37445</v>
      </c>
      <c r="U19" s="134" t="s">
        <v>3345</v>
      </c>
      <c r="V19" s="126" t="s">
        <v>4489</v>
      </c>
      <c r="W19" s="132" t="s">
        <v>1938</v>
      </c>
      <c r="X19" s="132" t="s">
        <v>2671</v>
      </c>
      <c r="Y19" s="132" t="s">
        <v>996</v>
      </c>
      <c r="Z19" s="134" t="s">
        <v>5625</v>
      </c>
      <c r="AA19" s="135" t="s">
        <v>3088</v>
      </c>
      <c r="AB19" s="132" t="s">
        <v>5733</v>
      </c>
      <c r="AD19" s="132" t="s">
        <v>3797</v>
      </c>
      <c r="AF19" s="136" t="s">
        <v>5735</v>
      </c>
      <c r="AH19" s="136" t="s">
        <v>2903</v>
      </c>
    </row>
    <row r="20" spans="1:37" s="136" customFormat="1">
      <c r="A20" s="126" t="s">
        <v>4012</v>
      </c>
      <c r="B20" s="126" t="s">
        <v>1938</v>
      </c>
      <c r="C20" s="126" t="s">
        <v>4595</v>
      </c>
      <c r="D20" s="126" t="s">
        <v>5515</v>
      </c>
      <c r="E20" s="126" t="s">
        <v>1293</v>
      </c>
      <c r="F20" s="283">
        <v>1</v>
      </c>
      <c r="G20" s="126"/>
      <c r="H20" s="126"/>
      <c r="I20" s="126" t="s">
        <v>3346</v>
      </c>
      <c r="J20" s="126" t="s">
        <v>2775</v>
      </c>
      <c r="K20" s="127"/>
      <c r="L20" s="128">
        <v>1468</v>
      </c>
      <c r="M20" s="129">
        <v>1509</v>
      </c>
      <c r="N20" s="130">
        <f t="shared" si="0"/>
        <v>2.6086403257619137E-3</v>
      </c>
      <c r="O20" s="131">
        <v>82.4</v>
      </c>
      <c r="P20" s="132">
        <v>115.73</v>
      </c>
      <c r="Q20" s="129">
        <v>225</v>
      </c>
      <c r="R20" s="129"/>
      <c r="S20" s="131"/>
      <c r="T20" s="133">
        <v>37445</v>
      </c>
      <c r="U20" s="134" t="s">
        <v>3345</v>
      </c>
      <c r="V20" s="126" t="s">
        <v>4489</v>
      </c>
      <c r="W20" s="132" t="s">
        <v>1938</v>
      </c>
      <c r="X20" s="132" t="s">
        <v>2671</v>
      </c>
      <c r="Y20" s="132" t="s">
        <v>996</v>
      </c>
      <c r="Z20" s="134" t="s">
        <v>5734</v>
      </c>
      <c r="AA20" s="135" t="s">
        <v>4013</v>
      </c>
      <c r="AB20" s="132" t="s">
        <v>5733</v>
      </c>
      <c r="AD20" s="132" t="s">
        <v>3797</v>
      </c>
      <c r="AF20" s="136" t="s">
        <v>5735</v>
      </c>
      <c r="AH20" s="136" t="s">
        <v>2903</v>
      </c>
    </row>
    <row r="21" spans="1:37" s="136" customFormat="1">
      <c r="A21" s="126" t="s">
        <v>2289</v>
      </c>
      <c r="B21" s="126" t="s">
        <v>1938</v>
      </c>
      <c r="C21" s="126" t="s">
        <v>4595</v>
      </c>
      <c r="D21" s="126" t="s">
        <v>5515</v>
      </c>
      <c r="E21" s="126" t="s">
        <v>1293</v>
      </c>
      <c r="F21" s="283">
        <v>1</v>
      </c>
      <c r="G21" s="126"/>
      <c r="H21" s="126"/>
      <c r="I21" s="126" t="s">
        <v>3346</v>
      </c>
      <c r="J21" s="126" t="s">
        <v>2775</v>
      </c>
      <c r="K21" s="127"/>
      <c r="L21" s="128">
        <v>1468</v>
      </c>
      <c r="M21" s="129">
        <v>1501</v>
      </c>
      <c r="N21" s="130">
        <f t="shared" si="0"/>
        <v>2.10070660131135E-3</v>
      </c>
      <c r="O21" s="131">
        <v>82.4</v>
      </c>
      <c r="P21" s="132">
        <v>115.64</v>
      </c>
      <c r="Q21" s="129">
        <v>225</v>
      </c>
      <c r="R21" s="129"/>
      <c r="S21" s="131"/>
      <c r="T21" s="133">
        <v>37852</v>
      </c>
      <c r="U21" s="134" t="s">
        <v>3345</v>
      </c>
      <c r="V21" s="126" t="s">
        <v>4489</v>
      </c>
      <c r="W21" s="132" t="s">
        <v>1938</v>
      </c>
      <c r="X21" s="132" t="s">
        <v>2671</v>
      </c>
      <c r="Y21" s="132" t="s">
        <v>996</v>
      </c>
      <c r="Z21" s="134" t="s">
        <v>3659</v>
      </c>
      <c r="AA21" s="135" t="s">
        <v>2290</v>
      </c>
      <c r="AB21" s="132" t="s">
        <v>5733</v>
      </c>
      <c r="AD21" s="132" t="s">
        <v>3797</v>
      </c>
      <c r="AF21" s="136" t="s">
        <v>5736</v>
      </c>
      <c r="AH21" s="136" t="s">
        <v>2903</v>
      </c>
    </row>
    <row r="22" spans="1:37" s="136" customFormat="1">
      <c r="A22" s="126" t="s">
        <v>2287</v>
      </c>
      <c r="B22" s="126" t="s">
        <v>1938</v>
      </c>
      <c r="C22" s="126" t="s">
        <v>4595</v>
      </c>
      <c r="D22" s="126" t="s">
        <v>5515</v>
      </c>
      <c r="E22" s="126" t="s">
        <v>1293</v>
      </c>
      <c r="F22" s="283">
        <v>1</v>
      </c>
      <c r="G22" s="126"/>
      <c r="H22" s="126"/>
      <c r="I22" s="126" t="s">
        <v>3346</v>
      </c>
      <c r="J22" s="126" t="s">
        <v>2775</v>
      </c>
      <c r="K22" s="127"/>
      <c r="L22" s="128">
        <v>1465</v>
      </c>
      <c r="M22" s="129">
        <v>1501</v>
      </c>
      <c r="N22" s="130">
        <f t="shared" si="0"/>
        <v>2.2921176620399847E-3</v>
      </c>
      <c r="O22" s="131">
        <v>82.4</v>
      </c>
      <c r="P22" s="132">
        <v>115.6</v>
      </c>
      <c r="Q22" s="129">
        <v>225</v>
      </c>
      <c r="R22" s="129"/>
      <c r="S22" s="131"/>
      <c r="T22" s="133">
        <v>37852</v>
      </c>
      <c r="U22" s="134" t="s">
        <v>3345</v>
      </c>
      <c r="V22" s="126" t="s">
        <v>4489</v>
      </c>
      <c r="W22" s="132" t="s">
        <v>1938</v>
      </c>
      <c r="X22" s="132" t="s">
        <v>2671</v>
      </c>
      <c r="Y22" s="132" t="s">
        <v>996</v>
      </c>
      <c r="Z22" s="134" t="s">
        <v>3660</v>
      </c>
      <c r="AA22" s="135" t="s">
        <v>2288</v>
      </c>
      <c r="AB22" s="132" t="s">
        <v>5733</v>
      </c>
      <c r="AD22" s="132" t="s">
        <v>3797</v>
      </c>
      <c r="AF22" s="136" t="s">
        <v>5736</v>
      </c>
      <c r="AH22" s="136" t="s">
        <v>2903</v>
      </c>
    </row>
    <row r="23" spans="1:37" s="136" customFormat="1">
      <c r="A23" s="126" t="s">
        <v>2285</v>
      </c>
      <c r="B23" s="126" t="s">
        <v>1938</v>
      </c>
      <c r="C23" s="126" t="s">
        <v>4595</v>
      </c>
      <c r="D23" s="126" t="s">
        <v>5515</v>
      </c>
      <c r="E23" s="126" t="s">
        <v>1293</v>
      </c>
      <c r="F23" s="283">
        <v>1</v>
      </c>
      <c r="G23" s="126"/>
      <c r="H23" s="126"/>
      <c r="I23" s="126" t="s">
        <v>3346</v>
      </c>
      <c r="J23" s="126" t="s">
        <v>2775</v>
      </c>
      <c r="K23" s="127"/>
      <c r="L23" s="128">
        <v>1457</v>
      </c>
      <c r="M23" s="129">
        <v>1480</v>
      </c>
      <c r="N23" s="130">
        <f t="shared" si="0"/>
        <v>1.4671174331823691E-3</v>
      </c>
      <c r="O23" s="131">
        <v>82.5</v>
      </c>
      <c r="P23" s="131">
        <v>115.6</v>
      </c>
      <c r="Q23" s="129">
        <v>225</v>
      </c>
      <c r="R23" s="129"/>
      <c r="S23" s="131"/>
      <c r="T23" s="133">
        <v>38253</v>
      </c>
      <c r="U23" s="134" t="s">
        <v>3345</v>
      </c>
      <c r="V23" s="126" t="s">
        <v>4489</v>
      </c>
      <c r="W23" s="132" t="s">
        <v>1938</v>
      </c>
      <c r="X23" s="132" t="s">
        <v>2671</v>
      </c>
      <c r="Y23" s="132" t="s">
        <v>996</v>
      </c>
      <c r="Z23" s="134" t="s">
        <v>5137</v>
      </c>
      <c r="AA23" s="135" t="s">
        <v>2286</v>
      </c>
      <c r="AB23" s="132" t="s">
        <v>5733</v>
      </c>
      <c r="AD23" s="132" t="s">
        <v>161</v>
      </c>
      <c r="AE23" s="136" t="s">
        <v>5136</v>
      </c>
      <c r="AF23" s="136" t="s">
        <v>5135</v>
      </c>
      <c r="AG23" s="136" t="s">
        <v>3817</v>
      </c>
      <c r="AH23" s="136" t="s">
        <v>4802</v>
      </c>
    </row>
    <row r="24" spans="1:37" s="136" customFormat="1">
      <c r="A24" s="126" t="s">
        <v>2283</v>
      </c>
      <c r="B24" s="126" t="s">
        <v>1938</v>
      </c>
      <c r="C24" s="126" t="s">
        <v>4595</v>
      </c>
      <c r="D24" s="126" t="s">
        <v>5515</v>
      </c>
      <c r="E24" s="126" t="s">
        <v>1293</v>
      </c>
      <c r="F24" s="283">
        <v>1</v>
      </c>
      <c r="G24" s="126"/>
      <c r="H24" s="126"/>
      <c r="I24" s="126" t="s">
        <v>3346</v>
      </c>
      <c r="J24" s="126" t="s">
        <v>2775</v>
      </c>
      <c r="K24" s="127"/>
      <c r="L24" s="128">
        <v>1459</v>
      </c>
      <c r="M24" s="129">
        <v>1480</v>
      </c>
      <c r="N24" s="130">
        <f t="shared" si="0"/>
        <v>1.339371133363097E-3</v>
      </c>
      <c r="O24" s="131">
        <v>82.5</v>
      </c>
      <c r="P24" s="131">
        <v>115.6</v>
      </c>
      <c r="Q24" s="129">
        <v>225</v>
      </c>
      <c r="R24" s="129"/>
      <c r="S24" s="131"/>
      <c r="T24" s="133">
        <v>38253</v>
      </c>
      <c r="U24" s="134" t="s">
        <v>3345</v>
      </c>
      <c r="V24" s="126" t="s">
        <v>4489</v>
      </c>
      <c r="W24" s="132" t="s">
        <v>1938</v>
      </c>
      <c r="X24" s="132" t="s">
        <v>2671</v>
      </c>
      <c r="Y24" s="132" t="s">
        <v>996</v>
      </c>
      <c r="Z24" s="134" t="s">
        <v>5138</v>
      </c>
      <c r="AA24" s="135" t="s">
        <v>2284</v>
      </c>
      <c r="AB24" s="132" t="s">
        <v>5733</v>
      </c>
      <c r="AD24" s="132" t="s">
        <v>2707</v>
      </c>
      <c r="AE24" s="136" t="s">
        <v>5136</v>
      </c>
      <c r="AF24" s="136" t="s">
        <v>5135</v>
      </c>
      <c r="AG24" s="136" t="s">
        <v>3817</v>
      </c>
      <c r="AH24" s="136" t="s">
        <v>2903</v>
      </c>
    </row>
    <row r="25" spans="1:37" s="252" customFormat="1">
      <c r="A25" s="243" t="s">
        <v>6228</v>
      </c>
      <c r="B25" s="243" t="s">
        <v>6247</v>
      </c>
      <c r="C25" s="243"/>
      <c r="D25" s="243" t="s">
        <v>6248</v>
      </c>
      <c r="E25" s="243" t="s">
        <v>6249</v>
      </c>
      <c r="F25" s="294">
        <v>23</v>
      </c>
      <c r="G25" s="243"/>
      <c r="H25" s="243"/>
      <c r="I25" s="243"/>
      <c r="J25" s="243"/>
      <c r="K25" s="244"/>
      <c r="L25" s="245"/>
      <c r="M25" s="246"/>
      <c r="N25" s="247"/>
      <c r="O25" s="245"/>
      <c r="P25" s="248"/>
      <c r="Q25" s="246"/>
      <c r="R25" s="246"/>
      <c r="S25" s="245"/>
      <c r="T25" s="249"/>
      <c r="U25" s="250"/>
      <c r="V25" s="243"/>
      <c r="W25" s="248"/>
      <c r="X25" s="248"/>
      <c r="Y25" s="248"/>
      <c r="Z25" s="250"/>
      <c r="AA25" s="251"/>
      <c r="AB25" s="248"/>
      <c r="AD25" s="248"/>
    </row>
    <row r="26" spans="1:37" s="136" customFormat="1">
      <c r="A26" s="126" t="s">
        <v>1221</v>
      </c>
      <c r="B26" s="126" t="s">
        <v>1938</v>
      </c>
      <c r="C26" s="126" t="s">
        <v>4595</v>
      </c>
      <c r="D26" s="126" t="s">
        <v>1199</v>
      </c>
      <c r="E26" s="126" t="s">
        <v>999</v>
      </c>
      <c r="F26" s="283">
        <v>1</v>
      </c>
      <c r="G26" s="126"/>
      <c r="H26" s="126"/>
      <c r="I26" s="126" t="s">
        <v>4996</v>
      </c>
      <c r="J26" s="126"/>
      <c r="K26" s="127"/>
      <c r="L26" s="128">
        <v>19134</v>
      </c>
      <c r="M26" s="128">
        <v>19141</v>
      </c>
      <c r="N26" s="130">
        <f t="shared" ref="N26:N55" si="1">(M26-L26)/(M26+L26+12740)</f>
        <v>1.3721454474174263E-4</v>
      </c>
      <c r="O26" s="131">
        <v>64.8</v>
      </c>
      <c r="P26" s="131">
        <v>676.1</v>
      </c>
      <c r="Q26" s="129">
        <v>1480</v>
      </c>
      <c r="R26" s="129"/>
      <c r="S26" s="128">
        <v>1600</v>
      </c>
      <c r="T26" s="133">
        <v>38347</v>
      </c>
      <c r="U26" s="134" t="s">
        <v>538</v>
      </c>
      <c r="V26" s="126" t="s">
        <v>3244</v>
      </c>
      <c r="W26" s="132" t="s">
        <v>1938</v>
      </c>
      <c r="X26" s="132" t="s">
        <v>2672</v>
      </c>
      <c r="Y26" s="132" t="s">
        <v>4581</v>
      </c>
      <c r="Z26" s="134" t="s">
        <v>2593</v>
      </c>
      <c r="AA26" s="135" t="s">
        <v>5160</v>
      </c>
      <c r="AB26" s="132" t="s">
        <v>2592</v>
      </c>
      <c r="AD26" s="132" t="s">
        <v>1200</v>
      </c>
      <c r="AF26" s="136" t="s">
        <v>432</v>
      </c>
      <c r="AG26" s="136" t="s">
        <v>718</v>
      </c>
      <c r="AH26" s="136" t="s">
        <v>3385</v>
      </c>
      <c r="AI26" s="136" t="s">
        <v>2379</v>
      </c>
    </row>
    <row r="27" spans="1:37" s="209" customFormat="1">
      <c r="A27" s="126" t="s">
        <v>4690</v>
      </c>
      <c r="B27" s="126" t="s">
        <v>1938</v>
      </c>
      <c r="C27" s="126" t="s">
        <v>4595</v>
      </c>
      <c r="D27" s="126" t="s">
        <v>1199</v>
      </c>
      <c r="E27" s="126" t="s">
        <v>999</v>
      </c>
      <c r="F27" s="283">
        <v>1</v>
      </c>
      <c r="G27" s="126"/>
      <c r="H27" s="126"/>
      <c r="I27" s="126" t="s">
        <v>4996</v>
      </c>
      <c r="J27" s="126"/>
      <c r="K27" s="127"/>
      <c r="L27" s="128">
        <v>19113</v>
      </c>
      <c r="M27" s="128">
        <v>19129</v>
      </c>
      <c r="N27" s="130">
        <f t="shared" si="1"/>
        <v>3.138362559334667E-4</v>
      </c>
      <c r="O27" s="131">
        <v>64.8</v>
      </c>
      <c r="P27" s="131">
        <v>675.37</v>
      </c>
      <c r="Q27" s="129">
        <v>1480</v>
      </c>
      <c r="R27" s="129"/>
      <c r="S27" s="128">
        <v>1600</v>
      </c>
      <c r="T27" s="133">
        <v>38711</v>
      </c>
      <c r="U27" s="134" t="s">
        <v>538</v>
      </c>
      <c r="V27" s="126" t="s">
        <v>3244</v>
      </c>
      <c r="W27" s="132" t="s">
        <v>1938</v>
      </c>
      <c r="X27" s="132" t="s">
        <v>2672</v>
      </c>
      <c r="Y27" s="132" t="s">
        <v>4581</v>
      </c>
      <c r="Z27" s="134" t="s">
        <v>4691</v>
      </c>
      <c r="AA27" s="135" t="s">
        <v>3007</v>
      </c>
      <c r="AB27" s="132" t="s">
        <v>2592</v>
      </c>
      <c r="AC27" s="136"/>
      <c r="AD27" s="132" t="s">
        <v>161</v>
      </c>
      <c r="AE27" s="136" t="s">
        <v>4693</v>
      </c>
      <c r="AF27" s="136" t="s">
        <v>2226</v>
      </c>
      <c r="AG27" s="136" t="s">
        <v>3385</v>
      </c>
      <c r="AH27" s="136"/>
      <c r="AI27" s="136"/>
      <c r="AJ27" s="136"/>
      <c r="AK27" s="136"/>
    </row>
    <row r="28" spans="1:37" s="136" customFormat="1">
      <c r="A28" s="126" t="s">
        <v>3005</v>
      </c>
      <c r="B28" s="126" t="s">
        <v>1938</v>
      </c>
      <c r="C28" s="126" t="s">
        <v>4595</v>
      </c>
      <c r="D28" s="126" t="s">
        <v>1199</v>
      </c>
      <c r="E28" s="126" t="s">
        <v>999</v>
      </c>
      <c r="F28" s="283">
        <v>1</v>
      </c>
      <c r="G28" s="126"/>
      <c r="H28" s="126"/>
      <c r="I28" s="126" t="s">
        <v>4996</v>
      </c>
      <c r="J28" s="126"/>
      <c r="K28" s="127"/>
      <c r="L28" s="128">
        <v>19118</v>
      </c>
      <c r="M28" s="128">
        <v>19125</v>
      </c>
      <c r="N28" s="130">
        <f t="shared" si="1"/>
        <v>1.3730066885040112E-4</v>
      </c>
      <c r="O28" s="131">
        <v>64.8</v>
      </c>
      <c r="P28" s="131">
        <v>675.39</v>
      </c>
      <c r="Q28" s="129">
        <v>1480</v>
      </c>
      <c r="R28" s="129"/>
      <c r="S28" s="128">
        <v>1600</v>
      </c>
      <c r="T28" s="133">
        <v>38711</v>
      </c>
      <c r="U28" s="134" t="s">
        <v>538</v>
      </c>
      <c r="V28" s="126" t="s">
        <v>3244</v>
      </c>
      <c r="W28" s="132" t="s">
        <v>1938</v>
      </c>
      <c r="X28" s="132" t="s">
        <v>2672</v>
      </c>
      <c r="Y28" s="132" t="s">
        <v>4581</v>
      </c>
      <c r="Z28" s="134" t="s">
        <v>3006</v>
      </c>
      <c r="AA28" s="135" t="s">
        <v>4692</v>
      </c>
      <c r="AB28" s="132" t="s">
        <v>2592</v>
      </c>
      <c r="AD28" s="132" t="s">
        <v>161</v>
      </c>
      <c r="AE28" s="136" t="s">
        <v>4693</v>
      </c>
      <c r="AF28" s="136" t="s">
        <v>2226</v>
      </c>
      <c r="AG28" s="136" t="s">
        <v>3385</v>
      </c>
    </row>
    <row r="29" spans="1:37" s="136" customFormat="1">
      <c r="A29" s="126" t="s">
        <v>4825</v>
      </c>
      <c r="B29" s="126" t="s">
        <v>1938</v>
      </c>
      <c r="C29" s="126" t="s">
        <v>4595</v>
      </c>
      <c r="D29" s="126" t="s">
        <v>1199</v>
      </c>
      <c r="E29" s="126" t="s">
        <v>999</v>
      </c>
      <c r="F29" s="283">
        <v>1</v>
      </c>
      <c r="G29" s="126"/>
      <c r="H29" s="126"/>
      <c r="I29" s="126" t="s">
        <v>4996</v>
      </c>
      <c r="J29" s="126"/>
      <c r="K29" s="127"/>
      <c r="L29" s="128">
        <v>19130</v>
      </c>
      <c r="M29" s="128">
        <v>19130</v>
      </c>
      <c r="N29" s="130">
        <f t="shared" si="1"/>
        <v>0</v>
      </c>
      <c r="O29" s="131">
        <v>64.8</v>
      </c>
      <c r="P29" s="131">
        <v>675.75</v>
      </c>
      <c r="Q29" s="129">
        <v>1480</v>
      </c>
      <c r="R29" s="129"/>
      <c r="S29" s="128">
        <v>1600</v>
      </c>
      <c r="T29" s="133">
        <v>39076</v>
      </c>
      <c r="U29" s="134" t="s">
        <v>538</v>
      </c>
      <c r="V29" s="126" t="s">
        <v>3244</v>
      </c>
      <c r="W29" s="132" t="s">
        <v>1938</v>
      </c>
      <c r="X29" s="132" t="s">
        <v>2672</v>
      </c>
      <c r="Y29" s="132" t="s">
        <v>4581</v>
      </c>
      <c r="Z29" s="134" t="s">
        <v>953</v>
      </c>
      <c r="AA29" s="135" t="s">
        <v>956</v>
      </c>
      <c r="AB29" s="132"/>
      <c r="AD29" s="132" t="s">
        <v>161</v>
      </c>
      <c r="AE29" s="136" t="s">
        <v>948</v>
      </c>
      <c r="AF29" s="136" t="s">
        <v>3008</v>
      </c>
    </row>
    <row r="30" spans="1:37" s="136" customFormat="1">
      <c r="A30" s="126" t="s">
        <v>4956</v>
      </c>
      <c r="B30" s="126" t="s">
        <v>1938</v>
      </c>
      <c r="C30" s="126" t="s">
        <v>4595</v>
      </c>
      <c r="D30" s="126" t="s">
        <v>1199</v>
      </c>
      <c r="E30" s="126" t="s">
        <v>999</v>
      </c>
      <c r="F30" s="283">
        <v>1</v>
      </c>
      <c r="G30" s="126"/>
      <c r="H30" s="126"/>
      <c r="I30" s="126" t="s">
        <v>4996</v>
      </c>
      <c r="J30" s="126"/>
      <c r="K30" s="127"/>
      <c r="L30" s="128">
        <v>19130</v>
      </c>
      <c r="M30" s="128">
        <v>19130</v>
      </c>
      <c r="N30" s="130">
        <f t="shared" si="1"/>
        <v>0</v>
      </c>
      <c r="O30" s="131">
        <v>64.8</v>
      </c>
      <c r="P30" s="131">
        <v>675.75</v>
      </c>
      <c r="Q30" s="129">
        <v>1480</v>
      </c>
      <c r="R30" s="129"/>
      <c r="S30" s="128">
        <v>1600</v>
      </c>
      <c r="T30" s="133">
        <v>39076</v>
      </c>
      <c r="U30" s="134" t="s">
        <v>538</v>
      </c>
      <c r="V30" s="126" t="s">
        <v>3244</v>
      </c>
      <c r="W30" s="132" t="s">
        <v>1938</v>
      </c>
      <c r="X30" s="132" t="s">
        <v>2672</v>
      </c>
      <c r="Y30" s="132" t="s">
        <v>4581</v>
      </c>
      <c r="Z30" s="134" t="s">
        <v>954</v>
      </c>
      <c r="AA30" s="135" t="s">
        <v>957</v>
      </c>
      <c r="AB30" s="132"/>
      <c r="AD30" s="132" t="s">
        <v>161</v>
      </c>
      <c r="AE30" s="136" t="s">
        <v>948</v>
      </c>
      <c r="AF30" s="136" t="s">
        <v>3008</v>
      </c>
    </row>
    <row r="31" spans="1:37" s="136" customFormat="1">
      <c r="A31" s="126" t="s">
        <v>4824</v>
      </c>
      <c r="B31" s="126" t="s">
        <v>1938</v>
      </c>
      <c r="C31" s="126" t="s">
        <v>4595</v>
      </c>
      <c r="D31" s="126" t="s">
        <v>1199</v>
      </c>
      <c r="E31" s="126" t="s">
        <v>999</v>
      </c>
      <c r="F31" s="283">
        <v>1</v>
      </c>
      <c r="G31" s="126"/>
      <c r="H31" s="126"/>
      <c r="I31" s="126" t="s">
        <v>4996</v>
      </c>
      <c r="J31" s="126"/>
      <c r="K31" s="127"/>
      <c r="L31" s="128">
        <v>19130</v>
      </c>
      <c r="M31" s="128">
        <v>19130</v>
      </c>
      <c r="N31" s="130">
        <f t="shared" si="1"/>
        <v>0</v>
      </c>
      <c r="O31" s="131">
        <v>64.8</v>
      </c>
      <c r="P31" s="131">
        <v>675.75</v>
      </c>
      <c r="Q31" s="129">
        <v>1480</v>
      </c>
      <c r="R31" s="129"/>
      <c r="S31" s="128">
        <v>1600</v>
      </c>
      <c r="T31" s="133">
        <v>39076</v>
      </c>
      <c r="U31" s="134" t="s">
        <v>538</v>
      </c>
      <c r="V31" s="126" t="s">
        <v>3244</v>
      </c>
      <c r="W31" s="132" t="s">
        <v>1938</v>
      </c>
      <c r="X31" s="132" t="s">
        <v>2672</v>
      </c>
      <c r="Y31" s="132" t="s">
        <v>4581</v>
      </c>
      <c r="Z31" s="134" t="s">
        <v>955</v>
      </c>
      <c r="AA31" s="135" t="s">
        <v>958</v>
      </c>
      <c r="AB31" s="132"/>
      <c r="AD31" s="132" t="s">
        <v>161</v>
      </c>
      <c r="AE31" s="136" t="s">
        <v>948</v>
      </c>
      <c r="AF31" s="136" t="s">
        <v>3008</v>
      </c>
    </row>
    <row r="32" spans="1:37" s="136" customFormat="1">
      <c r="A32" s="126" t="s">
        <v>5684</v>
      </c>
      <c r="B32" s="126" t="s">
        <v>1938</v>
      </c>
      <c r="C32" s="126" t="s">
        <v>4595</v>
      </c>
      <c r="D32" s="126" t="s">
        <v>1199</v>
      </c>
      <c r="E32" s="126" t="s">
        <v>999</v>
      </c>
      <c r="F32" s="283">
        <v>1</v>
      </c>
      <c r="G32" s="126"/>
      <c r="H32" s="126"/>
      <c r="I32" s="126" t="s">
        <v>4996</v>
      </c>
      <c r="J32" s="126"/>
      <c r="K32" s="127"/>
      <c r="L32" s="128">
        <v>19083</v>
      </c>
      <c r="M32" s="128">
        <v>19177</v>
      </c>
      <c r="N32" s="130">
        <f t="shared" si="1"/>
        <v>1.8431372549019608E-3</v>
      </c>
      <c r="O32" s="131">
        <v>64.900000000000006</v>
      </c>
      <c r="P32" s="131">
        <v>675.75</v>
      </c>
      <c r="Q32" s="129">
        <v>1480</v>
      </c>
      <c r="R32" s="129"/>
      <c r="S32" s="128">
        <v>1600</v>
      </c>
      <c r="T32" s="133">
        <v>39381</v>
      </c>
      <c r="U32" s="134" t="s">
        <v>538</v>
      </c>
      <c r="V32" s="126" t="s">
        <v>3244</v>
      </c>
      <c r="W32" s="132" t="s">
        <v>1938</v>
      </c>
      <c r="X32" s="132" t="s">
        <v>2672</v>
      </c>
      <c r="Y32" s="132" t="s">
        <v>4581</v>
      </c>
      <c r="Z32" s="134" t="s">
        <v>1094</v>
      </c>
      <c r="AA32" s="135" t="s">
        <v>1095</v>
      </c>
      <c r="AB32" s="132"/>
      <c r="AD32" s="132"/>
      <c r="AE32" s="136" t="s">
        <v>1100</v>
      </c>
      <c r="AF32" s="136" t="s">
        <v>3008</v>
      </c>
    </row>
    <row r="33" spans="1:35" s="136" customFormat="1">
      <c r="A33" s="126" t="s">
        <v>5685</v>
      </c>
      <c r="B33" s="126" t="s">
        <v>1938</v>
      </c>
      <c r="C33" s="126" t="s">
        <v>4595</v>
      </c>
      <c r="D33" s="126" t="s">
        <v>1199</v>
      </c>
      <c r="E33" s="126" t="s">
        <v>999</v>
      </c>
      <c r="F33" s="283">
        <v>1</v>
      </c>
      <c r="G33" s="126"/>
      <c r="H33" s="126"/>
      <c r="I33" s="126" t="s">
        <v>4996</v>
      </c>
      <c r="J33" s="126"/>
      <c r="K33" s="127"/>
      <c r="L33" s="128">
        <v>19094</v>
      </c>
      <c r="M33" s="128">
        <v>19171</v>
      </c>
      <c r="N33" s="130">
        <f t="shared" si="1"/>
        <v>1.5096559160866581E-3</v>
      </c>
      <c r="O33" s="131">
        <v>64.900000000000006</v>
      </c>
      <c r="P33" s="131">
        <v>675.83</v>
      </c>
      <c r="Q33" s="129">
        <v>1480</v>
      </c>
      <c r="R33" s="129"/>
      <c r="S33" s="128">
        <v>1600</v>
      </c>
      <c r="T33" s="133">
        <v>39381</v>
      </c>
      <c r="U33" s="134" t="s">
        <v>538</v>
      </c>
      <c r="V33" s="126" t="s">
        <v>3244</v>
      </c>
      <c r="W33" s="132" t="s">
        <v>1938</v>
      </c>
      <c r="X33" s="132" t="s">
        <v>2672</v>
      </c>
      <c r="Y33" s="132" t="s">
        <v>4581</v>
      </c>
      <c r="Z33" s="134" t="s">
        <v>1096</v>
      </c>
      <c r="AA33" s="135" t="s">
        <v>1097</v>
      </c>
      <c r="AB33" s="132"/>
      <c r="AD33" s="132"/>
      <c r="AE33" s="136" t="s">
        <v>2640</v>
      </c>
      <c r="AF33" s="136" t="s">
        <v>3008</v>
      </c>
    </row>
    <row r="34" spans="1:35" s="136" customFormat="1">
      <c r="A34" s="126" t="s">
        <v>5686</v>
      </c>
      <c r="B34" s="126" t="s">
        <v>1938</v>
      </c>
      <c r="C34" s="126" t="s">
        <v>4595</v>
      </c>
      <c r="D34" s="126" t="s">
        <v>1199</v>
      </c>
      <c r="E34" s="126" t="s">
        <v>999</v>
      </c>
      <c r="F34" s="283">
        <v>1</v>
      </c>
      <c r="G34" s="126"/>
      <c r="H34" s="126"/>
      <c r="I34" s="126" t="s">
        <v>4996</v>
      </c>
      <c r="J34" s="126"/>
      <c r="K34" s="127"/>
      <c r="L34" s="128">
        <v>19124</v>
      </c>
      <c r="M34" s="128">
        <v>19133</v>
      </c>
      <c r="N34" s="130">
        <f t="shared" si="1"/>
        <v>1.7648096946879229E-4</v>
      </c>
      <c r="O34" s="131">
        <v>64.900000000000006</v>
      </c>
      <c r="P34" s="131">
        <v>675.67</v>
      </c>
      <c r="Q34" s="129">
        <v>1480</v>
      </c>
      <c r="R34" s="129"/>
      <c r="S34" s="128">
        <v>1600</v>
      </c>
      <c r="T34" s="133">
        <v>39381</v>
      </c>
      <c r="U34" s="134" t="s">
        <v>538</v>
      </c>
      <c r="V34" s="126" t="s">
        <v>3244</v>
      </c>
      <c r="W34" s="132" t="s">
        <v>1938</v>
      </c>
      <c r="X34" s="132" t="s">
        <v>2672</v>
      </c>
      <c r="Y34" s="132" t="s">
        <v>4581</v>
      </c>
      <c r="Z34" s="134" t="s">
        <v>1098</v>
      </c>
      <c r="AA34" s="135" t="s">
        <v>1099</v>
      </c>
      <c r="AB34" s="132"/>
      <c r="AD34" s="132"/>
      <c r="AE34" s="136" t="s">
        <v>1740</v>
      </c>
      <c r="AF34" s="136" t="s">
        <v>3008</v>
      </c>
    </row>
    <row r="35" spans="1:35" s="136" customFormat="1">
      <c r="A35" s="126" t="s">
        <v>2786</v>
      </c>
      <c r="B35" s="126" t="s">
        <v>1938</v>
      </c>
      <c r="C35" s="126" t="s">
        <v>4595</v>
      </c>
      <c r="D35" s="126" t="s">
        <v>1199</v>
      </c>
      <c r="E35" s="126" t="s">
        <v>999</v>
      </c>
      <c r="F35" s="283">
        <v>1</v>
      </c>
      <c r="G35" s="126"/>
      <c r="H35" s="126"/>
      <c r="I35" s="126" t="s">
        <v>4996</v>
      </c>
      <c r="J35" s="126"/>
      <c r="K35" s="127"/>
      <c r="L35" s="128">
        <v>19142</v>
      </c>
      <c r="M35" s="128">
        <v>19378</v>
      </c>
      <c r="N35" s="130">
        <f t="shared" si="1"/>
        <v>4.6039797112758483E-3</v>
      </c>
      <c r="O35" s="131">
        <v>64.66</v>
      </c>
      <c r="P35" s="131">
        <v>680.91</v>
      </c>
      <c r="Q35" s="129">
        <v>1480</v>
      </c>
      <c r="R35" s="129"/>
      <c r="S35" s="128">
        <v>1600</v>
      </c>
      <c r="T35" s="133">
        <v>39441</v>
      </c>
      <c r="U35" s="134" t="s">
        <v>538</v>
      </c>
      <c r="V35" s="126" t="s">
        <v>3244</v>
      </c>
      <c r="W35" s="132" t="s">
        <v>1938</v>
      </c>
      <c r="X35" s="132" t="s">
        <v>2672</v>
      </c>
      <c r="Y35" s="132" t="s">
        <v>3299</v>
      </c>
      <c r="Z35" s="134" t="s">
        <v>4213</v>
      </c>
      <c r="AA35" s="135" t="s">
        <v>4228</v>
      </c>
      <c r="AB35" s="132"/>
      <c r="AD35" s="132"/>
      <c r="AE35" s="136" t="s">
        <v>5681</v>
      </c>
    </row>
    <row r="36" spans="1:35" s="136" customFormat="1">
      <c r="A36" s="126" t="s">
        <v>2787</v>
      </c>
      <c r="B36" s="126" t="s">
        <v>1938</v>
      </c>
      <c r="C36" s="126" t="s">
        <v>4595</v>
      </c>
      <c r="D36" s="126" t="s">
        <v>1199</v>
      </c>
      <c r="E36" s="126" t="s">
        <v>999</v>
      </c>
      <c r="F36" s="283">
        <v>1</v>
      </c>
      <c r="G36" s="126"/>
      <c r="H36" s="126"/>
      <c r="I36" s="126" t="s">
        <v>4996</v>
      </c>
      <c r="J36" s="126"/>
      <c r="K36" s="127"/>
      <c r="L36" s="128">
        <v>18981</v>
      </c>
      <c r="M36" s="128">
        <v>19126</v>
      </c>
      <c r="N36" s="130">
        <f t="shared" si="1"/>
        <v>2.8516923318976537E-3</v>
      </c>
      <c r="O36" s="131">
        <v>64.650000000000006</v>
      </c>
      <c r="P36" s="131">
        <v>672.7</v>
      </c>
      <c r="Q36" s="129">
        <v>1480</v>
      </c>
      <c r="R36" s="129"/>
      <c r="S36" s="128">
        <v>1600</v>
      </c>
      <c r="T36" s="133">
        <v>39441</v>
      </c>
      <c r="U36" s="134" t="s">
        <v>538</v>
      </c>
      <c r="V36" s="126" t="s">
        <v>3244</v>
      </c>
      <c r="W36" s="132" t="s">
        <v>1938</v>
      </c>
      <c r="X36" s="132" t="s">
        <v>2672</v>
      </c>
      <c r="Y36" s="132" t="s">
        <v>3299</v>
      </c>
      <c r="Z36" s="134" t="s">
        <v>4226</v>
      </c>
      <c r="AA36" s="135" t="s">
        <v>4229</v>
      </c>
      <c r="AB36" s="132"/>
      <c r="AD36" s="132"/>
      <c r="AE36" s="136" t="s">
        <v>5682</v>
      </c>
    </row>
    <row r="37" spans="1:35" s="136" customFormat="1">
      <c r="A37" s="126" t="s">
        <v>2788</v>
      </c>
      <c r="B37" s="126" t="s">
        <v>1938</v>
      </c>
      <c r="C37" s="126" t="s">
        <v>4595</v>
      </c>
      <c r="D37" s="126" t="s">
        <v>1199</v>
      </c>
      <c r="E37" s="126" t="s">
        <v>999</v>
      </c>
      <c r="F37" s="283">
        <v>1</v>
      </c>
      <c r="G37" s="126"/>
      <c r="H37" s="126"/>
      <c r="I37" s="126" t="s">
        <v>4996</v>
      </c>
      <c r="J37" s="126"/>
      <c r="K37" s="127"/>
      <c r="L37" s="128">
        <v>19147</v>
      </c>
      <c r="M37" s="129">
        <v>19365</v>
      </c>
      <c r="N37" s="130">
        <f t="shared" si="1"/>
        <v>4.2534925466323264E-3</v>
      </c>
      <c r="O37" s="131">
        <v>64.67</v>
      </c>
      <c r="P37" s="132">
        <v>680.75</v>
      </c>
      <c r="Q37" s="129">
        <v>1480</v>
      </c>
      <c r="R37" s="129"/>
      <c r="S37" s="129">
        <v>1600</v>
      </c>
      <c r="T37" s="133">
        <v>39441</v>
      </c>
      <c r="U37" s="134" t="s">
        <v>538</v>
      </c>
      <c r="V37" s="126" t="s">
        <v>3244</v>
      </c>
      <c r="W37" s="132" t="s">
        <v>1938</v>
      </c>
      <c r="X37" s="132" t="s">
        <v>2672</v>
      </c>
      <c r="Y37" s="132" t="s">
        <v>3299</v>
      </c>
      <c r="Z37" s="134" t="s">
        <v>4227</v>
      </c>
      <c r="AA37" s="135" t="s">
        <v>4230</v>
      </c>
      <c r="AB37" s="132"/>
      <c r="AD37" s="132"/>
      <c r="AE37" s="132" t="s">
        <v>5683</v>
      </c>
    </row>
    <row r="38" spans="1:35" s="136" customFormat="1">
      <c r="A38" s="126" t="s">
        <v>3490</v>
      </c>
      <c r="B38" s="126" t="s">
        <v>1938</v>
      </c>
      <c r="C38" s="126" t="s">
        <v>4595</v>
      </c>
      <c r="D38" s="126" t="s">
        <v>1199</v>
      </c>
      <c r="E38" s="126" t="s">
        <v>999</v>
      </c>
      <c r="F38" s="283">
        <v>1</v>
      </c>
      <c r="G38" s="126"/>
      <c r="H38" s="126"/>
      <c r="I38" s="126" t="s">
        <v>4996</v>
      </c>
      <c r="J38" s="126"/>
      <c r="K38" s="127"/>
      <c r="L38" s="128">
        <v>19092</v>
      </c>
      <c r="M38" s="129">
        <v>19141</v>
      </c>
      <c r="N38" s="130">
        <f t="shared" si="1"/>
        <v>9.6129323367272874E-4</v>
      </c>
      <c r="O38" s="131">
        <v>64.790000000000006</v>
      </c>
      <c r="P38" s="132">
        <v>675.2</v>
      </c>
      <c r="Q38" s="129">
        <v>1480</v>
      </c>
      <c r="R38" s="129"/>
      <c r="S38" s="129">
        <v>1600</v>
      </c>
      <c r="T38" s="133">
        <v>39716</v>
      </c>
      <c r="U38" s="134" t="s">
        <v>538</v>
      </c>
      <c r="V38" s="126" t="s">
        <v>3244</v>
      </c>
      <c r="W38" s="132" t="s">
        <v>1938</v>
      </c>
      <c r="X38" s="132" t="s">
        <v>2672</v>
      </c>
      <c r="Y38" s="132" t="s">
        <v>3299</v>
      </c>
      <c r="Z38" s="134" t="s">
        <v>3493</v>
      </c>
      <c r="AA38" s="135" t="s">
        <v>3494</v>
      </c>
      <c r="AB38" s="132"/>
      <c r="AD38" s="132" t="s">
        <v>161</v>
      </c>
      <c r="AE38" s="132" t="s">
        <v>1987</v>
      </c>
      <c r="AF38" s="136" t="s">
        <v>1229</v>
      </c>
    </row>
    <row r="39" spans="1:35" s="136" customFormat="1">
      <c r="A39" s="126" t="s">
        <v>3491</v>
      </c>
      <c r="B39" s="126" t="s">
        <v>1938</v>
      </c>
      <c r="C39" s="126" t="s">
        <v>4595</v>
      </c>
      <c r="D39" s="126" t="s">
        <v>1199</v>
      </c>
      <c r="E39" s="126" t="s">
        <v>999</v>
      </c>
      <c r="F39" s="283">
        <v>1</v>
      </c>
      <c r="G39" s="126"/>
      <c r="H39" s="126"/>
      <c r="I39" s="126" t="s">
        <v>4996</v>
      </c>
      <c r="J39" s="126"/>
      <c r="K39" s="127"/>
      <c r="L39" s="128">
        <v>19134</v>
      </c>
      <c r="M39" s="129">
        <v>19145</v>
      </c>
      <c r="N39" s="130">
        <f t="shared" si="1"/>
        <v>2.1560595072423998E-4</v>
      </c>
      <c r="O39" s="131">
        <v>64.790000000000006</v>
      </c>
      <c r="P39" s="132">
        <v>676.1</v>
      </c>
      <c r="Q39" s="129">
        <v>1480</v>
      </c>
      <c r="R39" s="129"/>
      <c r="S39" s="129">
        <v>1600</v>
      </c>
      <c r="T39" s="133">
        <v>39716</v>
      </c>
      <c r="U39" s="134" t="s">
        <v>538</v>
      </c>
      <c r="V39" s="126" t="s">
        <v>3244</v>
      </c>
      <c r="W39" s="132" t="s">
        <v>1938</v>
      </c>
      <c r="X39" s="132" t="s">
        <v>2672</v>
      </c>
      <c r="Y39" s="132" t="s">
        <v>3299</v>
      </c>
      <c r="Z39" s="134" t="s">
        <v>3495</v>
      </c>
      <c r="AA39" s="135" t="s">
        <v>3496</v>
      </c>
      <c r="AB39" s="132"/>
      <c r="AD39" s="132" t="s">
        <v>161</v>
      </c>
      <c r="AE39" s="136" t="s">
        <v>1987</v>
      </c>
      <c r="AF39" s="136" t="s">
        <v>1229</v>
      </c>
    </row>
    <row r="40" spans="1:35" s="136" customFormat="1">
      <c r="A40" s="126" t="s">
        <v>3492</v>
      </c>
      <c r="B40" s="126" t="s">
        <v>1938</v>
      </c>
      <c r="C40" s="126" t="s">
        <v>4595</v>
      </c>
      <c r="D40" s="126" t="s">
        <v>1199</v>
      </c>
      <c r="E40" s="126" t="s">
        <v>999</v>
      </c>
      <c r="F40" s="283">
        <v>1</v>
      </c>
      <c r="G40" s="126"/>
      <c r="H40" s="126"/>
      <c r="I40" s="126" t="s">
        <v>4996</v>
      </c>
      <c r="J40" s="126"/>
      <c r="K40" s="127"/>
      <c r="L40" s="128">
        <v>19136</v>
      </c>
      <c r="M40" s="129">
        <v>19141</v>
      </c>
      <c r="N40" s="130">
        <f t="shared" si="1"/>
        <v>9.8006546837328738E-5</v>
      </c>
      <c r="O40" s="131">
        <v>64.819999999999993</v>
      </c>
      <c r="P40" s="132">
        <v>676.07</v>
      </c>
      <c r="Q40" s="129">
        <v>1480</v>
      </c>
      <c r="R40" s="129"/>
      <c r="S40" s="129">
        <v>1600</v>
      </c>
      <c r="T40" s="133">
        <v>39716</v>
      </c>
      <c r="U40" s="134" t="s">
        <v>538</v>
      </c>
      <c r="V40" s="126" t="s">
        <v>3244</v>
      </c>
      <c r="W40" s="132" t="s">
        <v>1938</v>
      </c>
      <c r="X40" s="132" t="s">
        <v>2672</v>
      </c>
      <c r="Y40" s="132" t="s">
        <v>3299</v>
      </c>
      <c r="Z40" s="134" t="s">
        <v>3497</v>
      </c>
      <c r="AA40" s="135" t="s">
        <v>3498</v>
      </c>
      <c r="AB40" s="132"/>
      <c r="AD40" s="132" t="s">
        <v>161</v>
      </c>
      <c r="AE40" s="136" t="s">
        <v>1987</v>
      </c>
      <c r="AF40" s="136" t="s">
        <v>1229</v>
      </c>
    </row>
    <row r="41" spans="1:35" s="136" customFormat="1">
      <c r="A41" s="126" t="s">
        <v>656</v>
      </c>
      <c r="B41" s="126" t="s">
        <v>1938</v>
      </c>
      <c r="C41" s="126" t="s">
        <v>4595</v>
      </c>
      <c r="D41" s="126" t="s">
        <v>1199</v>
      </c>
      <c r="E41" s="126" t="s">
        <v>999</v>
      </c>
      <c r="F41" s="283">
        <v>1</v>
      </c>
      <c r="G41" s="126"/>
      <c r="H41" s="126"/>
      <c r="I41" s="126" t="s">
        <v>4996</v>
      </c>
      <c r="J41" s="126"/>
      <c r="K41" s="127"/>
      <c r="L41" s="128">
        <v>19112</v>
      </c>
      <c r="M41" s="128">
        <v>19142</v>
      </c>
      <c r="N41" s="130">
        <f t="shared" si="1"/>
        <v>5.8830450641251912E-4</v>
      </c>
      <c r="O41" s="131">
        <v>64.83</v>
      </c>
      <c r="P41" s="131">
        <v>675.62</v>
      </c>
      <c r="Q41" s="129">
        <v>1415</v>
      </c>
      <c r="R41" s="129"/>
      <c r="S41" s="128">
        <v>1000</v>
      </c>
      <c r="T41" s="133">
        <v>39807</v>
      </c>
      <c r="U41" s="134" t="s">
        <v>538</v>
      </c>
      <c r="V41" s="126" t="s">
        <v>3244</v>
      </c>
      <c r="W41" s="132" t="s">
        <v>1938</v>
      </c>
      <c r="X41" s="132" t="s">
        <v>2672</v>
      </c>
      <c r="Y41" s="132" t="s">
        <v>3299</v>
      </c>
      <c r="Z41" s="134" t="s">
        <v>659</v>
      </c>
      <c r="AA41" s="135" t="s">
        <v>660</v>
      </c>
      <c r="AB41" s="132"/>
      <c r="AD41" s="132" t="s">
        <v>3575</v>
      </c>
      <c r="AE41" s="136" t="s">
        <v>1119</v>
      </c>
    </row>
    <row r="42" spans="1:35" s="136" customFormat="1">
      <c r="A42" s="126" t="s">
        <v>657</v>
      </c>
      <c r="B42" s="126" t="s">
        <v>1938</v>
      </c>
      <c r="C42" s="126" t="s">
        <v>4595</v>
      </c>
      <c r="D42" s="126" t="s">
        <v>1199</v>
      </c>
      <c r="E42" s="126" t="s">
        <v>999</v>
      </c>
      <c r="F42" s="283">
        <v>1</v>
      </c>
      <c r="G42" s="126"/>
      <c r="H42" s="126"/>
      <c r="I42" s="126" t="s">
        <v>4996</v>
      </c>
      <c r="J42" s="126"/>
      <c r="K42" s="127"/>
      <c r="L42" s="128">
        <v>18880</v>
      </c>
      <c r="M42" s="128">
        <v>19129</v>
      </c>
      <c r="N42" s="130">
        <f t="shared" si="1"/>
        <v>4.906500620701886E-3</v>
      </c>
      <c r="O42" s="131">
        <v>64.790000000000006</v>
      </c>
      <c r="P42" s="131">
        <v>670.75</v>
      </c>
      <c r="Q42" s="129">
        <v>1415</v>
      </c>
      <c r="R42" s="129"/>
      <c r="S42" s="128">
        <v>1000</v>
      </c>
      <c r="T42" s="133">
        <v>39807</v>
      </c>
      <c r="U42" s="134" t="s">
        <v>538</v>
      </c>
      <c r="V42" s="126" t="s">
        <v>3244</v>
      </c>
      <c r="W42" s="132" t="s">
        <v>1938</v>
      </c>
      <c r="X42" s="132" t="s">
        <v>2672</v>
      </c>
      <c r="Y42" s="132" t="s">
        <v>3299</v>
      </c>
      <c r="Z42" s="134" t="s">
        <v>661</v>
      </c>
      <c r="AA42" s="135" t="s">
        <v>662</v>
      </c>
      <c r="AB42" s="132"/>
      <c r="AD42" s="132" t="s">
        <v>3575</v>
      </c>
      <c r="AE42" s="136" t="s">
        <v>1119</v>
      </c>
    </row>
    <row r="43" spans="1:35" s="136" customFormat="1">
      <c r="A43" s="126" t="s">
        <v>658</v>
      </c>
      <c r="B43" s="126" t="s">
        <v>1938</v>
      </c>
      <c r="C43" s="126" t="s">
        <v>4595</v>
      </c>
      <c r="D43" s="126" t="s">
        <v>1199</v>
      </c>
      <c r="E43" s="126" t="s">
        <v>999</v>
      </c>
      <c r="F43" s="283">
        <v>1</v>
      </c>
      <c r="G43" s="126"/>
      <c r="H43" s="126"/>
      <c r="I43" s="126" t="s">
        <v>4996</v>
      </c>
      <c r="J43" s="126"/>
      <c r="K43" s="127"/>
      <c r="L43" s="128">
        <v>18922</v>
      </c>
      <c r="M43" s="128">
        <v>19135</v>
      </c>
      <c r="N43" s="130">
        <f t="shared" si="1"/>
        <v>4.1931610134456759E-3</v>
      </c>
      <c r="O43" s="131">
        <v>64.790000000000006</v>
      </c>
      <c r="P43" s="131">
        <v>671.71</v>
      </c>
      <c r="Q43" s="129">
        <v>1415</v>
      </c>
      <c r="R43" s="129"/>
      <c r="S43" s="128">
        <v>1000</v>
      </c>
      <c r="T43" s="133">
        <v>39807</v>
      </c>
      <c r="U43" s="134" t="s">
        <v>538</v>
      </c>
      <c r="V43" s="126" t="s">
        <v>3244</v>
      </c>
      <c r="W43" s="132" t="s">
        <v>1938</v>
      </c>
      <c r="X43" s="132" t="s">
        <v>2672</v>
      </c>
      <c r="Y43" s="132" t="s">
        <v>3299</v>
      </c>
      <c r="Z43" s="134" t="s">
        <v>663</v>
      </c>
      <c r="AA43" s="135" t="s">
        <v>664</v>
      </c>
      <c r="AB43" s="132"/>
      <c r="AD43" s="132" t="s">
        <v>3575</v>
      </c>
      <c r="AE43" s="136" t="s">
        <v>1119</v>
      </c>
    </row>
    <row r="44" spans="1:35" s="136" customFormat="1">
      <c r="A44" s="126" t="s">
        <v>5403</v>
      </c>
      <c r="B44" s="126" t="s">
        <v>1938</v>
      </c>
      <c r="C44" s="126" t="s">
        <v>4595</v>
      </c>
      <c r="D44" s="126" t="s">
        <v>1199</v>
      </c>
      <c r="E44" s="126" t="s">
        <v>999</v>
      </c>
      <c r="F44" s="283">
        <v>1</v>
      </c>
      <c r="G44" s="126"/>
      <c r="H44" s="126"/>
      <c r="I44" s="126" t="s">
        <v>4996</v>
      </c>
      <c r="J44" s="126"/>
      <c r="K44" s="127"/>
      <c r="L44" s="128">
        <v>19132</v>
      </c>
      <c r="M44" s="128">
        <v>19419</v>
      </c>
      <c r="N44" s="130">
        <f t="shared" si="1"/>
        <v>5.5955235811350921E-3</v>
      </c>
      <c r="O44" s="131">
        <v>64.81</v>
      </c>
      <c r="P44" s="131">
        <v>681.53</v>
      </c>
      <c r="Q44" s="129">
        <v>1415</v>
      </c>
      <c r="R44" s="129"/>
      <c r="S44" s="128">
        <v>1000</v>
      </c>
      <c r="T44" s="133">
        <v>40161</v>
      </c>
      <c r="U44" s="134" t="s">
        <v>538</v>
      </c>
      <c r="V44" s="126" t="s">
        <v>3244</v>
      </c>
      <c r="W44" s="132" t="s">
        <v>1938</v>
      </c>
      <c r="X44" s="132" t="s">
        <v>2672</v>
      </c>
      <c r="Y44" s="132" t="s">
        <v>3299</v>
      </c>
      <c r="Z44" s="134" t="s">
        <v>5406</v>
      </c>
      <c r="AA44" s="135" t="s">
        <v>5407</v>
      </c>
      <c r="AB44" s="132"/>
      <c r="AD44" s="132" t="s">
        <v>161</v>
      </c>
      <c r="AE44" s="136" t="s">
        <v>5412</v>
      </c>
      <c r="AF44" s="136" t="s">
        <v>5413</v>
      </c>
    </row>
    <row r="45" spans="1:35" s="136" customFormat="1">
      <c r="A45" s="126" t="s">
        <v>5404</v>
      </c>
      <c r="B45" s="126" t="s">
        <v>1938</v>
      </c>
      <c r="C45" s="126" t="s">
        <v>4595</v>
      </c>
      <c r="D45" s="126" t="s">
        <v>1199</v>
      </c>
      <c r="E45" s="126" t="s">
        <v>999</v>
      </c>
      <c r="F45" s="283">
        <v>1</v>
      </c>
      <c r="G45" s="126"/>
      <c r="H45" s="126"/>
      <c r="I45" s="126" t="s">
        <v>4996</v>
      </c>
      <c r="J45" s="126"/>
      <c r="K45" s="127"/>
      <c r="L45" s="128">
        <v>18864</v>
      </c>
      <c r="M45" s="128">
        <v>19130</v>
      </c>
      <c r="N45" s="130">
        <f t="shared" si="1"/>
        <v>5.2430322860409192E-3</v>
      </c>
      <c r="O45" s="131">
        <v>64.78</v>
      </c>
      <c r="P45" s="131">
        <v>670.47</v>
      </c>
      <c r="Q45" s="129">
        <v>1415</v>
      </c>
      <c r="R45" s="129"/>
      <c r="S45" s="128">
        <v>1000</v>
      </c>
      <c r="T45" s="133">
        <v>40161</v>
      </c>
      <c r="U45" s="134" t="s">
        <v>538</v>
      </c>
      <c r="V45" s="126" t="s">
        <v>3244</v>
      </c>
      <c r="W45" s="132" t="s">
        <v>1938</v>
      </c>
      <c r="X45" s="132" t="s">
        <v>2672</v>
      </c>
      <c r="Y45" s="132" t="s">
        <v>3299</v>
      </c>
      <c r="Z45" s="134" t="s">
        <v>5408</v>
      </c>
      <c r="AA45" s="135" t="s">
        <v>5409</v>
      </c>
      <c r="AB45" s="132"/>
      <c r="AD45" s="132" t="s">
        <v>161</v>
      </c>
      <c r="AE45" s="136" t="s">
        <v>5412</v>
      </c>
      <c r="AF45" s="136" t="s">
        <v>5414</v>
      </c>
    </row>
    <row r="46" spans="1:35" s="136" customFormat="1">
      <c r="A46" s="126" t="s">
        <v>5405</v>
      </c>
      <c r="B46" s="126" t="s">
        <v>1938</v>
      </c>
      <c r="C46" s="126" t="s">
        <v>4595</v>
      </c>
      <c r="D46" s="126" t="s">
        <v>1199</v>
      </c>
      <c r="E46" s="126" t="s">
        <v>999</v>
      </c>
      <c r="F46" s="283">
        <v>1</v>
      </c>
      <c r="G46" s="126"/>
      <c r="H46" s="126"/>
      <c r="I46" s="126" t="s">
        <v>4996</v>
      </c>
      <c r="J46" s="126"/>
      <c r="K46" s="127"/>
      <c r="L46" s="128">
        <v>19098</v>
      </c>
      <c r="M46" s="128">
        <v>19129</v>
      </c>
      <c r="N46" s="130">
        <f t="shared" si="1"/>
        <v>6.082367021798419E-4</v>
      </c>
      <c r="O46" s="131">
        <v>64.8</v>
      </c>
      <c r="P46" s="131">
        <v>675.08</v>
      </c>
      <c r="Q46" s="129">
        <v>1415</v>
      </c>
      <c r="R46" s="129"/>
      <c r="S46" s="128">
        <v>1000</v>
      </c>
      <c r="T46" s="133">
        <v>40161</v>
      </c>
      <c r="U46" s="134" t="s">
        <v>538</v>
      </c>
      <c r="V46" s="126" t="s">
        <v>3244</v>
      </c>
      <c r="W46" s="132" t="s">
        <v>1938</v>
      </c>
      <c r="X46" s="132" t="s">
        <v>2672</v>
      </c>
      <c r="Y46" s="132" t="s">
        <v>3299</v>
      </c>
      <c r="Z46" s="134" t="s">
        <v>5410</v>
      </c>
      <c r="AA46" s="135" t="s">
        <v>5411</v>
      </c>
      <c r="AB46" s="132"/>
      <c r="AD46" s="132" t="s">
        <v>161</v>
      </c>
      <c r="AE46" s="136" t="s">
        <v>5412</v>
      </c>
      <c r="AF46" s="136" t="s">
        <v>5415</v>
      </c>
    </row>
    <row r="47" spans="1:35" s="136" customFormat="1">
      <c r="A47" s="126" t="s">
        <v>5718</v>
      </c>
      <c r="B47" s="126" t="s">
        <v>1938</v>
      </c>
      <c r="C47" s="126" t="s">
        <v>4595</v>
      </c>
      <c r="D47" s="126" t="s">
        <v>5515</v>
      </c>
      <c r="E47" s="126" t="s">
        <v>4892</v>
      </c>
      <c r="F47" s="283">
        <v>1</v>
      </c>
      <c r="G47" s="126"/>
      <c r="H47" s="126"/>
      <c r="I47" s="126" t="s">
        <v>3346</v>
      </c>
      <c r="J47" s="126" t="s">
        <v>2775</v>
      </c>
      <c r="K47" s="127"/>
      <c r="L47" s="128">
        <v>949</v>
      </c>
      <c r="M47" s="129">
        <v>1016</v>
      </c>
      <c r="N47" s="130">
        <f t="shared" si="1"/>
        <v>4.556273376402584E-3</v>
      </c>
      <c r="O47" s="131">
        <v>82.9</v>
      </c>
      <c r="P47" s="132">
        <v>104.74</v>
      </c>
      <c r="Q47" s="129">
        <v>825</v>
      </c>
      <c r="R47" s="129"/>
      <c r="S47" s="131"/>
      <c r="T47" s="133">
        <v>37404</v>
      </c>
      <c r="U47" s="134" t="s">
        <v>887</v>
      </c>
      <c r="V47" s="126" t="s">
        <v>3244</v>
      </c>
      <c r="W47" s="132" t="s">
        <v>1938</v>
      </c>
      <c r="X47" s="132" t="s">
        <v>2671</v>
      </c>
      <c r="Y47" s="132" t="s">
        <v>996</v>
      </c>
      <c r="Z47" s="134" t="s">
        <v>3301</v>
      </c>
      <c r="AA47" s="135" t="s">
        <v>5719</v>
      </c>
      <c r="AB47" s="132" t="s">
        <v>2424</v>
      </c>
      <c r="AD47" s="132" t="s">
        <v>3797</v>
      </c>
      <c r="AE47" s="136" t="s">
        <v>1636</v>
      </c>
      <c r="AG47" s="136" t="s">
        <v>5296</v>
      </c>
      <c r="AH47" s="136" t="s">
        <v>5716</v>
      </c>
      <c r="AI47" s="136" t="s">
        <v>2903</v>
      </c>
    </row>
    <row r="48" spans="1:35" s="136" customFormat="1">
      <c r="A48" s="126" t="s">
        <v>5720</v>
      </c>
      <c r="B48" s="126" t="s">
        <v>1938</v>
      </c>
      <c r="C48" s="126" t="s">
        <v>4595</v>
      </c>
      <c r="D48" s="126" t="s">
        <v>5515</v>
      </c>
      <c r="E48" s="126" t="s">
        <v>4892</v>
      </c>
      <c r="F48" s="283">
        <v>1</v>
      </c>
      <c r="G48" s="126"/>
      <c r="H48" s="126"/>
      <c r="I48" s="126" t="s">
        <v>3346</v>
      </c>
      <c r="J48" s="126" t="s">
        <v>2775</v>
      </c>
      <c r="K48" s="127"/>
      <c r="L48" s="128">
        <v>970</v>
      </c>
      <c r="M48" s="129">
        <v>1014</v>
      </c>
      <c r="N48" s="130">
        <f t="shared" si="1"/>
        <v>2.9883183917413748E-3</v>
      </c>
      <c r="O48" s="131">
        <v>82.9</v>
      </c>
      <c r="P48" s="132">
        <v>104.94</v>
      </c>
      <c r="Q48" s="129">
        <v>820</v>
      </c>
      <c r="R48" s="129"/>
      <c r="S48" s="131"/>
      <c r="T48" s="133">
        <v>37776</v>
      </c>
      <c r="U48" s="134" t="s">
        <v>4413</v>
      </c>
      <c r="V48" s="126" t="s">
        <v>3244</v>
      </c>
      <c r="W48" s="132" t="s">
        <v>1938</v>
      </c>
      <c r="X48" s="132" t="s">
        <v>2671</v>
      </c>
      <c r="Y48" s="132" t="s">
        <v>996</v>
      </c>
      <c r="Z48" s="134" t="s">
        <v>3631</v>
      </c>
      <c r="AA48" s="135" t="s">
        <v>5721</v>
      </c>
      <c r="AB48" s="132" t="s">
        <v>2424</v>
      </c>
      <c r="AD48" s="132" t="s">
        <v>3797</v>
      </c>
      <c r="AE48" s="136" t="s">
        <v>1636</v>
      </c>
      <c r="AH48" s="136" t="s">
        <v>5716</v>
      </c>
      <c r="AI48" s="136" t="s">
        <v>2903</v>
      </c>
    </row>
    <row r="49" spans="1:35" s="136" customFormat="1">
      <c r="A49" s="126" t="s">
        <v>1531</v>
      </c>
      <c r="B49" s="126" t="s">
        <v>1938</v>
      </c>
      <c r="C49" s="126" t="s">
        <v>4595</v>
      </c>
      <c r="D49" s="126" t="s">
        <v>5515</v>
      </c>
      <c r="E49" s="126" t="s">
        <v>4892</v>
      </c>
      <c r="F49" s="283">
        <v>1</v>
      </c>
      <c r="G49" s="126"/>
      <c r="H49" s="126"/>
      <c r="I49" s="126" t="s">
        <v>3346</v>
      </c>
      <c r="J49" s="126" t="s">
        <v>2775</v>
      </c>
      <c r="K49" s="127"/>
      <c r="L49" s="128">
        <v>969</v>
      </c>
      <c r="M49" s="129">
        <v>1013</v>
      </c>
      <c r="N49" s="130">
        <f t="shared" si="1"/>
        <v>2.9887243581035185E-3</v>
      </c>
      <c r="O49" s="131">
        <v>82.9</v>
      </c>
      <c r="P49" s="132">
        <v>104.92</v>
      </c>
      <c r="Q49" s="129">
        <v>795</v>
      </c>
      <c r="R49" s="129"/>
      <c r="S49" s="131"/>
      <c r="T49" s="133">
        <v>36153</v>
      </c>
      <c r="U49" s="134" t="s">
        <v>4413</v>
      </c>
      <c r="V49" s="126" t="s">
        <v>3244</v>
      </c>
      <c r="W49" s="132" t="s">
        <v>1938</v>
      </c>
      <c r="X49" s="132" t="s">
        <v>2671</v>
      </c>
      <c r="Y49" s="132" t="s">
        <v>245</v>
      </c>
      <c r="Z49" s="134" t="s">
        <v>734</v>
      </c>
      <c r="AA49" s="135" t="s">
        <v>5722</v>
      </c>
      <c r="AB49" s="132" t="s">
        <v>2424</v>
      </c>
      <c r="AD49" s="132" t="s">
        <v>3797</v>
      </c>
      <c r="AE49" s="136" t="s">
        <v>1636</v>
      </c>
      <c r="AF49" s="136" t="s">
        <v>995</v>
      </c>
      <c r="AG49" s="136" t="s">
        <v>733</v>
      </c>
      <c r="AH49" s="136" t="s">
        <v>5716</v>
      </c>
      <c r="AI49" s="136" t="s">
        <v>2903</v>
      </c>
    </row>
    <row r="50" spans="1:35" s="136" customFormat="1">
      <c r="A50" s="126" t="s">
        <v>1529</v>
      </c>
      <c r="B50" s="126" t="s">
        <v>1938</v>
      </c>
      <c r="C50" s="126" t="s">
        <v>4595</v>
      </c>
      <c r="D50" s="126" t="s">
        <v>5515</v>
      </c>
      <c r="E50" s="126" t="s">
        <v>4892</v>
      </c>
      <c r="F50" s="283">
        <v>1</v>
      </c>
      <c r="G50" s="126"/>
      <c r="H50" s="126"/>
      <c r="I50" s="126" t="s">
        <v>3346</v>
      </c>
      <c r="J50" s="126" t="s">
        <v>2775</v>
      </c>
      <c r="K50" s="127"/>
      <c r="L50" s="128">
        <v>965</v>
      </c>
      <c r="M50" s="129">
        <v>1005</v>
      </c>
      <c r="N50" s="130">
        <f t="shared" si="1"/>
        <v>2.7192386131883071E-3</v>
      </c>
      <c r="O50" s="131">
        <v>82.9</v>
      </c>
      <c r="P50" s="132">
        <v>104.79</v>
      </c>
      <c r="Q50" s="129">
        <v>795</v>
      </c>
      <c r="R50" s="129"/>
      <c r="S50" s="131"/>
      <c r="T50" s="133">
        <v>36398</v>
      </c>
      <c r="U50" s="134" t="s">
        <v>887</v>
      </c>
      <c r="V50" s="126" t="s">
        <v>3244</v>
      </c>
      <c r="W50" s="132" t="s">
        <v>1938</v>
      </c>
      <c r="X50" s="132" t="s">
        <v>2671</v>
      </c>
      <c r="Y50" s="132" t="s">
        <v>245</v>
      </c>
      <c r="Z50" s="134" t="s">
        <v>4568</v>
      </c>
      <c r="AA50" s="135" t="s">
        <v>5723</v>
      </c>
      <c r="AB50" s="132" t="s">
        <v>2424</v>
      </c>
      <c r="AD50" s="132" t="s">
        <v>3797</v>
      </c>
      <c r="AE50" s="136" t="s">
        <v>1636</v>
      </c>
      <c r="AF50" s="136" t="s">
        <v>995</v>
      </c>
      <c r="AG50" s="136" t="s">
        <v>4567</v>
      </c>
      <c r="AH50" s="136" t="s">
        <v>5716</v>
      </c>
      <c r="AI50" s="136" t="s">
        <v>2903</v>
      </c>
    </row>
    <row r="51" spans="1:35" s="136" customFormat="1">
      <c r="A51" s="126" t="s">
        <v>1530</v>
      </c>
      <c r="B51" s="126" t="s">
        <v>1938</v>
      </c>
      <c r="C51" s="126" t="s">
        <v>4595</v>
      </c>
      <c r="D51" s="126" t="s">
        <v>5515</v>
      </c>
      <c r="E51" s="126" t="s">
        <v>4892</v>
      </c>
      <c r="F51" s="283">
        <v>1</v>
      </c>
      <c r="G51" s="126"/>
      <c r="H51" s="126"/>
      <c r="I51" s="126" t="s">
        <v>3346</v>
      </c>
      <c r="J51" s="126" t="s">
        <v>2775</v>
      </c>
      <c r="K51" s="127"/>
      <c r="L51" s="128">
        <v>963</v>
      </c>
      <c r="M51" s="129">
        <v>1010</v>
      </c>
      <c r="N51" s="130">
        <f t="shared" si="1"/>
        <v>3.1944538843199891E-3</v>
      </c>
      <c r="O51" s="131">
        <v>82.9</v>
      </c>
      <c r="P51" s="132">
        <v>104.83</v>
      </c>
      <c r="Q51" s="129">
        <v>825</v>
      </c>
      <c r="R51" s="129"/>
      <c r="S51" s="131"/>
      <c r="T51" s="133">
        <v>37050</v>
      </c>
      <c r="U51" s="134" t="s">
        <v>4413</v>
      </c>
      <c r="V51" s="126" t="s">
        <v>3244</v>
      </c>
      <c r="W51" s="132" t="s">
        <v>1938</v>
      </c>
      <c r="X51" s="132" t="s">
        <v>2671</v>
      </c>
      <c r="Y51" s="132" t="s">
        <v>245</v>
      </c>
      <c r="Z51" s="134" t="s">
        <v>4569</v>
      </c>
      <c r="AA51" s="135" t="s">
        <v>5724</v>
      </c>
      <c r="AB51" s="132" t="s">
        <v>2424</v>
      </c>
      <c r="AD51" s="132" t="s">
        <v>3797</v>
      </c>
      <c r="AE51" s="136" t="s">
        <v>1636</v>
      </c>
      <c r="AF51" s="136" t="s">
        <v>995</v>
      </c>
      <c r="AG51" s="136" t="s">
        <v>1950</v>
      </c>
      <c r="AH51" s="136" t="s">
        <v>5716</v>
      </c>
      <c r="AI51" s="136" t="s">
        <v>2903</v>
      </c>
    </row>
    <row r="52" spans="1:35" s="136" customFormat="1">
      <c r="A52" s="126" t="s">
        <v>5725</v>
      </c>
      <c r="B52" s="126" t="s">
        <v>1938</v>
      </c>
      <c r="C52" s="126" t="s">
        <v>4595</v>
      </c>
      <c r="D52" s="126" t="s">
        <v>5515</v>
      </c>
      <c r="E52" s="126" t="s">
        <v>4892</v>
      </c>
      <c r="F52" s="283">
        <v>1</v>
      </c>
      <c r="G52" s="126"/>
      <c r="H52" s="126"/>
      <c r="I52" s="126" t="s">
        <v>3346</v>
      </c>
      <c r="J52" s="126" t="s">
        <v>2775</v>
      </c>
      <c r="K52" s="127"/>
      <c r="L52" s="128">
        <v>951</v>
      </c>
      <c r="M52" s="129">
        <v>1006</v>
      </c>
      <c r="N52" s="130">
        <f t="shared" si="1"/>
        <v>3.7422603252364427E-3</v>
      </c>
      <c r="O52" s="131">
        <v>83</v>
      </c>
      <c r="P52" s="131">
        <v>104.7</v>
      </c>
      <c r="Q52" s="129">
        <v>825</v>
      </c>
      <c r="R52" s="129"/>
      <c r="S52" s="131"/>
      <c r="T52" s="133">
        <v>38190</v>
      </c>
      <c r="U52" s="134" t="s">
        <v>4413</v>
      </c>
      <c r="V52" s="126" t="s">
        <v>3244</v>
      </c>
      <c r="W52" s="132" t="s">
        <v>44</v>
      </c>
      <c r="X52" s="132" t="s">
        <v>2671</v>
      </c>
      <c r="Y52" s="132" t="s">
        <v>3215</v>
      </c>
      <c r="Z52" s="134" t="s">
        <v>3214</v>
      </c>
      <c r="AA52" s="135" t="s">
        <v>5726</v>
      </c>
      <c r="AB52" s="132" t="s">
        <v>2424</v>
      </c>
      <c r="AD52" s="132" t="s">
        <v>1053</v>
      </c>
      <c r="AE52" s="136" t="s">
        <v>3230</v>
      </c>
      <c r="AF52" s="136" t="s">
        <v>3216</v>
      </c>
      <c r="AG52" s="136" t="s">
        <v>4239</v>
      </c>
      <c r="AI52" s="136" t="s">
        <v>2903</v>
      </c>
    </row>
    <row r="53" spans="1:35" s="136" customFormat="1">
      <c r="A53" s="126" t="s">
        <v>1536</v>
      </c>
      <c r="B53" s="126" t="s">
        <v>1938</v>
      </c>
      <c r="C53" s="126" t="s">
        <v>4595</v>
      </c>
      <c r="D53" s="126" t="s">
        <v>5515</v>
      </c>
      <c r="E53" s="126" t="s">
        <v>4892</v>
      </c>
      <c r="F53" s="283">
        <v>1</v>
      </c>
      <c r="G53" s="126"/>
      <c r="H53" s="126"/>
      <c r="I53" s="126" t="s">
        <v>3346</v>
      </c>
      <c r="J53" s="126" t="s">
        <v>2775</v>
      </c>
      <c r="K53" s="127"/>
      <c r="L53" s="128">
        <v>910</v>
      </c>
      <c r="M53" s="129">
        <v>967</v>
      </c>
      <c r="N53" s="130">
        <f t="shared" si="1"/>
        <v>3.8995689950058151E-3</v>
      </c>
      <c r="O53" s="131">
        <v>82.95</v>
      </c>
      <c r="P53" s="131">
        <v>103.8</v>
      </c>
      <c r="Q53" s="129">
        <v>825</v>
      </c>
      <c r="R53" s="129"/>
      <c r="S53" s="131"/>
      <c r="T53" s="133">
        <v>38372</v>
      </c>
      <c r="U53" s="134" t="s">
        <v>4413</v>
      </c>
      <c r="V53" s="126" t="s">
        <v>3244</v>
      </c>
      <c r="W53" s="132" t="s">
        <v>1938</v>
      </c>
      <c r="X53" s="132" t="s">
        <v>2671</v>
      </c>
      <c r="Y53" s="132" t="s">
        <v>3215</v>
      </c>
      <c r="Z53" s="134" t="s">
        <v>1532</v>
      </c>
      <c r="AA53" s="135" t="s">
        <v>1533</v>
      </c>
      <c r="AB53" s="132" t="s">
        <v>2424</v>
      </c>
      <c r="AD53" s="132" t="s">
        <v>161</v>
      </c>
      <c r="AE53" s="136" t="s">
        <v>1534</v>
      </c>
      <c r="AF53" s="136" t="s">
        <v>1535</v>
      </c>
      <c r="AG53" s="136" t="s">
        <v>1907</v>
      </c>
      <c r="AH53" s="136" t="s">
        <v>4021</v>
      </c>
    </row>
    <row r="54" spans="1:35" s="136" customFormat="1">
      <c r="A54" s="126" t="s">
        <v>2371</v>
      </c>
      <c r="B54" s="126" t="s">
        <v>1938</v>
      </c>
      <c r="C54" s="126" t="s">
        <v>4595</v>
      </c>
      <c r="D54" s="126" t="s">
        <v>5515</v>
      </c>
      <c r="E54" s="126" t="s">
        <v>4892</v>
      </c>
      <c r="F54" s="283">
        <v>1</v>
      </c>
      <c r="G54" s="126"/>
      <c r="H54" s="126"/>
      <c r="I54" s="126" t="s">
        <v>3346</v>
      </c>
      <c r="J54" s="126" t="s">
        <v>2775</v>
      </c>
      <c r="K54" s="127"/>
      <c r="L54" s="128">
        <v>956</v>
      </c>
      <c r="M54" s="129">
        <v>999</v>
      </c>
      <c r="N54" s="130">
        <f t="shared" si="1"/>
        <v>2.9261653623681525E-3</v>
      </c>
      <c r="O54" s="131">
        <v>82.98</v>
      </c>
      <c r="P54" s="131">
        <v>104.63</v>
      </c>
      <c r="Q54" s="129">
        <v>810</v>
      </c>
      <c r="R54" s="129"/>
      <c r="S54" s="131"/>
      <c r="T54" s="133">
        <v>39336</v>
      </c>
      <c r="U54" s="134" t="s">
        <v>4413</v>
      </c>
      <c r="V54" s="126" t="s">
        <v>3244</v>
      </c>
      <c r="W54" s="132" t="s">
        <v>1938</v>
      </c>
      <c r="X54" s="132" t="s">
        <v>2671</v>
      </c>
      <c r="Y54" s="132" t="s">
        <v>3215</v>
      </c>
      <c r="Z54" s="134" t="s">
        <v>2372</v>
      </c>
      <c r="AA54" s="135" t="s">
        <v>2373</v>
      </c>
      <c r="AB54" s="132" t="s">
        <v>2424</v>
      </c>
      <c r="AD54" s="132" t="s">
        <v>161</v>
      </c>
      <c r="AE54" s="136" t="s">
        <v>2374</v>
      </c>
    </row>
    <row r="55" spans="1:35" s="136" customFormat="1">
      <c r="A55" s="126" t="s">
        <v>4715</v>
      </c>
      <c r="B55" s="126" t="s">
        <v>1938</v>
      </c>
      <c r="C55" s="126" t="s">
        <v>4595</v>
      </c>
      <c r="D55" s="126" t="s">
        <v>5515</v>
      </c>
      <c r="E55" s="126" t="s">
        <v>4892</v>
      </c>
      <c r="F55" s="283">
        <v>1</v>
      </c>
      <c r="G55" s="126"/>
      <c r="H55" s="126"/>
      <c r="I55" s="126" t="s">
        <v>3346</v>
      </c>
      <c r="J55" s="126" t="s">
        <v>2775</v>
      </c>
      <c r="K55" s="127"/>
      <c r="L55" s="128">
        <v>917</v>
      </c>
      <c r="M55" s="129">
        <v>944</v>
      </c>
      <c r="N55" s="130">
        <f t="shared" si="1"/>
        <v>1.8491884117526197E-3</v>
      </c>
      <c r="O55" s="131">
        <v>82.96</v>
      </c>
      <c r="P55" s="131">
        <v>103.63</v>
      </c>
      <c r="Q55" s="129">
        <v>810</v>
      </c>
      <c r="R55" s="129"/>
      <c r="S55" s="131"/>
      <c r="T55" s="133">
        <v>40015</v>
      </c>
      <c r="U55" s="134" t="s">
        <v>4413</v>
      </c>
      <c r="V55" s="126" t="s">
        <v>4716</v>
      </c>
      <c r="W55" s="132" t="s">
        <v>1938</v>
      </c>
      <c r="X55" s="132" t="s">
        <v>2671</v>
      </c>
      <c r="Y55" s="132" t="s">
        <v>3215</v>
      </c>
      <c r="Z55" s="134" t="s">
        <v>4717</v>
      </c>
      <c r="AA55" s="135" t="s">
        <v>4718</v>
      </c>
      <c r="AB55" s="132" t="s">
        <v>2424</v>
      </c>
      <c r="AD55" s="132" t="s">
        <v>161</v>
      </c>
      <c r="AE55" s="136" t="s">
        <v>4719</v>
      </c>
      <c r="AF55" s="136" t="s">
        <v>762</v>
      </c>
      <c r="AG55" s="136" t="s">
        <v>4720</v>
      </c>
    </row>
    <row r="56" spans="1:35" s="252" customFormat="1">
      <c r="A56" s="243" t="s">
        <v>6228</v>
      </c>
      <c r="B56" s="243" t="s">
        <v>6247</v>
      </c>
      <c r="C56" s="243"/>
      <c r="D56" s="243" t="s">
        <v>6248</v>
      </c>
      <c r="E56" s="243" t="s">
        <v>6250</v>
      </c>
      <c r="F56" s="294">
        <v>30</v>
      </c>
      <c r="G56" s="243"/>
      <c r="H56" s="243"/>
      <c r="I56" s="243"/>
      <c r="J56" s="243"/>
      <c r="K56" s="244"/>
      <c r="L56" s="253"/>
      <c r="M56" s="246"/>
      <c r="N56" s="247"/>
      <c r="O56" s="245"/>
      <c r="P56" s="245"/>
      <c r="Q56" s="246"/>
      <c r="R56" s="246"/>
      <c r="S56" s="245"/>
      <c r="T56" s="249"/>
      <c r="U56" s="250"/>
      <c r="V56" s="243"/>
      <c r="W56" s="248"/>
      <c r="X56" s="248"/>
      <c r="Y56" s="248"/>
      <c r="Z56" s="250"/>
      <c r="AA56" s="251"/>
      <c r="AB56" s="248"/>
      <c r="AD56" s="248"/>
    </row>
    <row r="57" spans="1:35" s="136" customFormat="1" ht="12.75" customHeight="1">
      <c r="A57" s="126" t="s">
        <v>5327</v>
      </c>
      <c r="B57" s="126" t="s">
        <v>1938</v>
      </c>
      <c r="C57" s="126" t="s">
        <v>4595</v>
      </c>
      <c r="D57" s="126" t="s">
        <v>5515</v>
      </c>
      <c r="E57" s="274" t="s">
        <v>3371</v>
      </c>
      <c r="F57" s="283">
        <v>1</v>
      </c>
      <c r="G57" s="126" t="s">
        <v>1697</v>
      </c>
      <c r="H57" s="126"/>
      <c r="I57" s="126" t="s">
        <v>3346</v>
      </c>
      <c r="J57" s="126" t="s">
        <v>4110</v>
      </c>
      <c r="K57" s="127"/>
      <c r="L57" s="128">
        <v>903</v>
      </c>
      <c r="M57" s="129">
        <v>907</v>
      </c>
      <c r="N57" s="130">
        <f>(M57-L57)/(M57+L57+12740)</f>
        <v>2.7491408934707902E-4</v>
      </c>
      <c r="O57" s="131">
        <v>67.16</v>
      </c>
      <c r="P57" s="132">
        <v>103.1</v>
      </c>
      <c r="Q57" s="129">
        <v>5000</v>
      </c>
      <c r="R57" s="129"/>
      <c r="S57" s="131"/>
      <c r="T57" s="133">
        <v>40137</v>
      </c>
      <c r="U57" s="134"/>
      <c r="V57" s="210" t="s">
        <v>5332</v>
      </c>
      <c r="W57" s="132" t="s">
        <v>1938</v>
      </c>
      <c r="X57" s="132" t="s">
        <v>2671</v>
      </c>
      <c r="Y57" s="132" t="s">
        <v>61</v>
      </c>
      <c r="Z57" s="134" t="s">
        <v>5330</v>
      </c>
      <c r="AA57" s="135" t="s">
        <v>5331</v>
      </c>
      <c r="AB57" s="132" t="s">
        <v>5329</v>
      </c>
      <c r="AD57" s="132" t="s">
        <v>161</v>
      </c>
      <c r="AE57" s="132" t="s">
        <v>5328</v>
      </c>
      <c r="AF57" s="136" t="s">
        <v>5335</v>
      </c>
      <c r="AH57" s="136" t="s">
        <v>5326</v>
      </c>
    </row>
    <row r="58" spans="1:35" s="136" customFormat="1">
      <c r="A58" s="126" t="s">
        <v>2829</v>
      </c>
      <c r="B58" s="126" t="s">
        <v>1938</v>
      </c>
      <c r="C58" s="126" t="s">
        <v>4595</v>
      </c>
      <c r="D58" s="126" t="s">
        <v>5515</v>
      </c>
      <c r="E58" s="274" t="s">
        <v>3371</v>
      </c>
      <c r="F58" s="283">
        <v>1</v>
      </c>
      <c r="G58" s="126" t="s">
        <v>3735</v>
      </c>
      <c r="H58" s="126"/>
      <c r="I58" s="126" t="s">
        <v>1292</v>
      </c>
      <c r="J58" s="126"/>
      <c r="K58" s="127" t="s">
        <v>1685</v>
      </c>
      <c r="L58" s="128">
        <v>35777</v>
      </c>
      <c r="M58" s="129">
        <v>35794</v>
      </c>
      <c r="N58" s="130">
        <f t="shared" ref="N58:N69" si="2">(M58-L58)/(M58+L58+12740)</f>
        <v>2.0163442492675927E-4</v>
      </c>
      <c r="O58" s="131">
        <v>2.0099999999999998</v>
      </c>
      <c r="P58" s="132">
        <v>1436.03</v>
      </c>
      <c r="Q58" s="129">
        <v>2000</v>
      </c>
      <c r="R58" s="129"/>
      <c r="S58" s="131"/>
      <c r="T58" s="133">
        <v>39626</v>
      </c>
      <c r="U58" s="134"/>
      <c r="V58" s="126" t="s">
        <v>1585</v>
      </c>
      <c r="W58" s="132" t="s">
        <v>1938</v>
      </c>
      <c r="X58" s="132" t="s">
        <v>2672</v>
      </c>
      <c r="Y58" s="132" t="s">
        <v>4581</v>
      </c>
      <c r="Z58" s="134" t="s">
        <v>5124</v>
      </c>
      <c r="AA58" s="135" t="s">
        <v>5125</v>
      </c>
      <c r="AB58" s="132" t="s">
        <v>721</v>
      </c>
      <c r="AD58" s="132" t="s">
        <v>3575</v>
      </c>
      <c r="AE58" s="136" t="s">
        <v>5545</v>
      </c>
      <c r="AF58" s="136" t="s">
        <v>5131</v>
      </c>
      <c r="AH58" s="136" t="s">
        <v>4886</v>
      </c>
    </row>
    <row r="59" spans="1:35" s="136" customFormat="1">
      <c r="A59" s="126" t="s">
        <v>1264</v>
      </c>
      <c r="B59" s="126" t="s">
        <v>1938</v>
      </c>
      <c r="C59" s="126" t="s">
        <v>4595</v>
      </c>
      <c r="D59" s="126" t="s">
        <v>5515</v>
      </c>
      <c r="E59" s="274" t="s">
        <v>3371</v>
      </c>
      <c r="F59" s="283">
        <v>1</v>
      </c>
      <c r="G59" s="126" t="s">
        <v>3735</v>
      </c>
      <c r="H59" s="126"/>
      <c r="I59" s="126" t="s">
        <v>1292</v>
      </c>
      <c r="J59" s="126"/>
      <c r="K59" s="127" t="s">
        <v>604</v>
      </c>
      <c r="L59" s="128">
        <v>35769</v>
      </c>
      <c r="M59" s="129">
        <v>35796</v>
      </c>
      <c r="N59" s="130">
        <f t="shared" si="2"/>
        <v>3.2026570191566337E-4</v>
      </c>
      <c r="O59" s="131">
        <v>4.3600000000000003</v>
      </c>
      <c r="P59" s="132">
        <v>1436.9</v>
      </c>
      <c r="Q59" s="129"/>
      <c r="R59" s="129"/>
      <c r="S59" s="131"/>
      <c r="T59" s="133">
        <v>37127</v>
      </c>
      <c r="U59" s="134"/>
      <c r="V59" s="126" t="s">
        <v>1585</v>
      </c>
      <c r="W59" s="132" t="s">
        <v>1938</v>
      </c>
      <c r="X59" s="132" t="s">
        <v>2672</v>
      </c>
      <c r="Y59" s="132" t="s">
        <v>4581</v>
      </c>
      <c r="Z59" s="134" t="s">
        <v>1319</v>
      </c>
      <c r="AA59" s="135" t="s">
        <v>636</v>
      </c>
      <c r="AB59" s="132" t="s">
        <v>721</v>
      </c>
      <c r="AD59" s="132" t="s">
        <v>667</v>
      </c>
      <c r="AE59" s="132" t="s">
        <v>4955</v>
      </c>
      <c r="AF59" s="136" t="s">
        <v>722</v>
      </c>
      <c r="AG59" s="136" t="s">
        <v>3171</v>
      </c>
      <c r="AH59" s="136" t="s">
        <v>3643</v>
      </c>
    </row>
    <row r="60" spans="1:35" s="136" customFormat="1">
      <c r="A60" s="126" t="s">
        <v>3020</v>
      </c>
      <c r="B60" s="126" t="s">
        <v>1938</v>
      </c>
      <c r="C60" s="126" t="s">
        <v>4595</v>
      </c>
      <c r="D60" s="126" t="s">
        <v>5515</v>
      </c>
      <c r="E60" s="274" t="s">
        <v>3371</v>
      </c>
      <c r="F60" s="283">
        <v>1</v>
      </c>
      <c r="G60" s="126" t="s">
        <v>3735</v>
      </c>
      <c r="H60" s="126"/>
      <c r="I60" s="126" t="s">
        <v>2057</v>
      </c>
      <c r="J60" s="126" t="s">
        <v>2778</v>
      </c>
      <c r="K60" s="127"/>
      <c r="L60" s="128">
        <v>542</v>
      </c>
      <c r="M60" s="129">
        <v>39807</v>
      </c>
      <c r="N60" s="130">
        <f t="shared" si="2"/>
        <v>0.73960707491194033</v>
      </c>
      <c r="O60" s="131">
        <v>62.8</v>
      </c>
      <c r="P60" s="132">
        <v>717.66</v>
      </c>
      <c r="Q60" s="129">
        <v>2400</v>
      </c>
      <c r="R60" s="129">
        <v>1250</v>
      </c>
      <c r="S60" s="131"/>
      <c r="T60" s="133">
        <v>38919</v>
      </c>
      <c r="U60" s="134"/>
      <c r="V60" s="126" t="s">
        <v>4899</v>
      </c>
      <c r="W60" s="132" t="s">
        <v>1938</v>
      </c>
      <c r="X60" s="132" t="s">
        <v>2671</v>
      </c>
      <c r="Y60" s="132" t="s">
        <v>540</v>
      </c>
      <c r="Z60" s="134" t="s">
        <v>472</v>
      </c>
      <c r="AA60" s="135" t="s">
        <v>473</v>
      </c>
      <c r="AB60" s="132" t="s">
        <v>1703</v>
      </c>
      <c r="AD60" s="132" t="s">
        <v>161</v>
      </c>
      <c r="AE60" s="132" t="s">
        <v>4898</v>
      </c>
      <c r="AF60" s="136" t="s">
        <v>4900</v>
      </c>
    </row>
    <row r="61" spans="1:35" s="136" customFormat="1">
      <c r="A61" s="126" t="s">
        <v>2756</v>
      </c>
      <c r="B61" s="126" t="s">
        <v>1938</v>
      </c>
      <c r="C61" s="126" t="s">
        <v>4595</v>
      </c>
      <c r="D61" s="126" t="s">
        <v>5515</v>
      </c>
      <c r="E61" s="274" t="s">
        <v>3371</v>
      </c>
      <c r="F61" s="283">
        <v>1</v>
      </c>
      <c r="G61" s="126" t="s">
        <v>3735</v>
      </c>
      <c r="H61" s="126"/>
      <c r="I61" s="126" t="s">
        <v>2057</v>
      </c>
      <c r="J61" s="126" t="s">
        <v>2778</v>
      </c>
      <c r="K61" s="127"/>
      <c r="L61" s="128">
        <v>512</v>
      </c>
      <c r="M61" s="129">
        <v>39849</v>
      </c>
      <c r="N61" s="130">
        <f t="shared" si="2"/>
        <v>0.74079584188621683</v>
      </c>
      <c r="O61" s="131">
        <v>62.9</v>
      </c>
      <c r="P61" s="132">
        <v>717.9</v>
      </c>
      <c r="Q61" s="129">
        <v>2400</v>
      </c>
      <c r="R61" s="129">
        <v>1250</v>
      </c>
      <c r="S61" s="131"/>
      <c r="T61" s="133">
        <v>39378</v>
      </c>
      <c r="U61" s="134"/>
      <c r="V61" s="126" t="s">
        <v>4899</v>
      </c>
      <c r="W61" s="132" t="s">
        <v>1938</v>
      </c>
      <c r="X61" s="132" t="s">
        <v>2671</v>
      </c>
      <c r="Y61" s="132" t="s">
        <v>540</v>
      </c>
      <c r="Z61" s="134" t="s">
        <v>5293</v>
      </c>
      <c r="AA61" s="135" t="s">
        <v>5292</v>
      </c>
      <c r="AB61" s="132" t="s">
        <v>1703</v>
      </c>
      <c r="AD61" s="132"/>
      <c r="AE61" s="136" t="s">
        <v>1741</v>
      </c>
      <c r="AF61" s="136" t="s">
        <v>1742</v>
      </c>
    </row>
    <row r="62" spans="1:35" s="136" customFormat="1">
      <c r="A62" s="126" t="s">
        <v>2792</v>
      </c>
      <c r="B62" s="126" t="s">
        <v>1938</v>
      </c>
      <c r="C62" s="126" t="s">
        <v>4595</v>
      </c>
      <c r="D62" s="126" t="s">
        <v>5515</v>
      </c>
      <c r="E62" s="274" t="s">
        <v>3371</v>
      </c>
      <c r="F62" s="283">
        <v>1</v>
      </c>
      <c r="G62" s="126" t="s">
        <v>3735</v>
      </c>
      <c r="H62" s="126"/>
      <c r="I62" s="126" t="s">
        <v>2057</v>
      </c>
      <c r="J62" s="126" t="s">
        <v>2778</v>
      </c>
      <c r="K62" s="127"/>
      <c r="L62" s="128">
        <v>667</v>
      </c>
      <c r="M62" s="129">
        <v>39697</v>
      </c>
      <c r="N62" s="130">
        <f t="shared" si="2"/>
        <v>0.734972883398614</v>
      </c>
      <c r="O62" s="131">
        <v>62.8</v>
      </c>
      <c r="P62" s="132">
        <v>717.9</v>
      </c>
      <c r="Q62" s="129">
        <v>2400</v>
      </c>
      <c r="R62" s="129">
        <v>1250</v>
      </c>
      <c r="S62" s="131"/>
      <c r="T62" s="133">
        <v>39784</v>
      </c>
      <c r="U62" s="134"/>
      <c r="V62" s="126" t="s">
        <v>4899</v>
      </c>
      <c r="W62" s="132" t="s">
        <v>1938</v>
      </c>
      <c r="X62" s="132" t="s">
        <v>2671</v>
      </c>
      <c r="Y62" s="132" t="s">
        <v>540</v>
      </c>
      <c r="Z62" s="134" t="s">
        <v>521</v>
      </c>
      <c r="AA62" s="135" t="s">
        <v>522</v>
      </c>
      <c r="AB62" s="132" t="s">
        <v>523</v>
      </c>
      <c r="AD62" s="132" t="s">
        <v>3575</v>
      </c>
      <c r="AE62" s="136" t="s">
        <v>520</v>
      </c>
    </row>
    <row r="63" spans="1:35" s="136" customFormat="1">
      <c r="A63" s="126" t="s">
        <v>1173</v>
      </c>
      <c r="B63" s="126" t="s">
        <v>1938</v>
      </c>
      <c r="C63" s="126" t="s">
        <v>4595</v>
      </c>
      <c r="D63" s="126" t="s">
        <v>5515</v>
      </c>
      <c r="E63" s="274" t="s">
        <v>3371</v>
      </c>
      <c r="F63" s="283">
        <v>1</v>
      </c>
      <c r="G63" s="126" t="s">
        <v>4468</v>
      </c>
      <c r="H63" s="126"/>
      <c r="I63" s="126" t="s">
        <v>3346</v>
      </c>
      <c r="J63" s="126" t="s">
        <v>2775</v>
      </c>
      <c r="K63" s="127"/>
      <c r="L63" s="128">
        <v>850</v>
      </c>
      <c r="M63" s="129">
        <v>880</v>
      </c>
      <c r="N63" s="130">
        <f t="shared" si="2"/>
        <v>2.0732550103662751E-3</v>
      </c>
      <c r="O63" s="131">
        <v>71</v>
      </c>
      <c r="P63" s="132">
        <v>101.96</v>
      </c>
      <c r="Q63" s="129">
        <v>3200</v>
      </c>
      <c r="R63" s="129"/>
      <c r="S63" s="131"/>
      <c r="T63" s="133">
        <v>39262</v>
      </c>
      <c r="U63" s="134"/>
      <c r="V63" s="126" t="s">
        <v>2848</v>
      </c>
      <c r="W63" s="132" t="s">
        <v>1954</v>
      </c>
      <c r="X63" s="132" t="s">
        <v>2672</v>
      </c>
      <c r="Y63" s="132" t="s">
        <v>2847</v>
      </c>
      <c r="Z63" s="134" t="s">
        <v>2844</v>
      </c>
      <c r="AA63" s="135" t="s">
        <v>2845</v>
      </c>
      <c r="AB63" s="132" t="s">
        <v>2849</v>
      </c>
      <c r="AD63" s="132"/>
      <c r="AE63" s="132" t="s">
        <v>2846</v>
      </c>
      <c r="AF63" s="136" t="s">
        <v>2850</v>
      </c>
    </row>
    <row r="64" spans="1:35" s="112" customFormat="1">
      <c r="A64" s="101" t="s">
        <v>4338</v>
      </c>
      <c r="B64" s="101" t="s">
        <v>1938</v>
      </c>
      <c r="C64" s="101" t="s">
        <v>1496</v>
      </c>
      <c r="D64" s="101" t="s">
        <v>3094</v>
      </c>
      <c r="E64" s="101" t="s">
        <v>1293</v>
      </c>
      <c r="F64" s="278">
        <v>1</v>
      </c>
      <c r="G64" s="101"/>
      <c r="H64" s="101"/>
      <c r="I64" s="101" t="s">
        <v>2057</v>
      </c>
      <c r="J64" s="101" t="s">
        <v>2778</v>
      </c>
      <c r="K64" s="103"/>
      <c r="L64" s="104">
        <v>280</v>
      </c>
      <c r="M64" s="105">
        <v>36471</v>
      </c>
      <c r="N64" s="106">
        <f t="shared" si="2"/>
        <v>0.73126427027136243</v>
      </c>
      <c r="O64" s="107">
        <v>62.8</v>
      </c>
      <c r="P64" s="108">
        <v>645.98</v>
      </c>
      <c r="Q64" s="105">
        <v>2500</v>
      </c>
      <c r="R64" s="105"/>
      <c r="S64" s="108"/>
      <c r="T64" s="109">
        <v>39953</v>
      </c>
      <c r="U64" s="110"/>
      <c r="V64" s="101" t="s">
        <v>4339</v>
      </c>
      <c r="W64" s="108" t="s">
        <v>1938</v>
      </c>
      <c r="X64" s="108" t="s">
        <v>2671</v>
      </c>
      <c r="Y64" s="108" t="s">
        <v>2642</v>
      </c>
      <c r="Z64" s="110" t="s">
        <v>4340</v>
      </c>
      <c r="AA64" s="111" t="s">
        <v>4341</v>
      </c>
      <c r="AB64" s="112" t="s">
        <v>4344</v>
      </c>
      <c r="AD64" s="108" t="s">
        <v>161</v>
      </c>
      <c r="AE64" s="112" t="s">
        <v>4342</v>
      </c>
      <c r="AF64" s="112" t="s">
        <v>4343</v>
      </c>
    </row>
    <row r="65" spans="1:36" s="112" customFormat="1">
      <c r="A65" s="101" t="s">
        <v>256</v>
      </c>
      <c r="B65" s="101" t="s">
        <v>1938</v>
      </c>
      <c r="C65" s="102" t="s">
        <v>5265</v>
      </c>
      <c r="D65" s="101" t="s">
        <v>2337</v>
      </c>
      <c r="E65" s="101" t="s">
        <v>3371</v>
      </c>
      <c r="F65" s="278">
        <v>1</v>
      </c>
      <c r="G65" s="101"/>
      <c r="H65" s="101"/>
      <c r="I65" s="101" t="s">
        <v>3346</v>
      </c>
      <c r="J65" s="101"/>
      <c r="K65" s="103"/>
      <c r="L65" s="104">
        <v>360</v>
      </c>
      <c r="M65" s="105">
        <v>690</v>
      </c>
      <c r="N65" s="106">
        <f t="shared" si="2"/>
        <v>2.3930384336475707E-2</v>
      </c>
      <c r="O65" s="107">
        <v>70.400000000000006</v>
      </c>
      <c r="P65" s="108">
        <v>94</v>
      </c>
      <c r="Q65" s="105">
        <v>6650</v>
      </c>
      <c r="R65" s="105"/>
      <c r="S65" s="107"/>
      <c r="T65" s="109">
        <v>38883</v>
      </c>
      <c r="U65" s="110" t="s">
        <v>3345</v>
      </c>
      <c r="V65" s="102" t="s">
        <v>5265</v>
      </c>
      <c r="W65" s="108" t="s">
        <v>1938</v>
      </c>
      <c r="X65" s="108" t="s">
        <v>2672</v>
      </c>
      <c r="Y65" s="108" t="s">
        <v>5266</v>
      </c>
      <c r="Z65" s="110" t="s">
        <v>5267</v>
      </c>
      <c r="AA65" s="111" t="s">
        <v>5268</v>
      </c>
      <c r="AB65" s="112" t="s">
        <v>5269</v>
      </c>
      <c r="AD65" s="108" t="s">
        <v>161</v>
      </c>
      <c r="AE65" s="112" t="s">
        <v>5270</v>
      </c>
      <c r="AF65" s="112" t="s">
        <v>5271</v>
      </c>
    </row>
    <row r="66" spans="1:36" s="112" customFormat="1">
      <c r="A66" s="101" t="s">
        <v>315</v>
      </c>
      <c r="B66" s="101" t="s">
        <v>1938</v>
      </c>
      <c r="C66" s="102" t="s">
        <v>322</v>
      </c>
      <c r="D66" s="101" t="s">
        <v>3094</v>
      </c>
      <c r="E66" s="101" t="s">
        <v>3371</v>
      </c>
      <c r="F66" s="278">
        <v>1</v>
      </c>
      <c r="G66" s="101" t="s">
        <v>1003</v>
      </c>
      <c r="H66" s="101"/>
      <c r="I66" s="101" t="s">
        <v>3346</v>
      </c>
      <c r="J66" s="101" t="s">
        <v>2777</v>
      </c>
      <c r="K66" s="103"/>
      <c r="L66" s="104">
        <v>817</v>
      </c>
      <c r="M66" s="105">
        <v>822</v>
      </c>
      <c r="N66" s="106">
        <f>(M66-L66)/(M66+L66+12740)</f>
        <v>3.4772932749148062E-4</v>
      </c>
      <c r="O66" s="107">
        <v>98.8</v>
      </c>
      <c r="P66" s="108">
        <v>101.28</v>
      </c>
      <c r="Q66" s="105">
        <v>2700</v>
      </c>
      <c r="R66" s="105"/>
      <c r="S66" s="108"/>
      <c r="T66" s="109">
        <v>40073</v>
      </c>
      <c r="U66" s="110" t="s">
        <v>887</v>
      </c>
      <c r="V66" s="101" t="s">
        <v>317</v>
      </c>
      <c r="W66" s="108" t="s">
        <v>1938</v>
      </c>
      <c r="X66" s="108" t="s">
        <v>2672</v>
      </c>
      <c r="Y66" s="108" t="s">
        <v>318</v>
      </c>
      <c r="Z66" s="110" t="s">
        <v>319</v>
      </c>
      <c r="AA66" s="111" t="s">
        <v>320</v>
      </c>
      <c r="AB66" s="112" t="s">
        <v>323</v>
      </c>
      <c r="AD66" s="108" t="s">
        <v>161</v>
      </c>
      <c r="AE66" s="112" t="s">
        <v>316</v>
      </c>
      <c r="AF66" s="112" t="s">
        <v>321</v>
      </c>
      <c r="AG66" s="112" t="s">
        <v>313</v>
      </c>
    </row>
    <row r="67" spans="1:36" s="112" customFormat="1">
      <c r="A67" s="101" t="s">
        <v>5041</v>
      </c>
      <c r="B67" s="101" t="s">
        <v>1938</v>
      </c>
      <c r="C67" s="102" t="s">
        <v>340</v>
      </c>
      <c r="D67" s="101" t="s">
        <v>3094</v>
      </c>
      <c r="E67" s="275" t="s">
        <v>3371</v>
      </c>
      <c r="F67" s="278">
        <v>1</v>
      </c>
      <c r="G67" s="101" t="s">
        <v>5040</v>
      </c>
      <c r="H67" s="101"/>
      <c r="I67" s="101" t="s">
        <v>3346</v>
      </c>
      <c r="J67" s="101" t="s">
        <v>2775</v>
      </c>
      <c r="K67" s="103"/>
      <c r="L67" s="104">
        <v>918</v>
      </c>
      <c r="M67" s="105">
        <v>944</v>
      </c>
      <c r="N67" s="106">
        <f t="shared" si="2"/>
        <v>1.7805780030132859E-3</v>
      </c>
      <c r="O67" s="107">
        <v>82.96</v>
      </c>
      <c r="P67" s="108">
        <v>103.64</v>
      </c>
      <c r="Q67" s="105">
        <v>171</v>
      </c>
      <c r="R67" s="105">
        <v>55</v>
      </c>
      <c r="S67" s="104">
        <v>330</v>
      </c>
      <c r="T67" s="109">
        <v>40015</v>
      </c>
      <c r="U67" s="110" t="s">
        <v>887</v>
      </c>
      <c r="V67" s="101" t="s">
        <v>1183</v>
      </c>
      <c r="W67" s="108" t="s">
        <v>1938</v>
      </c>
      <c r="X67" s="108" t="s">
        <v>2671</v>
      </c>
      <c r="Y67" s="108" t="s">
        <v>2761</v>
      </c>
      <c r="Z67" s="110" t="s">
        <v>5035</v>
      </c>
      <c r="AA67" s="111" t="s">
        <v>5036</v>
      </c>
      <c r="AB67" s="164" t="s">
        <v>5037</v>
      </c>
      <c r="AD67" s="108" t="s">
        <v>161</v>
      </c>
      <c r="AE67" s="108" t="s">
        <v>5038</v>
      </c>
      <c r="AF67" s="112" t="s">
        <v>5039</v>
      </c>
    </row>
    <row r="68" spans="1:36" s="112" customFormat="1">
      <c r="A68" s="101" t="s">
        <v>5645</v>
      </c>
      <c r="B68" s="101" t="s">
        <v>1938</v>
      </c>
      <c r="C68" s="102" t="s">
        <v>340</v>
      </c>
      <c r="D68" s="101" t="s">
        <v>3094</v>
      </c>
      <c r="E68" s="275" t="s">
        <v>3371</v>
      </c>
      <c r="F68" s="278">
        <v>1</v>
      </c>
      <c r="G68" s="101" t="s">
        <v>5040</v>
      </c>
      <c r="H68" s="101"/>
      <c r="I68" s="101" t="s">
        <v>3346</v>
      </c>
      <c r="J68" s="101" t="s">
        <v>2775</v>
      </c>
      <c r="K68" s="103"/>
      <c r="L68" s="104">
        <v>815</v>
      </c>
      <c r="M68" s="105">
        <v>821</v>
      </c>
      <c r="N68" s="106">
        <f t="shared" si="2"/>
        <v>4.1736227045075126E-4</v>
      </c>
      <c r="O68" s="107">
        <v>98.8</v>
      </c>
      <c r="P68" s="108">
        <v>101.24</v>
      </c>
      <c r="Q68" s="105">
        <v>171</v>
      </c>
      <c r="R68" s="105">
        <v>55</v>
      </c>
      <c r="S68" s="104">
        <v>330</v>
      </c>
      <c r="T68" s="109">
        <v>40073</v>
      </c>
      <c r="U68" s="110" t="s">
        <v>887</v>
      </c>
      <c r="V68" s="101" t="s">
        <v>1183</v>
      </c>
      <c r="W68" s="108" t="s">
        <v>1938</v>
      </c>
      <c r="X68" s="108" t="s">
        <v>2672</v>
      </c>
      <c r="Y68" s="108" t="s">
        <v>318</v>
      </c>
      <c r="Z68" s="110" t="s">
        <v>324</v>
      </c>
      <c r="AA68" s="111" t="s">
        <v>325</v>
      </c>
      <c r="AB68" s="164" t="s">
        <v>326</v>
      </c>
      <c r="AD68" s="108" t="s">
        <v>161</v>
      </c>
      <c r="AE68" s="108" t="s">
        <v>5038</v>
      </c>
      <c r="AF68" s="112" t="s">
        <v>313</v>
      </c>
    </row>
    <row r="69" spans="1:36" s="112" customFormat="1">
      <c r="A69" s="101" t="s">
        <v>3924</v>
      </c>
      <c r="B69" s="101" t="s">
        <v>1938</v>
      </c>
      <c r="C69" s="101" t="s">
        <v>3923</v>
      </c>
      <c r="D69" s="101" t="s">
        <v>3094</v>
      </c>
      <c r="E69" s="101" t="s">
        <v>5019</v>
      </c>
      <c r="F69" s="278"/>
      <c r="G69" s="101"/>
      <c r="H69" s="101"/>
      <c r="I69" s="101" t="s">
        <v>3346</v>
      </c>
      <c r="J69" s="101"/>
      <c r="K69" s="103"/>
      <c r="L69" s="104">
        <v>540</v>
      </c>
      <c r="M69" s="105">
        <v>562</v>
      </c>
      <c r="N69" s="106">
        <f t="shared" si="2"/>
        <v>1.5893656985984685E-3</v>
      </c>
      <c r="O69" s="107">
        <v>82.48</v>
      </c>
      <c r="P69" s="108">
        <v>95.67</v>
      </c>
      <c r="Q69" s="105">
        <v>1920</v>
      </c>
      <c r="R69" s="105"/>
      <c r="S69" s="104">
        <v>2000</v>
      </c>
      <c r="T69" s="109">
        <v>39843</v>
      </c>
      <c r="U69" s="110" t="s">
        <v>3345</v>
      </c>
      <c r="V69" s="101" t="s">
        <v>3922</v>
      </c>
      <c r="W69" s="108" t="s">
        <v>1938</v>
      </c>
      <c r="X69" s="108" t="s">
        <v>2671</v>
      </c>
      <c r="Y69" s="108" t="s">
        <v>3120</v>
      </c>
      <c r="Z69" s="110" t="s">
        <v>3925</v>
      </c>
      <c r="AA69" s="111" t="s">
        <v>3926</v>
      </c>
      <c r="AB69" s="108" t="s">
        <v>3927</v>
      </c>
      <c r="AD69" s="108" t="s">
        <v>161</v>
      </c>
      <c r="AE69" s="112" t="s">
        <v>3118</v>
      </c>
      <c r="AF69" s="112" t="s">
        <v>3119</v>
      </c>
    </row>
    <row r="70" spans="1:36" s="124" customFormat="1">
      <c r="A70" s="114" t="s">
        <v>2997</v>
      </c>
      <c r="B70" s="114" t="s">
        <v>1938</v>
      </c>
      <c r="C70" s="114" t="s">
        <v>3243</v>
      </c>
      <c r="D70" s="114" t="s">
        <v>3862</v>
      </c>
      <c r="E70" s="114" t="s">
        <v>1293</v>
      </c>
      <c r="F70" s="279"/>
      <c r="G70" s="114"/>
      <c r="H70" s="114"/>
      <c r="I70" s="114" t="s">
        <v>1292</v>
      </c>
      <c r="J70" s="114"/>
      <c r="K70" s="115" t="s">
        <v>1894</v>
      </c>
      <c r="L70" s="116">
        <v>35777</v>
      </c>
      <c r="M70" s="117">
        <v>35795</v>
      </c>
      <c r="N70" s="118">
        <f t="shared" ref="N70:N80" si="3">(M70-L70)/(M70+L70+12740)</f>
        <v>2.1349274124679761E-4</v>
      </c>
      <c r="O70" s="119">
        <v>0.03</v>
      </c>
      <c r="P70" s="208">
        <v>1436.09</v>
      </c>
      <c r="Q70" s="117">
        <v>1452</v>
      </c>
      <c r="R70" s="117">
        <v>620</v>
      </c>
      <c r="S70" s="116">
        <v>1500</v>
      </c>
      <c r="T70" s="121">
        <v>36121</v>
      </c>
      <c r="U70" s="122" t="s">
        <v>3147</v>
      </c>
      <c r="V70" s="114" t="s">
        <v>5213</v>
      </c>
      <c r="W70" s="120" t="s">
        <v>2066</v>
      </c>
      <c r="X70" s="120" t="s">
        <v>3849</v>
      </c>
      <c r="Y70" s="120" t="s">
        <v>3694</v>
      </c>
      <c r="Z70" s="122" t="s">
        <v>2260</v>
      </c>
      <c r="AA70" s="123">
        <v>25546</v>
      </c>
      <c r="AB70" s="120" t="s">
        <v>4538</v>
      </c>
      <c r="AD70" s="120" t="s">
        <v>667</v>
      </c>
      <c r="AE70" s="139" t="s">
        <v>4832</v>
      </c>
      <c r="AF70" s="124" t="s">
        <v>2683</v>
      </c>
      <c r="AG70" s="124" t="s">
        <v>2279</v>
      </c>
    </row>
    <row r="71" spans="1:36" s="124" customFormat="1">
      <c r="A71" s="114" t="s">
        <v>4653</v>
      </c>
      <c r="B71" s="114" t="s">
        <v>1938</v>
      </c>
      <c r="C71" s="114" t="s">
        <v>3243</v>
      </c>
      <c r="D71" s="114" t="s">
        <v>3862</v>
      </c>
      <c r="E71" s="114" t="s">
        <v>1293</v>
      </c>
      <c r="F71" s="279"/>
      <c r="G71" s="114"/>
      <c r="H71" s="114"/>
      <c r="I71" s="114" t="s">
        <v>1292</v>
      </c>
      <c r="J71" s="114"/>
      <c r="K71" s="115" t="s">
        <v>597</v>
      </c>
      <c r="L71" s="116">
        <v>35776</v>
      </c>
      <c r="M71" s="117">
        <v>35797</v>
      </c>
      <c r="N71" s="118">
        <f t="shared" si="3"/>
        <v>2.4907191061876579E-4</v>
      </c>
      <c r="O71" s="119">
        <v>5.44</v>
      </c>
      <c r="P71" s="120">
        <v>1436.13</v>
      </c>
      <c r="Q71" s="117">
        <v>1970</v>
      </c>
      <c r="R71" s="117"/>
      <c r="S71" s="116">
        <v>1200</v>
      </c>
      <c r="T71" s="121">
        <v>36988</v>
      </c>
      <c r="U71" s="122" t="s">
        <v>3345</v>
      </c>
      <c r="V71" s="114" t="s">
        <v>3244</v>
      </c>
      <c r="W71" s="120" t="s">
        <v>1938</v>
      </c>
      <c r="X71" s="120" t="s">
        <v>2672</v>
      </c>
      <c r="Y71" s="120" t="s">
        <v>5215</v>
      </c>
      <c r="Z71" s="122" t="s">
        <v>1848</v>
      </c>
      <c r="AA71" s="123">
        <v>26736</v>
      </c>
      <c r="AB71" s="120" t="s">
        <v>3245</v>
      </c>
      <c r="AD71" s="120" t="s">
        <v>667</v>
      </c>
      <c r="AE71" s="120" t="s">
        <v>2903</v>
      </c>
      <c r="AF71" s="124" t="s">
        <v>4776</v>
      </c>
      <c r="AG71" s="124" t="s">
        <v>3109</v>
      </c>
    </row>
    <row r="72" spans="1:36" s="124" customFormat="1">
      <c r="A72" s="114" t="s">
        <v>2723</v>
      </c>
      <c r="B72" s="114" t="s">
        <v>1938</v>
      </c>
      <c r="C72" s="114" t="s">
        <v>3243</v>
      </c>
      <c r="D72" s="114" t="s">
        <v>3862</v>
      </c>
      <c r="E72" s="114" t="s">
        <v>1293</v>
      </c>
      <c r="F72" s="279"/>
      <c r="G72" s="114"/>
      <c r="H72" s="114"/>
      <c r="I72" s="114" t="s">
        <v>1292</v>
      </c>
      <c r="J72" s="114"/>
      <c r="K72" s="115" t="s">
        <v>173</v>
      </c>
      <c r="L72" s="116">
        <v>35783</v>
      </c>
      <c r="M72" s="117">
        <v>35790</v>
      </c>
      <c r="N72" s="118">
        <f t="shared" si="3"/>
        <v>8.3023970206255268E-5</v>
      </c>
      <c r="O72" s="119">
        <v>2.75</v>
      </c>
      <c r="P72" s="120">
        <v>1436.11</v>
      </c>
      <c r="Q72" s="117">
        <v>2600</v>
      </c>
      <c r="R72" s="117"/>
      <c r="S72" s="116">
        <v>2500</v>
      </c>
      <c r="T72" s="121">
        <v>36597</v>
      </c>
      <c r="U72" s="122" t="s">
        <v>4576</v>
      </c>
      <c r="V72" s="114" t="s">
        <v>3474</v>
      </c>
      <c r="W72" s="120" t="s">
        <v>1938</v>
      </c>
      <c r="X72" s="120" t="s">
        <v>2672</v>
      </c>
      <c r="Y72" s="120" t="s">
        <v>2346</v>
      </c>
      <c r="Z72" s="122" t="s">
        <v>991</v>
      </c>
      <c r="AA72" s="123">
        <v>26098</v>
      </c>
      <c r="AB72" s="120" t="s">
        <v>992</v>
      </c>
      <c r="AD72" s="120" t="s">
        <v>667</v>
      </c>
      <c r="AE72" s="120" t="s">
        <v>2903</v>
      </c>
      <c r="AF72" s="124" t="s">
        <v>990</v>
      </c>
      <c r="AG72" s="124" t="s">
        <v>5020</v>
      </c>
    </row>
    <row r="73" spans="1:36" s="124" customFormat="1">
      <c r="A73" s="114" t="s">
        <v>2724</v>
      </c>
      <c r="B73" s="114" t="s">
        <v>1938</v>
      </c>
      <c r="C73" s="114" t="s">
        <v>3243</v>
      </c>
      <c r="D73" s="114" t="s">
        <v>3862</v>
      </c>
      <c r="E73" s="114" t="s">
        <v>1293</v>
      </c>
      <c r="F73" s="279"/>
      <c r="G73" s="114"/>
      <c r="H73" s="114"/>
      <c r="I73" s="114" t="s">
        <v>1292</v>
      </c>
      <c r="J73" s="114"/>
      <c r="K73" s="115" t="s">
        <v>617</v>
      </c>
      <c r="L73" s="116">
        <v>35774</v>
      </c>
      <c r="M73" s="117">
        <v>35798</v>
      </c>
      <c r="N73" s="118">
        <f t="shared" si="3"/>
        <v>2.8465698832906349E-4</v>
      </c>
      <c r="O73" s="119">
        <v>0.02</v>
      </c>
      <c r="P73" s="120">
        <v>1436.1</v>
      </c>
      <c r="Q73" s="117">
        <v>2600</v>
      </c>
      <c r="R73" s="117"/>
      <c r="S73" s="116">
        <v>6000</v>
      </c>
      <c r="T73" s="121">
        <v>37417</v>
      </c>
      <c r="U73" s="122" t="s">
        <v>2764</v>
      </c>
      <c r="V73" s="114" t="s">
        <v>3474</v>
      </c>
      <c r="W73" s="120" t="s">
        <v>1938</v>
      </c>
      <c r="X73" s="120" t="s">
        <v>2672</v>
      </c>
      <c r="Y73" s="120" t="s">
        <v>2346</v>
      </c>
      <c r="Z73" s="122" t="s">
        <v>3473</v>
      </c>
      <c r="AA73" s="123">
        <v>27441</v>
      </c>
      <c r="AB73" s="120" t="s">
        <v>3016</v>
      </c>
      <c r="AD73" s="120" t="s">
        <v>667</v>
      </c>
      <c r="AE73" s="124" t="s">
        <v>3703</v>
      </c>
      <c r="AF73" s="124" t="s">
        <v>3247</v>
      </c>
      <c r="AG73" s="124" t="s">
        <v>3246</v>
      </c>
      <c r="AH73" s="124" t="s">
        <v>2903</v>
      </c>
    </row>
    <row r="74" spans="1:36" s="124" customFormat="1">
      <c r="A74" s="114" t="s">
        <v>2725</v>
      </c>
      <c r="B74" s="114" t="s">
        <v>1938</v>
      </c>
      <c r="C74" s="114" t="s">
        <v>3243</v>
      </c>
      <c r="D74" s="114" t="s">
        <v>3862</v>
      </c>
      <c r="E74" s="114" t="s">
        <v>1293</v>
      </c>
      <c r="F74" s="279"/>
      <c r="G74" s="114"/>
      <c r="H74" s="114"/>
      <c r="I74" s="114" t="s">
        <v>1292</v>
      </c>
      <c r="J74" s="114"/>
      <c r="K74" s="115" t="s">
        <v>4077</v>
      </c>
      <c r="L74" s="116">
        <v>35782</v>
      </c>
      <c r="M74" s="117">
        <v>35790</v>
      </c>
      <c r="N74" s="118">
        <f t="shared" si="3"/>
        <v>9.4885662776354493E-5</v>
      </c>
      <c r="O74" s="119">
        <v>0.05</v>
      </c>
      <c r="P74" s="120">
        <v>1436.08</v>
      </c>
      <c r="Q74" s="117">
        <v>2600</v>
      </c>
      <c r="R74" s="116"/>
      <c r="S74" s="116">
        <v>6000</v>
      </c>
      <c r="T74" s="121">
        <v>38289</v>
      </c>
      <c r="U74" s="122" t="s">
        <v>3147</v>
      </c>
      <c r="V74" s="114" t="s">
        <v>3030</v>
      </c>
      <c r="W74" s="120" t="s">
        <v>4570</v>
      </c>
      <c r="X74" s="120" t="s">
        <v>2672</v>
      </c>
      <c r="Y74" s="120" t="s">
        <v>3299</v>
      </c>
      <c r="Z74" s="122" t="s">
        <v>4525</v>
      </c>
      <c r="AA74" s="123">
        <v>28463</v>
      </c>
      <c r="AB74" s="120" t="s">
        <v>1549</v>
      </c>
      <c r="AD74" s="120" t="s">
        <v>667</v>
      </c>
      <c r="AE74" s="120" t="s">
        <v>1404</v>
      </c>
      <c r="AF74" s="124" t="s">
        <v>2334</v>
      </c>
      <c r="AG74" s="124" t="s">
        <v>2785</v>
      </c>
      <c r="AH74" s="124" t="s">
        <v>2903</v>
      </c>
      <c r="AI74" s="124" t="s">
        <v>3441</v>
      </c>
      <c r="AJ74" s="124" t="s">
        <v>1201</v>
      </c>
    </row>
    <row r="75" spans="1:36" s="124" customFormat="1">
      <c r="A75" s="114" t="s">
        <v>5607</v>
      </c>
      <c r="B75" s="114" t="s">
        <v>1938</v>
      </c>
      <c r="C75" s="114" t="s">
        <v>3243</v>
      </c>
      <c r="D75" s="114" t="s">
        <v>3862</v>
      </c>
      <c r="E75" s="114" t="s">
        <v>1293</v>
      </c>
      <c r="F75" s="279"/>
      <c r="G75" s="114"/>
      <c r="H75" s="114"/>
      <c r="I75" s="114" t="s">
        <v>1292</v>
      </c>
      <c r="J75" s="114"/>
      <c r="K75" s="115" t="s">
        <v>4085</v>
      </c>
      <c r="L75" s="116">
        <v>35785</v>
      </c>
      <c r="M75" s="117">
        <v>35788</v>
      </c>
      <c r="N75" s="118">
        <f t="shared" si="3"/>
        <v>3.5581701516966544E-5</v>
      </c>
      <c r="O75" s="119">
        <v>0.04</v>
      </c>
      <c r="P75" s="120">
        <v>1436.1</v>
      </c>
      <c r="Q75" s="117">
        <v>2542</v>
      </c>
      <c r="R75" s="116"/>
      <c r="S75" s="116">
        <v>6000</v>
      </c>
      <c r="T75" s="121">
        <v>38440</v>
      </c>
      <c r="U75" s="122" t="s">
        <v>3147</v>
      </c>
      <c r="V75" s="114" t="s">
        <v>3474</v>
      </c>
      <c r="W75" s="120" t="s">
        <v>1073</v>
      </c>
      <c r="X75" s="120" t="s">
        <v>2672</v>
      </c>
      <c r="Y75" s="120" t="s">
        <v>4581</v>
      </c>
      <c r="Z75" s="122" t="s">
        <v>5608</v>
      </c>
      <c r="AA75" s="123" t="s">
        <v>5609</v>
      </c>
      <c r="AB75" s="120" t="s">
        <v>3439</v>
      </c>
      <c r="AD75" s="120" t="s">
        <v>667</v>
      </c>
      <c r="AE75" s="120" t="s">
        <v>5610</v>
      </c>
      <c r="AF75" s="124" t="s">
        <v>3438</v>
      </c>
      <c r="AG75" s="124" t="s">
        <v>3440</v>
      </c>
    </row>
    <row r="76" spans="1:36" s="124" customFormat="1">
      <c r="A76" s="114" t="s">
        <v>2621</v>
      </c>
      <c r="B76" s="114" t="s">
        <v>1938</v>
      </c>
      <c r="C76" s="114" t="s">
        <v>3243</v>
      </c>
      <c r="D76" s="114" t="s">
        <v>3862</v>
      </c>
      <c r="E76" s="114" t="s">
        <v>1293</v>
      </c>
      <c r="F76" s="279"/>
      <c r="G76" s="114"/>
      <c r="H76" s="114"/>
      <c r="I76" s="114" t="s">
        <v>1292</v>
      </c>
      <c r="J76" s="114"/>
      <c r="K76" s="115" t="s">
        <v>4090</v>
      </c>
      <c r="L76" s="116">
        <v>35777</v>
      </c>
      <c r="M76" s="117">
        <v>35795</v>
      </c>
      <c r="N76" s="118">
        <f t="shared" si="3"/>
        <v>2.1349274124679761E-4</v>
      </c>
      <c r="O76" s="119">
        <v>0.09</v>
      </c>
      <c r="P76" s="120">
        <v>1436.1</v>
      </c>
      <c r="Q76" s="117">
        <v>2600</v>
      </c>
      <c r="R76" s="116"/>
      <c r="S76" s="116">
        <v>4200</v>
      </c>
      <c r="T76" s="121">
        <v>38527</v>
      </c>
      <c r="U76" s="122" t="s">
        <v>3147</v>
      </c>
      <c r="V76" s="114" t="s">
        <v>3474</v>
      </c>
      <c r="W76" s="120" t="s">
        <v>1073</v>
      </c>
      <c r="X76" s="120" t="s">
        <v>2672</v>
      </c>
      <c r="Y76" s="120" t="s">
        <v>4581</v>
      </c>
      <c r="Z76" s="122" t="s">
        <v>2622</v>
      </c>
      <c r="AA76" s="123" t="s">
        <v>2623</v>
      </c>
      <c r="AB76" s="120" t="s">
        <v>407</v>
      </c>
      <c r="AD76" s="120" t="s">
        <v>667</v>
      </c>
      <c r="AE76" s="120" t="s">
        <v>5610</v>
      </c>
      <c r="AF76" s="124" t="s">
        <v>408</v>
      </c>
      <c r="AG76" s="124" t="s">
        <v>896</v>
      </c>
    </row>
    <row r="77" spans="1:36" s="124" customFormat="1">
      <c r="A77" s="114" t="s">
        <v>2230</v>
      </c>
      <c r="B77" s="114" t="s">
        <v>1938</v>
      </c>
      <c r="C77" s="114" t="s">
        <v>3243</v>
      </c>
      <c r="D77" s="114" t="s">
        <v>3862</v>
      </c>
      <c r="E77" s="114" t="s">
        <v>1293</v>
      </c>
      <c r="F77" s="279"/>
      <c r="G77" s="114"/>
      <c r="H77" s="114"/>
      <c r="I77" s="114" t="s">
        <v>1292</v>
      </c>
      <c r="J77" s="114"/>
      <c r="K77" s="115" t="s">
        <v>4313</v>
      </c>
      <c r="L77" s="116">
        <v>35782</v>
      </c>
      <c r="M77" s="117">
        <v>35791</v>
      </c>
      <c r="N77" s="118">
        <f t="shared" si="3"/>
        <v>1.0674510455089963E-4</v>
      </c>
      <c r="O77" s="119">
        <v>0.05</v>
      </c>
      <c r="P77" s="120">
        <v>1436.1</v>
      </c>
      <c r="Q77" s="117">
        <v>2600</v>
      </c>
      <c r="R77" s="116"/>
      <c r="S77" s="116"/>
      <c r="T77" s="121">
        <v>39475</v>
      </c>
      <c r="U77" s="122" t="s">
        <v>3147</v>
      </c>
      <c r="V77" s="114" t="s">
        <v>2233</v>
      </c>
      <c r="W77" s="120" t="s">
        <v>1073</v>
      </c>
      <c r="X77" s="120" t="s">
        <v>2672</v>
      </c>
      <c r="Y77" s="120" t="s">
        <v>3299</v>
      </c>
      <c r="Z77" s="122" t="s">
        <v>2231</v>
      </c>
      <c r="AA77" s="123" t="s">
        <v>2232</v>
      </c>
      <c r="AB77" s="120" t="s">
        <v>2235</v>
      </c>
      <c r="AD77" s="120" t="s">
        <v>667</v>
      </c>
      <c r="AE77" s="120" t="s">
        <v>2236</v>
      </c>
      <c r="AF77" s="124" t="s">
        <v>2234</v>
      </c>
      <c r="AG77" s="124" t="s">
        <v>2237</v>
      </c>
    </row>
    <row r="78" spans="1:36" s="124" customFormat="1">
      <c r="A78" s="114" t="s">
        <v>3258</v>
      </c>
      <c r="B78" s="114" t="s">
        <v>1938</v>
      </c>
      <c r="C78" s="114" t="s">
        <v>3243</v>
      </c>
      <c r="D78" s="114" t="s">
        <v>3862</v>
      </c>
      <c r="E78" s="114" t="s">
        <v>1293</v>
      </c>
      <c r="F78" s="279"/>
      <c r="G78" s="114"/>
      <c r="H78" s="114"/>
      <c r="I78" s="114" t="s">
        <v>1292</v>
      </c>
      <c r="J78" s="114"/>
      <c r="K78" s="115" t="s">
        <v>3259</v>
      </c>
      <c r="L78" s="116">
        <v>35987</v>
      </c>
      <c r="M78" s="117">
        <v>35995</v>
      </c>
      <c r="N78" s="118">
        <f t="shared" si="3"/>
        <v>9.4426477184202451E-5</v>
      </c>
      <c r="O78" s="119">
        <v>0.11</v>
      </c>
      <c r="P78" s="120">
        <v>1446.57</v>
      </c>
      <c r="Q78" s="117">
        <v>2532</v>
      </c>
      <c r="R78" s="116"/>
      <c r="S78" s="116"/>
      <c r="T78" s="121">
        <v>39855</v>
      </c>
      <c r="U78" s="122" t="s">
        <v>3147</v>
      </c>
      <c r="V78" s="114" t="s">
        <v>2233</v>
      </c>
      <c r="W78" s="120" t="s">
        <v>1073</v>
      </c>
      <c r="X78" s="120" t="s">
        <v>2672</v>
      </c>
      <c r="Y78" s="120" t="s">
        <v>3299</v>
      </c>
      <c r="Z78" s="122" t="s">
        <v>3260</v>
      </c>
      <c r="AA78" s="123" t="s">
        <v>3261</v>
      </c>
      <c r="AB78" s="120" t="s">
        <v>3262</v>
      </c>
      <c r="AD78" s="120" t="s">
        <v>161</v>
      </c>
      <c r="AE78" s="124" t="s">
        <v>3263</v>
      </c>
      <c r="AF78" s="124" t="s">
        <v>1709</v>
      </c>
      <c r="AG78" s="124" t="s">
        <v>3263</v>
      </c>
    </row>
    <row r="79" spans="1:36" s="124" customFormat="1">
      <c r="A79" s="114" t="s">
        <v>3264</v>
      </c>
      <c r="B79" s="114" t="s">
        <v>1938</v>
      </c>
      <c r="C79" s="114" t="s">
        <v>3265</v>
      </c>
      <c r="D79" s="114" t="s">
        <v>3862</v>
      </c>
      <c r="E79" s="114" t="s">
        <v>1293</v>
      </c>
      <c r="F79" s="279"/>
      <c r="G79" s="114"/>
      <c r="H79" s="114"/>
      <c r="I79" s="114" t="s">
        <v>1292</v>
      </c>
      <c r="J79" s="114"/>
      <c r="K79" s="115" t="s">
        <v>3266</v>
      </c>
      <c r="L79" s="116">
        <v>35741</v>
      </c>
      <c r="M79" s="117">
        <v>35845</v>
      </c>
      <c r="N79" s="118">
        <f t="shared" si="3"/>
        <v>1.2333088252733438E-3</v>
      </c>
      <c r="O79" s="119">
        <v>0.14000000000000001</v>
      </c>
      <c r="P79" s="120">
        <v>1436.42</v>
      </c>
      <c r="Q79" s="117">
        <v>1140</v>
      </c>
      <c r="R79" s="116"/>
      <c r="S79" s="116"/>
      <c r="T79" s="121">
        <v>39855</v>
      </c>
      <c r="U79" s="122" t="s">
        <v>3147</v>
      </c>
      <c r="V79" s="206" t="s">
        <v>3271</v>
      </c>
      <c r="W79" s="120" t="s">
        <v>1073</v>
      </c>
      <c r="X79" s="120" t="s">
        <v>2672</v>
      </c>
      <c r="Y79" s="120" t="s">
        <v>3299</v>
      </c>
      <c r="Z79" s="122" t="s">
        <v>3269</v>
      </c>
      <c r="AA79" s="123" t="s">
        <v>3270</v>
      </c>
      <c r="AB79" s="124" t="s">
        <v>3268</v>
      </c>
      <c r="AD79" s="120" t="s">
        <v>161</v>
      </c>
      <c r="AE79" s="120" t="s">
        <v>3263</v>
      </c>
      <c r="AF79" s="124" t="s">
        <v>1709</v>
      </c>
      <c r="AG79" s="124" t="s">
        <v>3267</v>
      </c>
    </row>
    <row r="80" spans="1:36" s="124" customFormat="1">
      <c r="A80" s="114" t="s">
        <v>3642</v>
      </c>
      <c r="B80" s="114" t="s">
        <v>1938</v>
      </c>
      <c r="C80" s="114" t="s">
        <v>4714</v>
      </c>
      <c r="D80" s="114" t="s">
        <v>3862</v>
      </c>
      <c r="E80" s="114" t="s">
        <v>1293</v>
      </c>
      <c r="F80" s="279"/>
      <c r="G80" s="114"/>
      <c r="H80" s="114"/>
      <c r="I80" s="114" t="s">
        <v>3346</v>
      </c>
      <c r="J80" s="114" t="s">
        <v>2775</v>
      </c>
      <c r="K80" s="115"/>
      <c r="L80" s="116">
        <v>1400</v>
      </c>
      <c r="M80" s="117">
        <v>1413</v>
      </c>
      <c r="N80" s="118">
        <f t="shared" si="3"/>
        <v>8.3585160419211732E-4</v>
      </c>
      <c r="O80" s="119">
        <v>82.5</v>
      </c>
      <c r="P80" s="120">
        <v>113.92</v>
      </c>
      <c r="Q80" s="117">
        <v>225</v>
      </c>
      <c r="R80" s="117"/>
      <c r="S80" s="119">
        <v>40</v>
      </c>
      <c r="T80" s="121">
        <v>35113</v>
      </c>
      <c r="U80" s="122"/>
      <c r="V80" s="114" t="s">
        <v>2935</v>
      </c>
      <c r="W80" s="120" t="s">
        <v>1938</v>
      </c>
      <c r="X80" s="120" t="s">
        <v>2671</v>
      </c>
      <c r="Y80" s="120" t="s">
        <v>1357</v>
      </c>
      <c r="Z80" s="122" t="s">
        <v>3211</v>
      </c>
      <c r="AA80" s="123">
        <v>23787</v>
      </c>
      <c r="AB80" s="120" t="s">
        <v>5569</v>
      </c>
      <c r="AD80" s="120" t="s">
        <v>3797</v>
      </c>
      <c r="AE80" s="124" t="s">
        <v>4560</v>
      </c>
      <c r="AF80" s="124" t="s">
        <v>43</v>
      </c>
      <c r="AG80" s="124" t="s">
        <v>3025</v>
      </c>
      <c r="AH80" s="124" t="s">
        <v>3898</v>
      </c>
    </row>
    <row r="81" spans="1:34" s="124" customFormat="1">
      <c r="A81" s="114" t="s">
        <v>642</v>
      </c>
      <c r="B81" s="114" t="s">
        <v>1938</v>
      </c>
      <c r="C81" s="114" t="s">
        <v>4714</v>
      </c>
      <c r="D81" s="114" t="s">
        <v>3862</v>
      </c>
      <c r="E81" s="114" t="s">
        <v>1293</v>
      </c>
      <c r="F81" s="279"/>
      <c r="G81" s="114"/>
      <c r="H81" s="114"/>
      <c r="I81" s="114" t="s">
        <v>3346</v>
      </c>
      <c r="J81" s="114" t="s">
        <v>2775</v>
      </c>
      <c r="K81" s="115"/>
      <c r="L81" s="116">
        <v>1407</v>
      </c>
      <c r="M81" s="116">
        <v>1413</v>
      </c>
      <c r="N81" s="118">
        <f t="shared" ref="N81:N92" si="4">(M81-L81)/(M81+L81+12740)</f>
        <v>3.8560411311053987E-4</v>
      </c>
      <c r="O81" s="119">
        <v>82.5</v>
      </c>
      <c r="P81" s="120">
        <v>114</v>
      </c>
      <c r="Q81" s="117">
        <v>225</v>
      </c>
      <c r="R81" s="117"/>
      <c r="S81" s="119">
        <v>40</v>
      </c>
      <c r="T81" s="121">
        <v>35113</v>
      </c>
      <c r="U81" s="122"/>
      <c r="V81" s="114" t="s">
        <v>2935</v>
      </c>
      <c r="W81" s="120" t="s">
        <v>1938</v>
      </c>
      <c r="X81" s="120" t="s">
        <v>2671</v>
      </c>
      <c r="Y81" s="120" t="s">
        <v>1357</v>
      </c>
      <c r="Z81" s="122" t="s">
        <v>5570</v>
      </c>
      <c r="AA81" s="123">
        <v>23788</v>
      </c>
      <c r="AB81" s="120" t="s">
        <v>5569</v>
      </c>
      <c r="AD81" s="120" t="s">
        <v>3797</v>
      </c>
      <c r="AE81" s="120" t="s">
        <v>4560</v>
      </c>
      <c r="AF81" s="124" t="s">
        <v>43</v>
      </c>
      <c r="AG81" s="124" t="s">
        <v>3025</v>
      </c>
      <c r="AH81" s="124" t="s">
        <v>3898</v>
      </c>
    </row>
    <row r="82" spans="1:34" s="124" customFormat="1">
      <c r="A82" s="114" t="s">
        <v>643</v>
      </c>
      <c r="B82" s="114" t="s">
        <v>1938</v>
      </c>
      <c r="C82" s="114" t="s">
        <v>4714</v>
      </c>
      <c r="D82" s="114" t="s">
        <v>3862</v>
      </c>
      <c r="E82" s="114" t="s">
        <v>1293</v>
      </c>
      <c r="F82" s="279"/>
      <c r="G82" s="114"/>
      <c r="H82" s="114"/>
      <c r="I82" s="114" t="s">
        <v>3346</v>
      </c>
      <c r="J82" s="114" t="s">
        <v>2775</v>
      </c>
      <c r="K82" s="115"/>
      <c r="L82" s="116">
        <v>1409</v>
      </c>
      <c r="M82" s="117">
        <v>1416</v>
      </c>
      <c r="N82" s="118">
        <f t="shared" si="4"/>
        <v>4.4972695149373597E-4</v>
      </c>
      <c r="O82" s="119">
        <v>82.5</v>
      </c>
      <c r="P82" s="120">
        <v>114.05</v>
      </c>
      <c r="Q82" s="117">
        <v>225</v>
      </c>
      <c r="R82" s="117"/>
      <c r="S82" s="119">
        <v>40</v>
      </c>
      <c r="T82" s="121">
        <v>35113</v>
      </c>
      <c r="U82" s="122"/>
      <c r="V82" s="114" t="s">
        <v>2935</v>
      </c>
      <c r="W82" s="120" t="s">
        <v>1938</v>
      </c>
      <c r="X82" s="120" t="s">
        <v>2671</v>
      </c>
      <c r="Y82" s="120" t="s">
        <v>1357</v>
      </c>
      <c r="Z82" s="122" t="s">
        <v>5208</v>
      </c>
      <c r="AA82" s="123">
        <v>23789</v>
      </c>
      <c r="AB82" s="120" t="s">
        <v>5569</v>
      </c>
      <c r="AD82" s="120" t="s">
        <v>3797</v>
      </c>
      <c r="AE82" s="120" t="s">
        <v>4560</v>
      </c>
      <c r="AF82" s="124" t="s">
        <v>43</v>
      </c>
      <c r="AG82" s="124" t="s">
        <v>3025</v>
      </c>
      <c r="AH82" s="124" t="s">
        <v>3898</v>
      </c>
    </row>
    <row r="83" spans="1:34" s="124" customFormat="1">
      <c r="A83" s="114" t="s">
        <v>1168</v>
      </c>
      <c r="B83" s="114" t="s">
        <v>1938</v>
      </c>
      <c r="C83" s="114" t="s">
        <v>4714</v>
      </c>
      <c r="D83" s="114" t="s">
        <v>3862</v>
      </c>
      <c r="E83" s="114" t="s">
        <v>1293</v>
      </c>
      <c r="F83" s="279"/>
      <c r="G83" s="114"/>
      <c r="H83" s="114"/>
      <c r="I83" s="114" t="s">
        <v>3346</v>
      </c>
      <c r="J83" s="114" t="s">
        <v>2775</v>
      </c>
      <c r="K83" s="115"/>
      <c r="L83" s="116">
        <v>1412</v>
      </c>
      <c r="M83" s="117">
        <v>1429</v>
      </c>
      <c r="N83" s="118">
        <f t="shared" si="4"/>
        <v>1.0910724600474938E-3</v>
      </c>
      <c r="O83" s="119">
        <v>82.6</v>
      </c>
      <c r="P83" s="120">
        <v>114.23</v>
      </c>
      <c r="Q83" s="117">
        <v>225</v>
      </c>
      <c r="R83" s="117"/>
      <c r="S83" s="119">
        <v>40</v>
      </c>
      <c r="T83" s="121">
        <v>35475</v>
      </c>
      <c r="U83" s="122"/>
      <c r="V83" s="114" t="s">
        <v>2935</v>
      </c>
      <c r="W83" s="120" t="s">
        <v>1938</v>
      </c>
      <c r="X83" s="120" t="s">
        <v>2671</v>
      </c>
      <c r="Y83" s="120" t="s">
        <v>1357</v>
      </c>
      <c r="Z83" s="122" t="s">
        <v>5209</v>
      </c>
      <c r="AA83" s="123">
        <v>24725</v>
      </c>
      <c r="AB83" s="120" t="s">
        <v>5569</v>
      </c>
      <c r="AD83" s="120" t="s">
        <v>3797</v>
      </c>
      <c r="AE83" s="120" t="s">
        <v>4560</v>
      </c>
      <c r="AF83" s="124" t="s">
        <v>5210</v>
      </c>
      <c r="AG83" s="124" t="s">
        <v>3025</v>
      </c>
      <c r="AH83" s="124" t="s">
        <v>3898</v>
      </c>
    </row>
    <row r="84" spans="1:34" s="124" customFormat="1">
      <c r="A84" s="114" t="s">
        <v>1169</v>
      </c>
      <c r="B84" s="114" t="s">
        <v>1938</v>
      </c>
      <c r="C84" s="114" t="s">
        <v>4714</v>
      </c>
      <c r="D84" s="114" t="s">
        <v>3862</v>
      </c>
      <c r="E84" s="114" t="s">
        <v>1293</v>
      </c>
      <c r="F84" s="279"/>
      <c r="G84" s="114"/>
      <c r="H84" s="114"/>
      <c r="I84" s="114" t="s">
        <v>3346</v>
      </c>
      <c r="J84" s="114" t="s">
        <v>2775</v>
      </c>
      <c r="K84" s="115"/>
      <c r="L84" s="116">
        <v>1412</v>
      </c>
      <c r="M84" s="117">
        <v>1423</v>
      </c>
      <c r="N84" s="118">
        <f t="shared" si="4"/>
        <v>7.0626003210272868E-4</v>
      </c>
      <c r="O84" s="119">
        <v>82.6</v>
      </c>
      <c r="P84" s="120">
        <v>114.16</v>
      </c>
      <c r="Q84" s="117">
        <v>225</v>
      </c>
      <c r="R84" s="117"/>
      <c r="S84" s="119">
        <v>40</v>
      </c>
      <c r="T84" s="121">
        <v>35475</v>
      </c>
      <c r="U84" s="122"/>
      <c r="V84" s="114" t="s">
        <v>2935</v>
      </c>
      <c r="W84" s="120" t="s">
        <v>1938</v>
      </c>
      <c r="X84" s="120" t="s">
        <v>2671</v>
      </c>
      <c r="Y84" s="120" t="s">
        <v>1357</v>
      </c>
      <c r="Z84" s="122" t="s">
        <v>5211</v>
      </c>
      <c r="AA84" s="123">
        <v>24726</v>
      </c>
      <c r="AB84" s="120" t="s">
        <v>5569</v>
      </c>
      <c r="AD84" s="120" t="s">
        <v>3797</v>
      </c>
      <c r="AE84" s="120" t="s">
        <v>4560</v>
      </c>
      <c r="AF84" s="124" t="s">
        <v>5210</v>
      </c>
      <c r="AG84" s="124" t="s">
        <v>3025</v>
      </c>
      <c r="AH84" s="124" t="s">
        <v>3898</v>
      </c>
    </row>
    <row r="85" spans="1:34" s="124" customFormat="1">
      <c r="A85" s="114" t="s">
        <v>1170</v>
      </c>
      <c r="B85" s="114" t="s">
        <v>1938</v>
      </c>
      <c r="C85" s="114" t="s">
        <v>4714</v>
      </c>
      <c r="D85" s="114" t="s">
        <v>3862</v>
      </c>
      <c r="E85" s="114" t="s">
        <v>1293</v>
      </c>
      <c r="F85" s="279"/>
      <c r="G85" s="114"/>
      <c r="H85" s="114"/>
      <c r="I85" s="114" t="s">
        <v>3346</v>
      </c>
      <c r="J85" s="114" t="s">
        <v>2775</v>
      </c>
      <c r="K85" s="115"/>
      <c r="L85" s="116">
        <v>1412</v>
      </c>
      <c r="M85" s="117">
        <v>1415</v>
      </c>
      <c r="N85" s="118">
        <f t="shared" si="4"/>
        <v>1.927153594141453E-4</v>
      </c>
      <c r="O85" s="119">
        <v>82.6</v>
      </c>
      <c r="P85" s="120">
        <v>114.07</v>
      </c>
      <c r="Q85" s="117">
        <v>225</v>
      </c>
      <c r="R85" s="117"/>
      <c r="S85" s="119">
        <v>40</v>
      </c>
      <c r="T85" s="121">
        <v>35475</v>
      </c>
      <c r="U85" s="122"/>
      <c r="V85" s="114" t="s">
        <v>2935</v>
      </c>
      <c r="W85" s="120" t="s">
        <v>1938</v>
      </c>
      <c r="X85" s="120" t="s">
        <v>2671</v>
      </c>
      <c r="Y85" s="120" t="s">
        <v>1357</v>
      </c>
      <c r="Z85" s="122" t="s">
        <v>5212</v>
      </c>
      <c r="AA85" s="123">
        <v>24727</v>
      </c>
      <c r="AB85" s="120" t="s">
        <v>5569</v>
      </c>
      <c r="AD85" s="120" t="s">
        <v>3797</v>
      </c>
      <c r="AE85" s="120" t="s">
        <v>4560</v>
      </c>
      <c r="AF85" s="124" t="s">
        <v>5210</v>
      </c>
      <c r="AG85" s="124" t="s">
        <v>3025</v>
      </c>
      <c r="AH85" s="124" t="s">
        <v>3898</v>
      </c>
    </row>
    <row r="86" spans="1:34" s="124" customFormat="1">
      <c r="A86" s="114" t="s">
        <v>2481</v>
      </c>
      <c r="B86" s="114" t="s">
        <v>1938</v>
      </c>
      <c r="C86" s="114" t="s">
        <v>4714</v>
      </c>
      <c r="D86" s="114" t="s">
        <v>3862</v>
      </c>
      <c r="E86" s="114" t="s">
        <v>1293</v>
      </c>
      <c r="F86" s="279"/>
      <c r="G86" s="114"/>
      <c r="H86" s="114"/>
      <c r="I86" s="114" t="s">
        <v>3346</v>
      </c>
      <c r="J86" s="114" t="s">
        <v>2775</v>
      </c>
      <c r="K86" s="115"/>
      <c r="L86" s="116">
        <v>1411</v>
      </c>
      <c r="M86" s="116">
        <v>1418</v>
      </c>
      <c r="N86" s="118">
        <f t="shared" si="4"/>
        <v>4.496114072837048E-4</v>
      </c>
      <c r="O86" s="119">
        <v>82.5</v>
      </c>
      <c r="P86" s="120">
        <v>114.1</v>
      </c>
      <c r="Q86" s="117">
        <v>225</v>
      </c>
      <c r="R86" s="117"/>
      <c r="S86" s="119">
        <v>40</v>
      </c>
      <c r="T86" s="121">
        <v>37253</v>
      </c>
      <c r="U86" s="122"/>
      <c r="V86" s="114" t="s">
        <v>2935</v>
      </c>
      <c r="W86" s="120" t="s">
        <v>1938</v>
      </c>
      <c r="X86" s="120" t="s">
        <v>2671</v>
      </c>
      <c r="Y86" s="120" t="s">
        <v>1357</v>
      </c>
      <c r="Z86" s="122" t="s">
        <v>3481</v>
      </c>
      <c r="AA86" s="123">
        <v>27055</v>
      </c>
      <c r="AB86" s="120" t="s">
        <v>1693</v>
      </c>
      <c r="AD86" s="120" t="s">
        <v>3797</v>
      </c>
      <c r="AE86" s="120" t="s">
        <v>4560</v>
      </c>
      <c r="AF86" s="124" t="s">
        <v>3480</v>
      </c>
      <c r="AG86" s="124" t="s">
        <v>3025</v>
      </c>
      <c r="AH86" s="124" t="s">
        <v>3898</v>
      </c>
    </row>
    <row r="87" spans="1:34" s="124" customFormat="1">
      <c r="A87" s="114" t="s">
        <v>2480</v>
      </c>
      <c r="B87" s="114" t="s">
        <v>1938</v>
      </c>
      <c r="C87" s="114" t="s">
        <v>4714</v>
      </c>
      <c r="D87" s="114" t="s">
        <v>3862</v>
      </c>
      <c r="E87" s="114" t="s">
        <v>1293</v>
      </c>
      <c r="F87" s="279"/>
      <c r="G87" s="114"/>
      <c r="H87" s="114"/>
      <c r="I87" s="114" t="s">
        <v>3346</v>
      </c>
      <c r="J87" s="114" t="s">
        <v>2775</v>
      </c>
      <c r="K87" s="115"/>
      <c r="L87" s="116">
        <v>1404</v>
      </c>
      <c r="M87" s="116">
        <v>1417</v>
      </c>
      <c r="N87" s="118">
        <f t="shared" si="4"/>
        <v>8.3542188805346695E-4</v>
      </c>
      <c r="O87" s="119">
        <v>82.5</v>
      </c>
      <c r="P87" s="120">
        <v>114.01</v>
      </c>
      <c r="Q87" s="117">
        <v>225</v>
      </c>
      <c r="R87" s="117"/>
      <c r="S87" s="119">
        <v>40</v>
      </c>
      <c r="T87" s="121">
        <v>37253</v>
      </c>
      <c r="U87" s="122"/>
      <c r="V87" s="114" t="s">
        <v>2935</v>
      </c>
      <c r="W87" s="120" t="s">
        <v>1938</v>
      </c>
      <c r="X87" s="120" t="s">
        <v>2671</v>
      </c>
      <c r="Y87" s="120" t="s">
        <v>1357</v>
      </c>
      <c r="Z87" s="122" t="s">
        <v>756</v>
      </c>
      <c r="AA87" s="123">
        <v>27057</v>
      </c>
      <c r="AB87" s="120" t="s">
        <v>1693</v>
      </c>
      <c r="AD87" s="120" t="s">
        <v>3797</v>
      </c>
      <c r="AE87" s="120" t="s">
        <v>4560</v>
      </c>
      <c r="AF87" s="124" t="s">
        <v>3480</v>
      </c>
      <c r="AG87" s="124" t="s">
        <v>3025</v>
      </c>
      <c r="AH87" s="124" t="s">
        <v>3898</v>
      </c>
    </row>
    <row r="88" spans="1:34" s="124" customFormat="1">
      <c r="A88" s="114" t="s">
        <v>3428</v>
      </c>
      <c r="B88" s="114" t="s">
        <v>1938</v>
      </c>
      <c r="C88" s="114" t="s">
        <v>3429</v>
      </c>
      <c r="D88" s="114" t="s">
        <v>3862</v>
      </c>
      <c r="E88" s="114" t="s">
        <v>1293</v>
      </c>
      <c r="F88" s="279"/>
      <c r="G88" s="114"/>
      <c r="H88" s="114"/>
      <c r="I88" s="114" t="s">
        <v>3346</v>
      </c>
      <c r="J88" s="114" t="s">
        <v>2775</v>
      </c>
      <c r="K88" s="115"/>
      <c r="L88" s="116">
        <v>1437</v>
      </c>
      <c r="M88" s="116">
        <v>1447</v>
      </c>
      <c r="N88" s="118">
        <f t="shared" si="4"/>
        <v>6.4004096262160778E-4</v>
      </c>
      <c r="O88" s="119">
        <v>82.4</v>
      </c>
      <c r="P88" s="120">
        <v>114.7</v>
      </c>
      <c r="Q88" s="117">
        <v>280</v>
      </c>
      <c r="R88" s="117"/>
      <c r="S88" s="119">
        <v>40</v>
      </c>
      <c r="T88" s="121">
        <v>38707</v>
      </c>
      <c r="U88" s="122" t="s">
        <v>887</v>
      </c>
      <c r="V88" s="114" t="s">
        <v>2935</v>
      </c>
      <c r="W88" s="120" t="s">
        <v>1938</v>
      </c>
      <c r="X88" s="120" t="s">
        <v>2671</v>
      </c>
      <c r="Y88" s="120" t="s">
        <v>3215</v>
      </c>
      <c r="Z88" s="122" t="s">
        <v>3896</v>
      </c>
      <c r="AA88" s="123" t="s">
        <v>3897</v>
      </c>
      <c r="AB88" s="120" t="s">
        <v>3427</v>
      </c>
      <c r="AD88" s="120" t="s">
        <v>4881</v>
      </c>
      <c r="AE88" s="124" t="s">
        <v>2226</v>
      </c>
      <c r="AF88" s="124" t="s">
        <v>3895</v>
      </c>
      <c r="AH88" s="124" t="s">
        <v>3898</v>
      </c>
    </row>
    <row r="89" spans="1:34" s="149" customFormat="1">
      <c r="A89" s="140" t="s">
        <v>4279</v>
      </c>
      <c r="B89" s="140" t="s">
        <v>1938</v>
      </c>
      <c r="C89" s="140" t="s">
        <v>2420</v>
      </c>
      <c r="D89" s="140" t="s">
        <v>4891</v>
      </c>
      <c r="E89" s="140" t="s">
        <v>729</v>
      </c>
      <c r="F89" s="280"/>
      <c r="G89" s="140"/>
      <c r="H89" s="140"/>
      <c r="I89" s="140" t="s">
        <v>3346</v>
      </c>
      <c r="J89" s="140" t="s">
        <v>4110</v>
      </c>
      <c r="K89" s="141"/>
      <c r="L89" s="142">
        <v>676</v>
      </c>
      <c r="M89" s="143">
        <v>692</v>
      </c>
      <c r="N89" s="144">
        <f t="shared" si="4"/>
        <v>1.1341083073433513E-3</v>
      </c>
      <c r="O89" s="142">
        <v>98.2</v>
      </c>
      <c r="P89" s="143">
        <v>98.44</v>
      </c>
      <c r="Q89" s="145">
        <v>64</v>
      </c>
      <c r="R89" s="145"/>
      <c r="S89" s="143"/>
      <c r="T89" s="146">
        <v>37891</v>
      </c>
      <c r="U89" s="147"/>
      <c r="V89" s="140" t="s">
        <v>5745</v>
      </c>
      <c r="W89" s="143" t="s">
        <v>1938</v>
      </c>
      <c r="X89" s="143" t="s">
        <v>2671</v>
      </c>
      <c r="Y89" s="143" t="s">
        <v>3215</v>
      </c>
      <c r="Z89" s="147" t="s">
        <v>4418</v>
      </c>
      <c r="AA89" s="148" t="s">
        <v>4850</v>
      </c>
      <c r="AB89" s="211" t="s">
        <v>1060</v>
      </c>
      <c r="AD89" s="143" t="s">
        <v>4881</v>
      </c>
      <c r="AE89" s="149" t="s">
        <v>847</v>
      </c>
      <c r="AF89" s="149" t="s">
        <v>2419</v>
      </c>
    </row>
    <row r="92" spans="1:34" s="149" customFormat="1">
      <c r="A92" s="140" t="s">
        <v>1621</v>
      </c>
      <c r="B92" s="140" t="s">
        <v>1938</v>
      </c>
      <c r="C92" s="140" t="s">
        <v>1620</v>
      </c>
      <c r="D92" s="140" t="s">
        <v>4891</v>
      </c>
      <c r="E92" s="140" t="s">
        <v>2219</v>
      </c>
      <c r="F92" s="280"/>
      <c r="G92" s="140"/>
      <c r="H92" s="140"/>
      <c r="I92" s="140" t="s">
        <v>4996</v>
      </c>
      <c r="J92" s="140"/>
      <c r="K92" s="141"/>
      <c r="L92" s="151">
        <v>1885</v>
      </c>
      <c r="M92" s="145">
        <v>2165</v>
      </c>
      <c r="N92" s="144">
        <f t="shared" si="4"/>
        <v>1.6676593210244194E-2</v>
      </c>
      <c r="O92" s="142">
        <v>64.59</v>
      </c>
      <c r="P92" s="143">
        <v>127.45</v>
      </c>
      <c r="Q92" s="145"/>
      <c r="R92" s="145"/>
      <c r="S92" s="142"/>
      <c r="T92" s="146">
        <v>34694</v>
      </c>
      <c r="U92" s="147"/>
      <c r="V92" s="140" t="s">
        <v>1622</v>
      </c>
      <c r="W92" s="143" t="s">
        <v>1938</v>
      </c>
      <c r="X92" s="143" t="s">
        <v>2672</v>
      </c>
      <c r="Y92" s="143" t="s">
        <v>5205</v>
      </c>
      <c r="Z92" s="147" t="s">
        <v>1623</v>
      </c>
      <c r="AA92" s="148" t="s">
        <v>1624</v>
      </c>
      <c r="AB92" s="143" t="s">
        <v>1625</v>
      </c>
      <c r="AD92" s="143" t="s">
        <v>2707</v>
      </c>
      <c r="AE92" s="149" t="s">
        <v>2956</v>
      </c>
      <c r="AF92" s="149" t="s">
        <v>2957</v>
      </c>
    </row>
    <row r="96" spans="1:34" s="149" customFormat="1">
      <c r="A96" s="140" t="s">
        <v>327</v>
      </c>
      <c r="B96" s="140" t="s">
        <v>1938</v>
      </c>
      <c r="C96" s="140" t="s">
        <v>328</v>
      </c>
      <c r="D96" s="140" t="s">
        <v>4891</v>
      </c>
      <c r="E96" s="140" t="s">
        <v>3371</v>
      </c>
      <c r="F96" s="280"/>
      <c r="G96" s="140"/>
      <c r="H96" s="140"/>
      <c r="I96" s="140" t="s">
        <v>3346</v>
      </c>
      <c r="J96" s="140" t="s">
        <v>4110</v>
      </c>
      <c r="K96" s="141"/>
      <c r="L96" s="151">
        <v>815</v>
      </c>
      <c r="M96" s="145">
        <v>822</v>
      </c>
      <c r="N96" s="144">
        <f t="shared" ref="N96:N102" si="5">(M96-L96)/(M96+L96+12740)</f>
        <v>4.8688878069138208E-4</v>
      </c>
      <c r="O96" s="142">
        <v>98.8</v>
      </c>
      <c r="P96" s="214">
        <v>101.26</v>
      </c>
      <c r="Q96" s="215">
        <v>120</v>
      </c>
      <c r="R96" s="215">
        <v>98</v>
      </c>
      <c r="S96" s="142"/>
      <c r="T96" s="216">
        <v>40073</v>
      </c>
      <c r="U96" s="197" t="s">
        <v>4337</v>
      </c>
      <c r="V96" s="140" t="s">
        <v>329</v>
      </c>
      <c r="W96" s="143" t="s">
        <v>1938</v>
      </c>
      <c r="X96" s="143" t="s">
        <v>2672</v>
      </c>
      <c r="Y96" s="143" t="s">
        <v>318</v>
      </c>
      <c r="Z96" s="147" t="s">
        <v>330</v>
      </c>
      <c r="AA96" s="148" t="s">
        <v>331</v>
      </c>
      <c r="AB96" s="143" t="s">
        <v>332</v>
      </c>
      <c r="AD96" s="143" t="s">
        <v>161</v>
      </c>
      <c r="AE96" s="149" t="s">
        <v>333</v>
      </c>
      <c r="AF96" s="149" t="s">
        <v>334</v>
      </c>
    </row>
    <row r="97" spans="1:33" s="149" customFormat="1">
      <c r="A97" s="140" t="s">
        <v>335</v>
      </c>
      <c r="B97" s="140" t="s">
        <v>1938</v>
      </c>
      <c r="C97" s="171" t="s">
        <v>336</v>
      </c>
      <c r="D97" s="140" t="s">
        <v>4891</v>
      </c>
      <c r="E97" s="140" t="s">
        <v>2417</v>
      </c>
      <c r="F97" s="280"/>
      <c r="G97" s="140"/>
      <c r="H97" s="140"/>
      <c r="I97" s="140" t="s">
        <v>3346</v>
      </c>
      <c r="J97" s="140" t="s">
        <v>4110</v>
      </c>
      <c r="K97" s="141"/>
      <c r="L97" s="151">
        <v>815</v>
      </c>
      <c r="M97" s="145">
        <v>823</v>
      </c>
      <c r="N97" s="144">
        <f t="shared" si="5"/>
        <v>5.5640561969675891E-4</v>
      </c>
      <c r="O97" s="142">
        <v>98.8</v>
      </c>
      <c r="P97" s="143">
        <v>101.27</v>
      </c>
      <c r="Q97" s="145">
        <v>30</v>
      </c>
      <c r="R97" s="145"/>
      <c r="S97" s="142"/>
      <c r="T97" s="146">
        <v>40073</v>
      </c>
      <c r="U97" s="147"/>
      <c r="V97" s="171" t="s">
        <v>336</v>
      </c>
      <c r="W97" s="143" t="s">
        <v>1938</v>
      </c>
      <c r="X97" s="143" t="s">
        <v>2672</v>
      </c>
      <c r="Y97" s="143" t="s">
        <v>318</v>
      </c>
      <c r="Z97" s="147" t="s">
        <v>337</v>
      </c>
      <c r="AA97" s="148" t="s">
        <v>338</v>
      </c>
      <c r="AB97" s="143" t="s">
        <v>339</v>
      </c>
      <c r="AD97" s="143" t="s">
        <v>161</v>
      </c>
      <c r="AE97" s="143" t="s">
        <v>5038</v>
      </c>
      <c r="AF97" s="149" t="s">
        <v>313</v>
      </c>
    </row>
    <row r="98" spans="1:33" s="124" customFormat="1">
      <c r="A98" s="114" t="s">
        <v>3967</v>
      </c>
      <c r="B98" s="114" t="s">
        <v>1938</v>
      </c>
      <c r="C98" s="114" t="s">
        <v>4409</v>
      </c>
      <c r="D98" s="114" t="s">
        <v>3862</v>
      </c>
      <c r="E98" s="114" t="s">
        <v>1293</v>
      </c>
      <c r="F98" s="279"/>
      <c r="G98" s="114"/>
      <c r="H98" s="114"/>
      <c r="I98" s="114" t="s">
        <v>1292</v>
      </c>
      <c r="J98" s="114"/>
      <c r="K98" s="115" t="s">
        <v>4410</v>
      </c>
      <c r="L98" s="116">
        <v>35771</v>
      </c>
      <c r="M98" s="117">
        <v>35802</v>
      </c>
      <c r="N98" s="118">
        <f t="shared" si="5"/>
        <v>3.6767758234198758E-4</v>
      </c>
      <c r="O98" s="119">
        <v>0.37</v>
      </c>
      <c r="P98" s="212">
        <v>1436.11</v>
      </c>
      <c r="Q98" s="117">
        <v>1347</v>
      </c>
      <c r="R98" s="117">
        <v>1300</v>
      </c>
      <c r="S98" s="117"/>
      <c r="T98" s="121">
        <v>36409</v>
      </c>
      <c r="U98" s="122" t="s">
        <v>4576</v>
      </c>
      <c r="V98" s="114" t="s">
        <v>2244</v>
      </c>
      <c r="W98" s="120" t="s">
        <v>2245</v>
      </c>
      <c r="X98" s="120" t="s">
        <v>2672</v>
      </c>
      <c r="Y98" s="120" t="s">
        <v>2346</v>
      </c>
      <c r="Z98" s="122" t="s">
        <v>2246</v>
      </c>
      <c r="AA98" s="123" t="s">
        <v>2247</v>
      </c>
      <c r="AB98" s="120" t="s">
        <v>2248</v>
      </c>
      <c r="AD98" s="120"/>
      <c r="AE98" s="120" t="s">
        <v>4411</v>
      </c>
      <c r="AF98" s="120" t="s">
        <v>2903</v>
      </c>
      <c r="AG98" s="124" t="s">
        <v>1937</v>
      </c>
    </row>
    <row r="99" spans="1:33" s="124" customFormat="1">
      <c r="A99" s="114" t="s">
        <v>499</v>
      </c>
      <c r="B99" s="114" t="s">
        <v>1938</v>
      </c>
      <c r="C99" s="114" t="s">
        <v>4409</v>
      </c>
      <c r="D99" s="114" t="s">
        <v>3862</v>
      </c>
      <c r="E99" s="114" t="s">
        <v>1293</v>
      </c>
      <c r="F99" s="279"/>
      <c r="G99" s="114"/>
      <c r="H99" s="114"/>
      <c r="I99" s="114" t="s">
        <v>1292</v>
      </c>
      <c r="J99" s="114"/>
      <c r="K99" s="115" t="s">
        <v>4617</v>
      </c>
      <c r="L99" s="116">
        <v>35773</v>
      </c>
      <c r="M99" s="117">
        <v>35800</v>
      </c>
      <c r="N99" s="118">
        <f t="shared" si="5"/>
        <v>3.2023531365269885E-4</v>
      </c>
      <c r="O99" s="119">
        <v>0.03</v>
      </c>
      <c r="P99" s="120">
        <v>1436.1</v>
      </c>
      <c r="Q99" s="117">
        <v>1360</v>
      </c>
      <c r="R99" s="117"/>
      <c r="S99" s="116">
        <v>2000</v>
      </c>
      <c r="T99" s="121">
        <v>37949</v>
      </c>
      <c r="U99" s="122" t="s">
        <v>3147</v>
      </c>
      <c r="V99" s="114" t="s">
        <v>3802</v>
      </c>
      <c r="W99" s="120" t="s">
        <v>1073</v>
      </c>
      <c r="X99" s="120" t="s">
        <v>2672</v>
      </c>
      <c r="Y99" s="120" t="s">
        <v>2346</v>
      </c>
      <c r="Z99" s="122" t="s">
        <v>2842</v>
      </c>
      <c r="AA99" s="123" t="s">
        <v>500</v>
      </c>
      <c r="AB99" s="120" t="s">
        <v>1289</v>
      </c>
      <c r="AD99" s="120" t="s">
        <v>667</v>
      </c>
      <c r="AE99" s="120" t="s">
        <v>2903</v>
      </c>
      <c r="AF99" s="124" t="s">
        <v>4044</v>
      </c>
      <c r="AG99" s="124" t="s">
        <v>4043</v>
      </c>
    </row>
    <row r="100" spans="1:33" s="124" customFormat="1">
      <c r="A100" s="114" t="s">
        <v>528</v>
      </c>
      <c r="B100" s="114" t="s">
        <v>1938</v>
      </c>
      <c r="C100" s="114" t="s">
        <v>4409</v>
      </c>
      <c r="D100" s="114" t="s">
        <v>3862</v>
      </c>
      <c r="E100" s="114" t="s">
        <v>1293</v>
      </c>
      <c r="F100" s="279"/>
      <c r="G100" s="114"/>
      <c r="H100" s="114"/>
      <c r="I100" s="114" t="s">
        <v>1292</v>
      </c>
      <c r="J100" s="114"/>
      <c r="K100" s="115" t="s">
        <v>4618</v>
      </c>
      <c r="L100" s="116">
        <v>35774</v>
      </c>
      <c r="M100" s="117">
        <v>35796</v>
      </c>
      <c r="N100" s="118">
        <f t="shared" si="5"/>
        <v>2.6094176254299608E-4</v>
      </c>
      <c r="O100" s="119">
        <v>0.04</v>
      </c>
      <c r="P100" s="120">
        <v>1436.06</v>
      </c>
      <c r="Q100" s="117">
        <v>1320</v>
      </c>
      <c r="R100" s="117"/>
      <c r="S100" s="116">
        <v>2000</v>
      </c>
      <c r="T100" s="121">
        <v>37949</v>
      </c>
      <c r="U100" s="122" t="s">
        <v>3147</v>
      </c>
      <c r="V100" s="114" t="s">
        <v>3802</v>
      </c>
      <c r="W100" s="120" t="s">
        <v>1938</v>
      </c>
      <c r="X100" s="120" t="s">
        <v>2672</v>
      </c>
      <c r="Y100" s="120" t="s">
        <v>2346</v>
      </c>
      <c r="Z100" s="122" t="s">
        <v>3803</v>
      </c>
      <c r="AA100" s="123" t="s">
        <v>529</v>
      </c>
      <c r="AB100" s="120" t="s">
        <v>2455</v>
      </c>
      <c r="AD100" s="120" t="s">
        <v>667</v>
      </c>
      <c r="AE100" s="120" t="s">
        <v>2903</v>
      </c>
      <c r="AF100" s="124" t="s">
        <v>4044</v>
      </c>
      <c r="AG100" s="124" t="s">
        <v>4043</v>
      </c>
    </row>
    <row r="101" spans="1:33" s="149" customFormat="1">
      <c r="A101" s="140" t="s">
        <v>3588</v>
      </c>
      <c r="B101" s="140" t="s">
        <v>1938</v>
      </c>
      <c r="C101" s="171" t="s">
        <v>3587</v>
      </c>
      <c r="D101" s="140" t="s">
        <v>4891</v>
      </c>
      <c r="E101" s="140" t="s">
        <v>729</v>
      </c>
      <c r="F101" s="280"/>
      <c r="G101" s="140"/>
      <c r="H101" s="140"/>
      <c r="I101" s="140" t="s">
        <v>3346</v>
      </c>
      <c r="J101" s="140" t="s">
        <v>2775</v>
      </c>
      <c r="K101" s="141"/>
      <c r="L101" s="151">
        <v>1480</v>
      </c>
      <c r="M101" s="145">
        <v>1508</v>
      </c>
      <c r="N101" s="144">
        <f t="shared" si="5"/>
        <v>1.7802644964394711E-3</v>
      </c>
      <c r="O101" s="142">
        <v>82.52</v>
      </c>
      <c r="P101" s="143">
        <v>115.86</v>
      </c>
      <c r="Q101" s="145">
        <v>45</v>
      </c>
      <c r="R101" s="145"/>
      <c r="S101" s="143"/>
      <c r="T101" s="146">
        <v>39591</v>
      </c>
      <c r="U101" s="147"/>
      <c r="V101" s="140" t="s">
        <v>3418</v>
      </c>
      <c r="W101" s="143" t="s">
        <v>1938</v>
      </c>
      <c r="X101" s="213" t="s">
        <v>2671</v>
      </c>
      <c r="Y101" s="143" t="s">
        <v>5205</v>
      </c>
      <c r="Z101" s="147" t="s">
        <v>3415</v>
      </c>
      <c r="AA101" s="148" t="s">
        <v>3416</v>
      </c>
      <c r="AB101" s="149" t="s">
        <v>3414</v>
      </c>
      <c r="AD101" s="143" t="s">
        <v>161</v>
      </c>
      <c r="AE101" s="143" t="s">
        <v>3417</v>
      </c>
      <c r="AF101" s="149" t="s">
        <v>3586</v>
      </c>
      <c r="AG101" s="149" t="s">
        <v>3419</v>
      </c>
    </row>
    <row r="102" spans="1:33" s="124" customFormat="1">
      <c r="A102" s="114" t="s">
        <v>2722</v>
      </c>
      <c r="B102" s="114" t="s">
        <v>2306</v>
      </c>
      <c r="C102" s="114" t="s">
        <v>4243</v>
      </c>
      <c r="D102" s="114" t="s">
        <v>3862</v>
      </c>
      <c r="E102" s="114" t="s">
        <v>1293</v>
      </c>
      <c r="F102" s="279"/>
      <c r="G102" s="114"/>
      <c r="H102" s="114"/>
      <c r="I102" s="114" t="s">
        <v>1292</v>
      </c>
      <c r="J102" s="114"/>
      <c r="K102" s="115" t="s">
        <v>4621</v>
      </c>
      <c r="L102" s="116">
        <v>35781</v>
      </c>
      <c r="M102" s="117">
        <v>35790</v>
      </c>
      <c r="N102" s="118">
        <f t="shared" si="5"/>
        <v>1.0674763672593138E-4</v>
      </c>
      <c r="O102" s="119">
        <v>0.02</v>
      </c>
      <c r="P102" s="120">
        <v>1436.06</v>
      </c>
      <c r="Q102" s="117">
        <v>2600</v>
      </c>
      <c r="R102" s="116"/>
      <c r="S102" s="116">
        <v>6000</v>
      </c>
      <c r="T102" s="121">
        <v>37983</v>
      </c>
      <c r="U102" s="122" t="s">
        <v>3147</v>
      </c>
      <c r="V102" s="114" t="s">
        <v>3474</v>
      </c>
      <c r="W102" s="120" t="s">
        <v>1073</v>
      </c>
      <c r="X102" s="120" t="s">
        <v>2672</v>
      </c>
      <c r="Y102" s="120" t="s">
        <v>4581</v>
      </c>
      <c r="Z102" s="122" t="s">
        <v>2569</v>
      </c>
      <c r="AA102" s="123">
        <v>28134</v>
      </c>
      <c r="AB102" s="120" t="s">
        <v>2570</v>
      </c>
      <c r="AD102" s="120" t="s">
        <v>667</v>
      </c>
      <c r="AE102" s="120" t="s">
        <v>2903</v>
      </c>
      <c r="AF102" s="124" t="s">
        <v>4044</v>
      </c>
      <c r="AG102" s="124" t="s">
        <v>2568</v>
      </c>
    </row>
  </sheetData>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0070C0"/>
  </sheetPr>
  <dimension ref="A1:AJ11"/>
  <sheetViews>
    <sheetView workbookViewId="0">
      <selection activeCell="G2" sqref="G2"/>
    </sheetView>
  </sheetViews>
  <sheetFormatPr baseColWidth="10" defaultRowHeight="12.75"/>
  <cols>
    <col min="2" max="2" width="13.85546875" customWidth="1"/>
    <col min="4" max="4" width="12.5703125" bestFit="1" customWidth="1"/>
    <col min="5" max="5" width="25.85546875" bestFit="1" customWidth="1"/>
    <col min="6" max="6" width="9.140625" style="281" bestFit="1" customWidth="1"/>
    <col min="7" max="7" width="24.570312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933</v>
      </c>
      <c r="B2" s="101" t="s">
        <v>4465</v>
      </c>
      <c r="C2" s="101" t="s">
        <v>4354</v>
      </c>
      <c r="D2" s="101" t="s">
        <v>3094</v>
      </c>
      <c r="E2" s="101" t="s">
        <v>3371</v>
      </c>
      <c r="F2" s="278">
        <v>1</v>
      </c>
      <c r="G2" s="101" t="s">
        <v>6262</v>
      </c>
      <c r="H2" s="101"/>
      <c r="I2" s="101" t="s">
        <v>3346</v>
      </c>
      <c r="J2" s="101"/>
      <c r="K2" s="103"/>
      <c r="L2" s="107">
        <v>658</v>
      </c>
      <c r="M2" s="108">
        <v>677</v>
      </c>
      <c r="N2" s="106">
        <f>(M2-L2)/(M2+L2+12740)</f>
        <v>1.3499111900532859E-3</v>
      </c>
      <c r="O2" s="107">
        <v>98.1</v>
      </c>
      <c r="P2" s="108">
        <v>98.1</v>
      </c>
      <c r="Q2" s="105">
        <v>200</v>
      </c>
      <c r="R2" s="105"/>
      <c r="S2" s="108"/>
      <c r="T2" s="109">
        <v>39189</v>
      </c>
      <c r="U2" s="110"/>
      <c r="V2" s="102" t="s">
        <v>936</v>
      </c>
      <c r="W2" s="108" t="s">
        <v>4465</v>
      </c>
      <c r="X2" s="108" t="s">
        <v>2672</v>
      </c>
      <c r="Y2" s="108" t="s">
        <v>4466</v>
      </c>
      <c r="Z2" s="110" t="s">
        <v>1638</v>
      </c>
      <c r="AA2" s="111" t="s">
        <v>934</v>
      </c>
      <c r="AB2" s="108" t="s">
        <v>938</v>
      </c>
      <c r="AD2" s="108"/>
      <c r="AE2" s="108" t="s">
        <v>937</v>
      </c>
      <c r="AF2" s="112" t="s">
        <v>935</v>
      </c>
    </row>
    <row r="3" spans="1:36" s="112" customFormat="1">
      <c r="A3" s="101" t="s">
        <v>2299</v>
      </c>
      <c r="B3" s="101" t="s">
        <v>4465</v>
      </c>
      <c r="C3" s="101" t="s">
        <v>4354</v>
      </c>
      <c r="D3" s="101" t="s">
        <v>3094</v>
      </c>
      <c r="E3" s="275" t="s">
        <v>6257</v>
      </c>
      <c r="F3" s="278">
        <v>1</v>
      </c>
      <c r="G3" s="101" t="s">
        <v>4751</v>
      </c>
      <c r="H3" s="101"/>
      <c r="I3" s="101" t="s">
        <v>3346</v>
      </c>
      <c r="J3" s="101" t="s">
        <v>4110</v>
      </c>
      <c r="K3" s="103"/>
      <c r="L3" s="107">
        <v>686</v>
      </c>
      <c r="M3" s="108">
        <v>723</v>
      </c>
      <c r="N3" s="106">
        <f>(M3-L3)/(M3+L3+12740)</f>
        <v>2.6150257968761042E-3</v>
      </c>
      <c r="O3" s="107">
        <v>98.3</v>
      </c>
      <c r="P3" s="108">
        <v>99.1</v>
      </c>
      <c r="Q3" s="105">
        <v>35</v>
      </c>
      <c r="R3" s="105">
        <v>35</v>
      </c>
      <c r="S3" s="108"/>
      <c r="T3" s="109">
        <v>38167</v>
      </c>
      <c r="U3" s="110"/>
      <c r="V3" s="101" t="s">
        <v>4354</v>
      </c>
      <c r="W3" s="108" t="s">
        <v>4465</v>
      </c>
      <c r="X3" s="108" t="s">
        <v>2672</v>
      </c>
      <c r="Y3" s="108" t="s">
        <v>3630</v>
      </c>
      <c r="Z3" s="110" t="s">
        <v>3184</v>
      </c>
      <c r="AA3" s="111" t="s">
        <v>2300</v>
      </c>
      <c r="AB3" s="108"/>
      <c r="AD3" s="108" t="s">
        <v>2707</v>
      </c>
      <c r="AE3" s="108" t="s">
        <v>842</v>
      </c>
      <c r="AF3" s="112" t="s">
        <v>3508</v>
      </c>
      <c r="AG3" s="112" t="s">
        <v>3516</v>
      </c>
      <c r="AH3" s="112" t="s">
        <v>3733</v>
      </c>
    </row>
    <row r="4" spans="1:36" s="112" customFormat="1">
      <c r="A4" s="101" t="s">
        <v>2297</v>
      </c>
      <c r="B4" s="101" t="s">
        <v>4465</v>
      </c>
      <c r="C4" s="101" t="s">
        <v>4464</v>
      </c>
      <c r="D4" s="101" t="s">
        <v>3094</v>
      </c>
      <c r="E4" s="275" t="s">
        <v>6257</v>
      </c>
      <c r="F4" s="278">
        <v>1</v>
      </c>
      <c r="G4" s="101" t="s">
        <v>4467</v>
      </c>
      <c r="H4" s="101"/>
      <c r="I4" s="101" t="s">
        <v>3346</v>
      </c>
      <c r="J4" s="101" t="s">
        <v>2775</v>
      </c>
      <c r="K4" s="103"/>
      <c r="L4" s="107">
        <v>633</v>
      </c>
      <c r="M4" s="108">
        <v>689</v>
      </c>
      <c r="N4" s="106">
        <f>(M4-L4)/(M4+L4+12740)</f>
        <v>3.9823638173801731E-3</v>
      </c>
      <c r="O4" s="107">
        <v>64.5</v>
      </c>
      <c r="P4" s="108">
        <v>97.96</v>
      </c>
      <c r="Q4" s="105">
        <v>10</v>
      </c>
      <c r="R4" s="105"/>
      <c r="S4" s="107"/>
      <c r="T4" s="109">
        <v>37610</v>
      </c>
      <c r="U4" s="110"/>
      <c r="V4" s="101" t="s">
        <v>4464</v>
      </c>
      <c r="W4" s="108" t="s">
        <v>4465</v>
      </c>
      <c r="X4" s="108" t="s">
        <v>2672</v>
      </c>
      <c r="Y4" s="108" t="s">
        <v>4466</v>
      </c>
      <c r="Z4" s="110" t="s">
        <v>1223</v>
      </c>
      <c r="AA4" s="111" t="s">
        <v>2298</v>
      </c>
      <c r="AB4" s="108" t="s">
        <v>3839</v>
      </c>
      <c r="AD4" s="108" t="s">
        <v>3797</v>
      </c>
      <c r="AE4" s="112" t="s">
        <v>5654</v>
      </c>
      <c r="AF4" s="112" t="s">
        <v>4905</v>
      </c>
      <c r="AG4" s="112" t="s">
        <v>1587</v>
      </c>
      <c r="AH4" s="112" t="s">
        <v>3733</v>
      </c>
    </row>
    <row r="5" spans="1:36" s="124" customFormat="1">
      <c r="A5" s="114" t="s">
        <v>2293</v>
      </c>
      <c r="B5" s="114" t="s">
        <v>4465</v>
      </c>
      <c r="C5" s="114" t="s">
        <v>4354</v>
      </c>
      <c r="D5" s="114" t="s">
        <v>3862</v>
      </c>
      <c r="E5" s="114" t="s">
        <v>729</v>
      </c>
      <c r="F5" s="279"/>
      <c r="G5" s="114"/>
      <c r="H5" s="114"/>
      <c r="I5" s="114" t="s">
        <v>3346</v>
      </c>
      <c r="J5" s="114" t="s">
        <v>4110</v>
      </c>
      <c r="K5" s="115"/>
      <c r="L5" s="119">
        <v>699</v>
      </c>
      <c r="M5" s="120">
        <v>734</v>
      </c>
      <c r="N5" s="118">
        <f t="shared" ref="N5:N11" si="0">(M5-L5)/(M5+L5+12740)</f>
        <v>2.4694842305792706E-3</v>
      </c>
      <c r="O5" s="119">
        <v>98.2</v>
      </c>
      <c r="P5" s="120">
        <v>99.11</v>
      </c>
      <c r="Q5" s="117">
        <v>12</v>
      </c>
      <c r="R5" s="117"/>
      <c r="S5" s="120"/>
      <c r="T5" s="121">
        <v>38167</v>
      </c>
      <c r="U5" s="122"/>
      <c r="V5" s="114" t="s">
        <v>4464</v>
      </c>
      <c r="W5" s="120" t="s">
        <v>4465</v>
      </c>
      <c r="X5" s="120" t="s">
        <v>2672</v>
      </c>
      <c r="Y5" s="120" t="s">
        <v>3630</v>
      </c>
      <c r="Z5" s="122" t="s">
        <v>3185</v>
      </c>
      <c r="AA5" s="123" t="s">
        <v>2294</v>
      </c>
      <c r="AB5" s="120" t="s">
        <v>5184</v>
      </c>
      <c r="AD5" s="120" t="s">
        <v>2707</v>
      </c>
      <c r="AE5" s="120" t="s">
        <v>842</v>
      </c>
      <c r="AF5" s="124" t="s">
        <v>3508</v>
      </c>
      <c r="AG5" s="124" t="s">
        <v>3516</v>
      </c>
      <c r="AH5" s="124" t="s">
        <v>3733</v>
      </c>
    </row>
    <row r="6" spans="1:36" s="124" customFormat="1">
      <c r="A6" s="114" t="s">
        <v>2295</v>
      </c>
      <c r="B6" s="114" t="s">
        <v>4465</v>
      </c>
      <c r="C6" s="114" t="s">
        <v>4354</v>
      </c>
      <c r="D6" s="114" t="s">
        <v>3862</v>
      </c>
      <c r="E6" s="114" t="s">
        <v>729</v>
      </c>
      <c r="F6" s="279"/>
      <c r="G6" s="114"/>
      <c r="H6" s="114"/>
      <c r="I6" s="114" t="s">
        <v>3346</v>
      </c>
      <c r="J6" s="114" t="s">
        <v>4110</v>
      </c>
      <c r="K6" s="115"/>
      <c r="L6" s="119">
        <v>699</v>
      </c>
      <c r="M6" s="120">
        <v>764</v>
      </c>
      <c r="N6" s="118">
        <f t="shared" si="0"/>
        <v>4.5764979229740198E-3</v>
      </c>
      <c r="O6" s="119">
        <v>98.2</v>
      </c>
      <c r="P6" s="120">
        <v>99.44</v>
      </c>
      <c r="Q6" s="117">
        <v>12</v>
      </c>
      <c r="R6" s="117"/>
      <c r="S6" s="120"/>
      <c r="T6" s="121">
        <v>38167</v>
      </c>
      <c r="U6" s="122"/>
      <c r="V6" s="114" t="s">
        <v>4464</v>
      </c>
      <c r="W6" s="120" t="s">
        <v>4465</v>
      </c>
      <c r="X6" s="120" t="s">
        <v>2672</v>
      </c>
      <c r="Y6" s="120" t="s">
        <v>3630</v>
      </c>
      <c r="Z6" s="122" t="s">
        <v>3186</v>
      </c>
      <c r="AA6" s="123" t="s">
        <v>2296</v>
      </c>
      <c r="AB6" s="120" t="s">
        <v>5184</v>
      </c>
      <c r="AD6" s="120" t="s">
        <v>2707</v>
      </c>
      <c r="AE6" s="120" t="s">
        <v>842</v>
      </c>
      <c r="AF6" s="124" t="s">
        <v>3508</v>
      </c>
      <c r="AG6" s="124" t="s">
        <v>3516</v>
      </c>
      <c r="AH6" s="124" t="s">
        <v>3733</v>
      </c>
    </row>
    <row r="7" spans="1:36" s="124" customFormat="1">
      <c r="A7" s="114" t="s">
        <v>939</v>
      </c>
      <c r="B7" s="114" t="s">
        <v>4465</v>
      </c>
      <c r="C7" s="114" t="s">
        <v>4354</v>
      </c>
      <c r="D7" s="114" t="s">
        <v>3862</v>
      </c>
      <c r="E7" s="114" t="s">
        <v>1293</v>
      </c>
      <c r="F7" s="279"/>
      <c r="G7" s="114"/>
      <c r="H7" s="114"/>
      <c r="I7" s="114" t="s">
        <v>3346</v>
      </c>
      <c r="J7" s="114" t="s">
        <v>4110</v>
      </c>
      <c r="K7" s="115"/>
      <c r="L7" s="119">
        <v>653</v>
      </c>
      <c r="M7" s="120">
        <v>717</v>
      </c>
      <c r="N7" s="118">
        <f t="shared" si="0"/>
        <v>4.5357902197023384E-3</v>
      </c>
      <c r="O7" s="119">
        <v>98.1</v>
      </c>
      <c r="P7" s="120">
        <v>98.5</v>
      </c>
      <c r="Q7" s="117">
        <v>12</v>
      </c>
      <c r="R7" s="117"/>
      <c r="S7" s="120"/>
      <c r="T7" s="121">
        <v>39189</v>
      </c>
      <c r="U7" s="122"/>
      <c r="V7" s="114" t="s">
        <v>4464</v>
      </c>
      <c r="W7" s="120" t="s">
        <v>4465</v>
      </c>
      <c r="X7" s="120" t="s">
        <v>2672</v>
      </c>
      <c r="Y7" s="120" t="s">
        <v>3977</v>
      </c>
      <c r="Z7" s="122" t="s">
        <v>5590</v>
      </c>
      <c r="AA7" s="123" t="s">
        <v>5591</v>
      </c>
      <c r="AB7" s="120" t="s">
        <v>5184</v>
      </c>
      <c r="AD7" s="120"/>
      <c r="AE7" s="120" t="s">
        <v>2958</v>
      </c>
    </row>
    <row r="8" spans="1:36" s="124" customFormat="1">
      <c r="A8" s="114" t="s">
        <v>940</v>
      </c>
      <c r="B8" s="114" t="s">
        <v>4465</v>
      </c>
      <c r="C8" s="114" t="s">
        <v>4354</v>
      </c>
      <c r="D8" s="114" t="s">
        <v>3862</v>
      </c>
      <c r="E8" s="114" t="s">
        <v>1293</v>
      </c>
      <c r="F8" s="279"/>
      <c r="G8" s="114"/>
      <c r="H8" s="114"/>
      <c r="I8" s="114" t="s">
        <v>3346</v>
      </c>
      <c r="J8" s="114" t="s">
        <v>4110</v>
      </c>
      <c r="K8" s="115"/>
      <c r="L8" s="119">
        <v>650</v>
      </c>
      <c r="M8" s="120">
        <v>750</v>
      </c>
      <c r="N8" s="118">
        <f t="shared" si="0"/>
        <v>7.0721357850070717E-3</v>
      </c>
      <c r="O8" s="119">
        <v>98.1</v>
      </c>
      <c r="P8" s="120">
        <v>98.8</v>
      </c>
      <c r="Q8" s="117">
        <v>12</v>
      </c>
      <c r="R8" s="117"/>
      <c r="S8" s="120"/>
      <c r="T8" s="121">
        <v>39189</v>
      </c>
      <c r="U8" s="122"/>
      <c r="V8" s="114" t="s">
        <v>4464</v>
      </c>
      <c r="W8" s="120" t="s">
        <v>4465</v>
      </c>
      <c r="X8" s="120" t="s">
        <v>2672</v>
      </c>
      <c r="Y8" s="120" t="s">
        <v>4466</v>
      </c>
      <c r="Z8" s="122" t="s">
        <v>5588</v>
      </c>
      <c r="AA8" s="123" t="s">
        <v>5589</v>
      </c>
      <c r="AB8" s="120" t="s">
        <v>5184</v>
      </c>
      <c r="AD8" s="120"/>
      <c r="AE8" s="120" t="s">
        <v>2958</v>
      </c>
    </row>
    <row r="9" spans="1:36" s="124" customFormat="1">
      <c r="A9" s="114" t="s">
        <v>2436</v>
      </c>
      <c r="B9" s="114" t="s">
        <v>4465</v>
      </c>
      <c r="C9" s="114" t="s">
        <v>4354</v>
      </c>
      <c r="D9" s="114" t="s">
        <v>3862</v>
      </c>
      <c r="E9" s="114" t="s">
        <v>1293</v>
      </c>
      <c r="F9" s="279"/>
      <c r="G9" s="114"/>
      <c r="H9" s="114"/>
      <c r="I9" s="114" t="s">
        <v>3346</v>
      </c>
      <c r="J9" s="114" t="s">
        <v>4110</v>
      </c>
      <c r="K9" s="115"/>
      <c r="L9" s="119">
        <v>652</v>
      </c>
      <c r="M9" s="120">
        <v>728</v>
      </c>
      <c r="N9" s="118">
        <f t="shared" si="0"/>
        <v>5.3824362606232296E-3</v>
      </c>
      <c r="O9" s="119">
        <v>98.1</v>
      </c>
      <c r="P9" s="120">
        <v>98.6</v>
      </c>
      <c r="Q9" s="117">
        <v>12</v>
      </c>
      <c r="R9" s="117"/>
      <c r="S9" s="120"/>
      <c r="T9" s="121">
        <v>39189</v>
      </c>
      <c r="U9" s="122"/>
      <c r="V9" s="114" t="s">
        <v>4464</v>
      </c>
      <c r="W9" s="120" t="s">
        <v>4465</v>
      </c>
      <c r="X9" s="120" t="s">
        <v>2672</v>
      </c>
      <c r="Y9" s="120" t="s">
        <v>4466</v>
      </c>
      <c r="Z9" s="122" t="s">
        <v>5586</v>
      </c>
      <c r="AA9" s="123" t="s">
        <v>5587</v>
      </c>
      <c r="AB9" s="120" t="s">
        <v>5184</v>
      </c>
      <c r="AD9" s="120"/>
      <c r="AE9" s="120" t="s">
        <v>2958</v>
      </c>
    </row>
    <row r="10" spans="1:36" s="124" customFormat="1">
      <c r="A10" s="114" t="s">
        <v>2437</v>
      </c>
      <c r="B10" s="114" t="s">
        <v>4465</v>
      </c>
      <c r="C10" s="114" t="s">
        <v>4354</v>
      </c>
      <c r="D10" s="114" t="s">
        <v>3862</v>
      </c>
      <c r="E10" s="114" t="s">
        <v>1293</v>
      </c>
      <c r="F10" s="279"/>
      <c r="G10" s="114"/>
      <c r="H10" s="114"/>
      <c r="I10" s="114" t="s">
        <v>3346</v>
      </c>
      <c r="J10" s="114" t="s">
        <v>4110</v>
      </c>
      <c r="K10" s="115"/>
      <c r="L10" s="119">
        <v>649</v>
      </c>
      <c r="M10" s="120">
        <v>761</v>
      </c>
      <c r="N10" s="118">
        <f t="shared" si="0"/>
        <v>7.9151943462897525E-3</v>
      </c>
      <c r="O10" s="119">
        <v>98.1</v>
      </c>
      <c r="P10" s="120">
        <v>98.9</v>
      </c>
      <c r="Q10" s="117">
        <v>12</v>
      </c>
      <c r="R10" s="117"/>
      <c r="S10" s="120"/>
      <c r="T10" s="121">
        <v>39189</v>
      </c>
      <c r="U10" s="122"/>
      <c r="V10" s="114" t="s">
        <v>4464</v>
      </c>
      <c r="W10" s="120" t="s">
        <v>4465</v>
      </c>
      <c r="X10" s="120" t="s">
        <v>2672</v>
      </c>
      <c r="Y10" s="120" t="s">
        <v>4466</v>
      </c>
      <c r="Z10" s="122" t="s">
        <v>5592</v>
      </c>
      <c r="AA10" s="123" t="s">
        <v>5593</v>
      </c>
      <c r="AB10" s="120" t="s">
        <v>5184</v>
      </c>
      <c r="AD10" s="120"/>
      <c r="AE10" s="120" t="s">
        <v>2958</v>
      </c>
    </row>
    <row r="11" spans="1:36" s="124" customFormat="1">
      <c r="A11" s="114" t="s">
        <v>2438</v>
      </c>
      <c r="B11" s="114" t="s">
        <v>4465</v>
      </c>
      <c r="C11" s="114" t="s">
        <v>4354</v>
      </c>
      <c r="D11" s="114" t="s">
        <v>3862</v>
      </c>
      <c r="E11" s="114" t="s">
        <v>1293</v>
      </c>
      <c r="F11" s="279"/>
      <c r="G11" s="114"/>
      <c r="H11" s="114"/>
      <c r="I11" s="114" t="s">
        <v>3346</v>
      </c>
      <c r="J11" s="114" t="s">
        <v>4110</v>
      </c>
      <c r="K11" s="115"/>
      <c r="L11" s="119">
        <v>651</v>
      </c>
      <c r="M11" s="120">
        <v>739</v>
      </c>
      <c r="N11" s="118">
        <f t="shared" si="0"/>
        <v>6.2278839348903041E-3</v>
      </c>
      <c r="O11" s="119">
        <v>98.1</v>
      </c>
      <c r="P11" s="120">
        <v>98.7</v>
      </c>
      <c r="Q11" s="117">
        <v>12</v>
      </c>
      <c r="R11" s="117"/>
      <c r="S11" s="120"/>
      <c r="T11" s="121">
        <v>39189</v>
      </c>
      <c r="U11" s="122"/>
      <c r="V11" s="114" t="s">
        <v>4464</v>
      </c>
      <c r="W11" s="120" t="s">
        <v>4465</v>
      </c>
      <c r="X11" s="120" t="s">
        <v>2672</v>
      </c>
      <c r="Y11" s="120" t="s">
        <v>4466</v>
      </c>
      <c r="Z11" s="122" t="s">
        <v>5594</v>
      </c>
      <c r="AA11" s="123" t="s">
        <v>5595</v>
      </c>
      <c r="AB11" s="120" t="s">
        <v>5184</v>
      </c>
      <c r="AD11" s="120"/>
      <c r="AE11" s="120" t="s">
        <v>2958</v>
      </c>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0070C0"/>
  </sheetPr>
  <dimension ref="A1:AJ4"/>
  <sheetViews>
    <sheetView workbookViewId="0">
      <selection activeCell="H1" sqref="H1"/>
    </sheetView>
  </sheetViews>
  <sheetFormatPr baseColWidth="10" defaultRowHeight="12.75"/>
  <cols>
    <col min="2" max="2" width="10.5703125" customWidth="1"/>
    <col min="4" max="4" width="12.5703125" bestFit="1" customWidth="1"/>
    <col min="5" max="5" width="18.28515625" bestFit="1" customWidth="1"/>
    <col min="6" max="6" width="9.140625" bestFit="1" customWidth="1"/>
    <col min="7" max="7" width="26"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1338</v>
      </c>
      <c r="B2" s="101" t="s">
        <v>4673</v>
      </c>
      <c r="C2" s="101" t="s">
        <v>2940</v>
      </c>
      <c r="D2" s="101" t="s">
        <v>3094</v>
      </c>
      <c r="E2" s="275" t="s">
        <v>3371</v>
      </c>
      <c r="F2" s="101">
        <v>1</v>
      </c>
      <c r="G2" s="101" t="s">
        <v>1006</v>
      </c>
      <c r="H2" s="101"/>
      <c r="I2" s="101" t="s">
        <v>3346</v>
      </c>
      <c r="J2" s="101" t="s">
        <v>4110</v>
      </c>
      <c r="K2" s="103"/>
      <c r="L2" s="107">
        <v>611</v>
      </c>
      <c r="M2" s="108">
        <v>620</v>
      </c>
      <c r="N2" s="106">
        <f>(M2-L2)/(M2+L2+12740)</f>
        <v>6.4419153961777973E-4</v>
      </c>
      <c r="O2" s="107">
        <v>97.8</v>
      </c>
      <c r="P2" s="108">
        <v>97.02</v>
      </c>
      <c r="Q2" s="105">
        <v>250</v>
      </c>
      <c r="R2" s="105">
        <v>170</v>
      </c>
      <c r="S2" s="107">
        <v>340</v>
      </c>
      <c r="T2" s="109">
        <v>36942</v>
      </c>
      <c r="U2" s="110" t="s">
        <v>3410</v>
      </c>
      <c r="V2" s="101" t="s">
        <v>861</v>
      </c>
      <c r="W2" s="108" t="s">
        <v>862</v>
      </c>
      <c r="X2" s="108" t="s">
        <v>4933</v>
      </c>
      <c r="Y2" s="108" t="s">
        <v>3623</v>
      </c>
      <c r="Z2" s="110" t="s">
        <v>3625</v>
      </c>
      <c r="AA2" s="111" t="s">
        <v>3213</v>
      </c>
      <c r="AB2" s="108" t="s">
        <v>4514</v>
      </c>
      <c r="AD2" s="108" t="s">
        <v>3797</v>
      </c>
      <c r="AE2" s="108" t="s">
        <v>3626</v>
      </c>
      <c r="AF2" s="112" t="s">
        <v>3624</v>
      </c>
      <c r="AG2" s="112" t="s">
        <v>3622</v>
      </c>
      <c r="AH2" s="112" t="s">
        <v>2903</v>
      </c>
      <c r="AI2" s="112" t="s">
        <v>4515</v>
      </c>
    </row>
    <row r="3" spans="1:36" s="149" customFormat="1">
      <c r="A3" s="140" t="s">
        <v>1474</v>
      </c>
      <c r="B3" s="140" t="s">
        <v>4673</v>
      </c>
      <c r="C3" s="140" t="s">
        <v>2164</v>
      </c>
      <c r="D3" s="140" t="s">
        <v>3862</v>
      </c>
      <c r="E3" s="140" t="s">
        <v>1293</v>
      </c>
      <c r="F3" s="140"/>
      <c r="G3" s="140"/>
      <c r="H3" s="140"/>
      <c r="I3" s="140" t="s">
        <v>1292</v>
      </c>
      <c r="J3" s="140"/>
      <c r="K3" s="141" t="s">
        <v>1890</v>
      </c>
      <c r="L3" s="151">
        <v>35776</v>
      </c>
      <c r="M3" s="145">
        <v>35796</v>
      </c>
      <c r="N3" s="144">
        <f>(M3-L3)/(M3+L3+12740)</f>
        <v>2.3721415694088623E-4</v>
      </c>
      <c r="O3" s="142">
        <v>0.06</v>
      </c>
      <c r="P3" s="143">
        <v>1436.07</v>
      </c>
      <c r="Q3" s="145">
        <v>1400</v>
      </c>
      <c r="R3" s="145">
        <v>630</v>
      </c>
      <c r="S3" s="151">
        <v>1400</v>
      </c>
      <c r="T3" s="146">
        <v>36073</v>
      </c>
      <c r="U3" s="147" t="s">
        <v>1929</v>
      </c>
      <c r="V3" s="140" t="s">
        <v>4713</v>
      </c>
      <c r="W3" s="143" t="s">
        <v>2066</v>
      </c>
      <c r="X3" s="143" t="s">
        <v>2670</v>
      </c>
      <c r="Y3" s="143" t="s">
        <v>1940</v>
      </c>
      <c r="Z3" s="147" t="s">
        <v>4712</v>
      </c>
      <c r="AA3" s="148" t="s">
        <v>1475</v>
      </c>
      <c r="AB3" s="143" t="s">
        <v>4449</v>
      </c>
      <c r="AD3" s="143" t="s">
        <v>667</v>
      </c>
      <c r="AE3" s="149" t="s">
        <v>4711</v>
      </c>
      <c r="AF3" s="149" t="s">
        <v>2995</v>
      </c>
      <c r="AG3" s="149" t="s">
        <v>778</v>
      </c>
      <c r="AH3" s="149" t="s">
        <v>3733</v>
      </c>
      <c r="AI3" s="149" t="s">
        <v>4962</v>
      </c>
    </row>
    <row r="4" spans="1:36" s="149" customFormat="1">
      <c r="A4" s="140" t="s">
        <v>1042</v>
      </c>
      <c r="B4" s="140" t="s">
        <v>4673</v>
      </c>
      <c r="C4" s="140" t="s">
        <v>2164</v>
      </c>
      <c r="D4" s="140" t="s">
        <v>3862</v>
      </c>
      <c r="E4" s="140" t="s">
        <v>1293</v>
      </c>
      <c r="F4" s="140"/>
      <c r="G4" s="140"/>
      <c r="H4" s="140"/>
      <c r="I4" s="140" t="s">
        <v>1292</v>
      </c>
      <c r="J4" s="140"/>
      <c r="K4" s="141" t="s">
        <v>4308</v>
      </c>
      <c r="L4" s="151">
        <v>35776</v>
      </c>
      <c r="M4" s="145">
        <v>35795</v>
      </c>
      <c r="N4" s="144">
        <f>(M4-L4)/(M4+L4+12740)</f>
        <v>2.2535612197696622E-4</v>
      </c>
      <c r="O4" s="142">
        <v>0.04</v>
      </c>
      <c r="P4" s="143">
        <v>1436.1</v>
      </c>
      <c r="Q4" s="145">
        <v>4400</v>
      </c>
      <c r="R4" s="145"/>
      <c r="S4" s="151"/>
      <c r="T4" s="146">
        <v>39403</v>
      </c>
      <c r="U4" s="147" t="s">
        <v>4575</v>
      </c>
      <c r="V4" s="140" t="s">
        <v>217</v>
      </c>
      <c r="W4" s="143" t="s">
        <v>2066</v>
      </c>
      <c r="X4" s="143" t="s">
        <v>2672</v>
      </c>
      <c r="Y4" s="143" t="s">
        <v>3299</v>
      </c>
      <c r="Z4" s="147" t="s">
        <v>4209</v>
      </c>
      <c r="AA4" s="148" t="s">
        <v>4210</v>
      </c>
      <c r="AB4" s="143" t="s">
        <v>4211</v>
      </c>
      <c r="AD4" s="143" t="s">
        <v>667</v>
      </c>
      <c r="AE4" s="149" t="s">
        <v>4212</v>
      </c>
      <c r="AF4" s="149" t="s">
        <v>4193</v>
      </c>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theme="6" tint="-0.499984740745262"/>
  </sheetPr>
  <dimension ref="A1:AK8"/>
  <sheetViews>
    <sheetView workbookViewId="0">
      <selection activeCell="F8" sqref="F8"/>
    </sheetView>
  </sheetViews>
  <sheetFormatPr baseColWidth="10" defaultRowHeight="12.75"/>
  <cols>
    <col min="2" max="2" width="13.85546875" customWidth="1"/>
    <col min="4" max="4" width="19" bestFit="1" customWidth="1"/>
    <col min="5" max="5" width="18.28515625" bestFit="1" customWidth="1"/>
    <col min="6" max="6" width="9.140625" bestFit="1" customWidth="1"/>
    <col min="7" max="7" width="16.7109375" bestFit="1" customWidth="1"/>
    <col min="8" max="8" width="9.140625" bestFit="1" customWidth="1"/>
  </cols>
  <sheetData>
    <row r="1" spans="1:37"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7" s="137" customFormat="1">
      <c r="A2" s="126" t="s">
        <v>2802</v>
      </c>
      <c r="B2" s="126" t="s">
        <v>4126</v>
      </c>
      <c r="C2" s="126" t="s">
        <v>2736</v>
      </c>
      <c r="D2" s="126" t="s">
        <v>1834</v>
      </c>
      <c r="E2" s="274" t="s">
        <v>3371</v>
      </c>
      <c r="F2" s="126">
        <v>1</v>
      </c>
      <c r="G2" s="126" t="s">
        <v>3746</v>
      </c>
      <c r="H2" s="126"/>
      <c r="I2" s="126" t="s">
        <v>3346</v>
      </c>
      <c r="J2" s="126" t="s">
        <v>4110</v>
      </c>
      <c r="K2" s="127"/>
      <c r="L2" s="131">
        <v>725</v>
      </c>
      <c r="M2" s="132">
        <v>743</v>
      </c>
      <c r="N2" s="130">
        <f t="shared" ref="N2:N8" si="0">(M2-L2)/(M2+L2+12740)</f>
        <v>1.266891891891892E-3</v>
      </c>
      <c r="O2" s="131">
        <v>99.1</v>
      </c>
      <c r="P2" s="132">
        <v>99.48</v>
      </c>
      <c r="Q2" s="129">
        <v>764</v>
      </c>
      <c r="R2" s="129">
        <v>631</v>
      </c>
      <c r="S2" s="131" t="s">
        <v>2532</v>
      </c>
      <c r="T2" s="133">
        <v>38128</v>
      </c>
      <c r="U2" s="134" t="s">
        <v>887</v>
      </c>
      <c r="V2" s="126" t="s">
        <v>1210</v>
      </c>
      <c r="W2" s="132" t="s">
        <v>1343</v>
      </c>
      <c r="X2" s="132" t="s">
        <v>1294</v>
      </c>
      <c r="Y2" s="132" t="s">
        <v>148</v>
      </c>
      <c r="Z2" s="134" t="s">
        <v>4251</v>
      </c>
      <c r="AA2" s="135" t="s">
        <v>2676</v>
      </c>
      <c r="AB2" s="132" t="s">
        <v>5014</v>
      </c>
      <c r="AC2" s="136"/>
      <c r="AD2" s="132" t="s">
        <v>2707</v>
      </c>
      <c r="AE2" s="132" t="s">
        <v>3513</v>
      </c>
      <c r="AF2" s="136" t="s">
        <v>1209</v>
      </c>
      <c r="AG2" s="136" t="s">
        <v>147</v>
      </c>
      <c r="AH2" s="136" t="s">
        <v>3733</v>
      </c>
      <c r="AI2" s="136" t="s">
        <v>4648</v>
      </c>
      <c r="AJ2" s="136"/>
      <c r="AK2" s="136"/>
    </row>
    <row r="3" spans="1:37" s="113" customFormat="1">
      <c r="A3" s="101" t="s">
        <v>2991</v>
      </c>
      <c r="B3" s="101" t="s">
        <v>3017</v>
      </c>
      <c r="C3" s="101" t="s">
        <v>2990</v>
      </c>
      <c r="D3" s="101" t="s">
        <v>3608</v>
      </c>
      <c r="E3" s="275" t="s">
        <v>3371</v>
      </c>
      <c r="F3" s="101" t="s">
        <v>6246</v>
      </c>
      <c r="G3" s="101" t="s">
        <v>3746</v>
      </c>
      <c r="H3" s="101"/>
      <c r="I3" s="101" t="s">
        <v>3346</v>
      </c>
      <c r="J3" s="101" t="s">
        <v>4110</v>
      </c>
      <c r="K3" s="103"/>
      <c r="L3" s="107">
        <v>800</v>
      </c>
      <c r="M3" s="108">
        <v>800</v>
      </c>
      <c r="N3" s="106">
        <f t="shared" si="0"/>
        <v>0</v>
      </c>
      <c r="O3" s="107">
        <v>72</v>
      </c>
      <c r="P3" s="108">
        <v>100.87</v>
      </c>
      <c r="Q3" s="105">
        <v>70</v>
      </c>
      <c r="R3" s="105"/>
      <c r="S3" s="107">
        <v>46</v>
      </c>
      <c r="T3" s="109">
        <v>38822</v>
      </c>
      <c r="U3" s="110" t="s">
        <v>3410</v>
      </c>
      <c r="V3" s="101" t="s">
        <v>3042</v>
      </c>
      <c r="W3" s="108" t="s">
        <v>2066</v>
      </c>
      <c r="X3" s="108" t="s">
        <v>1294</v>
      </c>
      <c r="Y3" s="108" t="s">
        <v>3713</v>
      </c>
      <c r="Z3" s="110" t="s">
        <v>3714</v>
      </c>
      <c r="AA3" s="111" t="s">
        <v>3720</v>
      </c>
      <c r="AB3" s="217" t="s">
        <v>802</v>
      </c>
      <c r="AC3" s="112"/>
      <c r="AD3" s="108" t="s">
        <v>161</v>
      </c>
      <c r="AE3" s="108" t="s">
        <v>3018</v>
      </c>
      <c r="AF3" s="112" t="s">
        <v>3019</v>
      </c>
      <c r="AG3" s="112" t="s">
        <v>1297</v>
      </c>
      <c r="AH3" s="112" t="s">
        <v>639</v>
      </c>
      <c r="AI3" s="112"/>
      <c r="AJ3" s="112"/>
      <c r="AK3" s="112"/>
    </row>
    <row r="4" spans="1:37" s="113" customFormat="1">
      <c r="A4" s="101" t="s">
        <v>535</v>
      </c>
      <c r="B4" s="101" t="s">
        <v>3017</v>
      </c>
      <c r="C4" s="101" t="s">
        <v>2990</v>
      </c>
      <c r="D4" s="101" t="s">
        <v>3608</v>
      </c>
      <c r="E4" s="275" t="s">
        <v>3371</v>
      </c>
      <c r="F4" s="101" t="s">
        <v>6246</v>
      </c>
      <c r="G4" s="101" t="s">
        <v>3746</v>
      </c>
      <c r="H4" s="101"/>
      <c r="I4" s="101" t="s">
        <v>3346</v>
      </c>
      <c r="J4" s="101" t="s">
        <v>4110</v>
      </c>
      <c r="K4" s="103"/>
      <c r="L4" s="107">
        <v>800</v>
      </c>
      <c r="M4" s="108">
        <v>800</v>
      </c>
      <c r="N4" s="106">
        <f t="shared" si="0"/>
        <v>0</v>
      </c>
      <c r="O4" s="107">
        <v>72</v>
      </c>
      <c r="P4" s="108">
        <v>100.87</v>
      </c>
      <c r="Q4" s="105">
        <v>70</v>
      </c>
      <c r="R4" s="105"/>
      <c r="S4" s="107">
        <v>46</v>
      </c>
      <c r="T4" s="109">
        <v>38822</v>
      </c>
      <c r="U4" s="110" t="s">
        <v>3410</v>
      </c>
      <c r="V4" s="101" t="s">
        <v>3042</v>
      </c>
      <c r="W4" s="108" t="s">
        <v>2066</v>
      </c>
      <c r="X4" s="108" t="s">
        <v>1294</v>
      </c>
      <c r="Y4" s="108" t="s">
        <v>3713</v>
      </c>
      <c r="Z4" s="110" t="s">
        <v>3715</v>
      </c>
      <c r="AA4" s="111" t="s">
        <v>3721</v>
      </c>
      <c r="AB4" s="217" t="s">
        <v>802</v>
      </c>
      <c r="AC4" s="112"/>
      <c r="AD4" s="108" t="s">
        <v>161</v>
      </c>
      <c r="AE4" s="108" t="s">
        <v>3018</v>
      </c>
      <c r="AF4" s="112" t="s">
        <v>3019</v>
      </c>
      <c r="AG4" s="112" t="s">
        <v>1297</v>
      </c>
      <c r="AH4" s="112" t="s">
        <v>639</v>
      </c>
      <c r="AI4" s="112"/>
      <c r="AJ4" s="112"/>
      <c r="AK4" s="112"/>
    </row>
    <row r="5" spans="1:37" s="113" customFormat="1">
      <c r="A5" s="101" t="s">
        <v>536</v>
      </c>
      <c r="B5" s="101" t="s">
        <v>3017</v>
      </c>
      <c r="C5" s="101" t="s">
        <v>2990</v>
      </c>
      <c r="D5" s="101" t="s">
        <v>3608</v>
      </c>
      <c r="E5" s="275" t="s">
        <v>3371</v>
      </c>
      <c r="F5" s="101" t="s">
        <v>6246</v>
      </c>
      <c r="G5" s="101" t="s">
        <v>3746</v>
      </c>
      <c r="H5" s="101"/>
      <c r="I5" s="101" t="s">
        <v>3346</v>
      </c>
      <c r="J5" s="101" t="s">
        <v>4110</v>
      </c>
      <c r="K5" s="103"/>
      <c r="L5" s="107">
        <v>800</v>
      </c>
      <c r="M5" s="108">
        <v>800</v>
      </c>
      <c r="N5" s="106">
        <f t="shared" si="0"/>
        <v>0</v>
      </c>
      <c r="O5" s="107">
        <v>72</v>
      </c>
      <c r="P5" s="108">
        <v>100.87</v>
      </c>
      <c r="Q5" s="105">
        <v>70</v>
      </c>
      <c r="R5" s="105"/>
      <c r="S5" s="107">
        <v>46</v>
      </c>
      <c r="T5" s="109">
        <v>38822</v>
      </c>
      <c r="U5" s="110" t="s">
        <v>3410</v>
      </c>
      <c r="V5" s="101" t="s">
        <v>3042</v>
      </c>
      <c r="W5" s="108" t="s">
        <v>2066</v>
      </c>
      <c r="X5" s="108" t="s">
        <v>1294</v>
      </c>
      <c r="Y5" s="108" t="s">
        <v>3713</v>
      </c>
      <c r="Z5" s="110" t="s">
        <v>3716</v>
      </c>
      <c r="AA5" s="111" t="s">
        <v>3722</v>
      </c>
      <c r="AB5" s="217" t="s">
        <v>802</v>
      </c>
      <c r="AC5" s="112"/>
      <c r="AD5" s="108" t="s">
        <v>161</v>
      </c>
      <c r="AE5" s="108" t="s">
        <v>3018</v>
      </c>
      <c r="AF5" s="112" t="s">
        <v>3019</v>
      </c>
      <c r="AG5" s="112" t="s">
        <v>1297</v>
      </c>
      <c r="AH5" s="112" t="s">
        <v>639</v>
      </c>
      <c r="AI5" s="112"/>
      <c r="AJ5" s="112"/>
      <c r="AK5" s="112"/>
    </row>
    <row r="6" spans="1:37" s="113" customFormat="1">
      <c r="A6" s="101" t="s">
        <v>5565</v>
      </c>
      <c r="B6" s="101" t="s">
        <v>3017</v>
      </c>
      <c r="C6" s="101" t="s">
        <v>2990</v>
      </c>
      <c r="D6" s="101" t="s">
        <v>3608</v>
      </c>
      <c r="E6" s="275" t="s">
        <v>3371</v>
      </c>
      <c r="F6" s="101" t="s">
        <v>6246</v>
      </c>
      <c r="G6" s="101" t="s">
        <v>3746</v>
      </c>
      <c r="H6" s="101"/>
      <c r="I6" s="101" t="s">
        <v>3346</v>
      </c>
      <c r="J6" s="101" t="s">
        <v>4110</v>
      </c>
      <c r="K6" s="103"/>
      <c r="L6" s="107">
        <v>800</v>
      </c>
      <c r="M6" s="108">
        <v>800</v>
      </c>
      <c r="N6" s="106">
        <f t="shared" si="0"/>
        <v>0</v>
      </c>
      <c r="O6" s="107">
        <v>72</v>
      </c>
      <c r="P6" s="108">
        <v>100.87</v>
      </c>
      <c r="Q6" s="105">
        <v>70</v>
      </c>
      <c r="R6" s="105"/>
      <c r="S6" s="107">
        <v>46</v>
      </c>
      <c r="T6" s="109">
        <v>38822</v>
      </c>
      <c r="U6" s="110" t="s">
        <v>3410</v>
      </c>
      <c r="V6" s="101" t="s">
        <v>3042</v>
      </c>
      <c r="W6" s="108" t="s">
        <v>2066</v>
      </c>
      <c r="X6" s="108" t="s">
        <v>1294</v>
      </c>
      <c r="Y6" s="108" t="s">
        <v>3713</v>
      </c>
      <c r="Z6" s="110" t="s">
        <v>3717</v>
      </c>
      <c r="AA6" s="111" t="s">
        <v>3723</v>
      </c>
      <c r="AB6" s="217" t="s">
        <v>802</v>
      </c>
      <c r="AC6" s="112"/>
      <c r="AD6" s="108" t="s">
        <v>161</v>
      </c>
      <c r="AE6" s="108" t="s">
        <v>3018</v>
      </c>
      <c r="AF6" s="112" t="s">
        <v>3019</v>
      </c>
      <c r="AG6" s="112" t="s">
        <v>1297</v>
      </c>
      <c r="AH6" s="112" t="s">
        <v>639</v>
      </c>
      <c r="AI6" s="112"/>
      <c r="AJ6" s="112"/>
      <c r="AK6" s="112"/>
    </row>
    <row r="7" spans="1:37" s="113" customFormat="1">
      <c r="A7" s="101" t="s">
        <v>537</v>
      </c>
      <c r="B7" s="101" t="s">
        <v>3017</v>
      </c>
      <c r="C7" s="101" t="s">
        <v>2990</v>
      </c>
      <c r="D7" s="101" t="s">
        <v>3608</v>
      </c>
      <c r="E7" s="275" t="s">
        <v>3371</v>
      </c>
      <c r="F7" s="101" t="s">
        <v>6246</v>
      </c>
      <c r="G7" s="101" t="s">
        <v>3746</v>
      </c>
      <c r="H7" s="101"/>
      <c r="I7" s="101" t="s">
        <v>3346</v>
      </c>
      <c r="J7" s="101" t="s">
        <v>4110</v>
      </c>
      <c r="K7" s="103"/>
      <c r="L7" s="107">
        <v>800</v>
      </c>
      <c r="M7" s="108">
        <v>800</v>
      </c>
      <c r="N7" s="106">
        <f t="shared" si="0"/>
        <v>0</v>
      </c>
      <c r="O7" s="107">
        <v>72</v>
      </c>
      <c r="P7" s="108">
        <v>100.87</v>
      </c>
      <c r="Q7" s="105">
        <v>70</v>
      </c>
      <c r="R7" s="105"/>
      <c r="S7" s="107">
        <v>46</v>
      </c>
      <c r="T7" s="109">
        <v>38822</v>
      </c>
      <c r="U7" s="110" t="s">
        <v>3410</v>
      </c>
      <c r="V7" s="101" t="s">
        <v>3042</v>
      </c>
      <c r="W7" s="108" t="s">
        <v>2066</v>
      </c>
      <c r="X7" s="108" t="s">
        <v>1294</v>
      </c>
      <c r="Y7" s="108" t="s">
        <v>3713</v>
      </c>
      <c r="Z7" s="110" t="s">
        <v>3718</v>
      </c>
      <c r="AA7" s="111" t="s">
        <v>3724</v>
      </c>
      <c r="AB7" s="217" t="s">
        <v>802</v>
      </c>
      <c r="AC7" s="112"/>
      <c r="AD7" s="108" t="s">
        <v>161</v>
      </c>
      <c r="AE7" s="108" t="s">
        <v>3018</v>
      </c>
      <c r="AF7" s="112" t="s">
        <v>3019</v>
      </c>
      <c r="AG7" s="112" t="s">
        <v>1297</v>
      </c>
      <c r="AH7" s="112" t="s">
        <v>639</v>
      </c>
      <c r="AI7" s="112"/>
      <c r="AJ7" s="112"/>
      <c r="AK7" s="112"/>
    </row>
    <row r="8" spans="1:37" s="113" customFormat="1">
      <c r="A8" s="101" t="s">
        <v>3712</v>
      </c>
      <c r="B8" s="101" t="s">
        <v>3017</v>
      </c>
      <c r="C8" s="101" t="s">
        <v>2990</v>
      </c>
      <c r="D8" s="101" t="s">
        <v>3608</v>
      </c>
      <c r="E8" s="275" t="s">
        <v>3371</v>
      </c>
      <c r="F8" s="101" t="s">
        <v>6246</v>
      </c>
      <c r="G8" s="101" t="s">
        <v>3746</v>
      </c>
      <c r="H8" s="101"/>
      <c r="I8" s="101" t="s">
        <v>3346</v>
      </c>
      <c r="J8" s="101" t="s">
        <v>4110</v>
      </c>
      <c r="K8" s="103"/>
      <c r="L8" s="107">
        <v>800</v>
      </c>
      <c r="M8" s="108">
        <v>800</v>
      </c>
      <c r="N8" s="106">
        <f t="shared" si="0"/>
        <v>0</v>
      </c>
      <c r="O8" s="107">
        <v>72</v>
      </c>
      <c r="P8" s="108">
        <v>100.87</v>
      </c>
      <c r="Q8" s="105">
        <v>70</v>
      </c>
      <c r="R8" s="105"/>
      <c r="S8" s="107">
        <v>46</v>
      </c>
      <c r="T8" s="109">
        <v>38822</v>
      </c>
      <c r="U8" s="110" t="s">
        <v>3410</v>
      </c>
      <c r="V8" s="101" t="s">
        <v>3042</v>
      </c>
      <c r="W8" s="108" t="s">
        <v>2066</v>
      </c>
      <c r="X8" s="108" t="s">
        <v>1294</v>
      </c>
      <c r="Y8" s="108" t="s">
        <v>3713</v>
      </c>
      <c r="Z8" s="110" t="s">
        <v>3719</v>
      </c>
      <c r="AA8" s="111" t="s">
        <v>3725</v>
      </c>
      <c r="AB8" s="217" t="s">
        <v>802</v>
      </c>
      <c r="AC8" s="112"/>
      <c r="AD8" s="108" t="s">
        <v>161</v>
      </c>
      <c r="AE8" s="108" t="s">
        <v>3018</v>
      </c>
      <c r="AF8" s="112" t="s">
        <v>3019</v>
      </c>
      <c r="AG8" s="112" t="s">
        <v>1297</v>
      </c>
      <c r="AH8" s="112" t="s">
        <v>639</v>
      </c>
      <c r="AI8" s="112"/>
      <c r="AJ8" s="112"/>
      <c r="AK8" s="112"/>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0070C0"/>
  </sheetPr>
  <dimension ref="A1:AJ6"/>
  <sheetViews>
    <sheetView workbookViewId="0">
      <selection activeCell="D1" sqref="D1:D65536"/>
    </sheetView>
  </sheetViews>
  <sheetFormatPr baseColWidth="10" defaultRowHeight="12.75"/>
  <cols>
    <col min="4" max="4" width="12.5703125" bestFit="1" customWidth="1"/>
    <col min="5" max="5" width="17.42578125" bestFit="1" customWidth="1"/>
    <col min="6" max="6" width="9.140625" bestFit="1" customWidth="1"/>
    <col min="7" max="7" width="16.42578125"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569</v>
      </c>
      <c r="B2" s="101" t="s">
        <v>2920</v>
      </c>
      <c r="C2" s="102" t="s">
        <v>1233</v>
      </c>
      <c r="D2" s="101" t="s">
        <v>3094</v>
      </c>
      <c r="E2" s="101" t="s">
        <v>3371</v>
      </c>
      <c r="F2" s="101">
        <v>1</v>
      </c>
      <c r="G2" s="101"/>
      <c r="H2" s="101"/>
      <c r="I2" s="101" t="s">
        <v>3346</v>
      </c>
      <c r="J2" s="101" t="s">
        <v>4110</v>
      </c>
      <c r="K2" s="103"/>
      <c r="L2" s="107">
        <v>824</v>
      </c>
      <c r="M2" s="108">
        <v>826</v>
      </c>
      <c r="N2" s="106">
        <f>(M2-L2)/(M2+L2+12740)</f>
        <v>1.389854065323141E-4</v>
      </c>
      <c r="O2" s="107">
        <v>98.8</v>
      </c>
      <c r="P2" s="108">
        <v>101.4</v>
      </c>
      <c r="Q2" s="105">
        <v>750</v>
      </c>
      <c r="R2" s="105">
        <v>670</v>
      </c>
      <c r="S2" s="108">
        <v>840</v>
      </c>
      <c r="T2" s="109">
        <v>39722</v>
      </c>
      <c r="U2" s="110" t="s">
        <v>887</v>
      </c>
      <c r="V2" s="101" t="s">
        <v>947</v>
      </c>
      <c r="W2" s="108" t="s">
        <v>877</v>
      </c>
      <c r="X2" s="112" t="s">
        <v>2772</v>
      </c>
      <c r="Y2" s="108" t="s">
        <v>4466</v>
      </c>
      <c r="Z2" s="110" t="s">
        <v>1230</v>
      </c>
      <c r="AA2" s="111" t="s">
        <v>1232</v>
      </c>
      <c r="AB2" s="108" t="s">
        <v>570</v>
      </c>
      <c r="AD2" s="108" t="s">
        <v>161</v>
      </c>
      <c r="AE2" s="108" t="s">
        <v>163</v>
      </c>
      <c r="AG2" s="112" t="s">
        <v>1231</v>
      </c>
      <c r="AH2" s="112" t="s">
        <v>305</v>
      </c>
    </row>
    <row r="3" spans="1:36" s="124" customFormat="1">
      <c r="A3" s="114" t="s">
        <v>2263</v>
      </c>
      <c r="B3" s="114" t="s">
        <v>2920</v>
      </c>
      <c r="C3" s="114" t="s">
        <v>2770</v>
      </c>
      <c r="D3" s="114" t="s">
        <v>3862</v>
      </c>
      <c r="E3" s="114" t="s">
        <v>1293</v>
      </c>
      <c r="F3" s="114"/>
      <c r="G3" s="114"/>
      <c r="H3" s="114"/>
      <c r="I3" s="114" t="s">
        <v>1292</v>
      </c>
      <c r="J3" s="114"/>
      <c r="K3" s="115" t="s">
        <v>5702</v>
      </c>
      <c r="L3" s="116">
        <v>35773</v>
      </c>
      <c r="M3" s="117">
        <v>35802</v>
      </c>
      <c r="N3" s="118">
        <f>(M3-L3)/(M3+L3+12740)</f>
        <v>3.4394828915376859E-4</v>
      </c>
      <c r="O3" s="119">
        <v>0.1</v>
      </c>
      <c r="P3" s="120">
        <v>1436.16</v>
      </c>
      <c r="Q3" s="117">
        <v>1080</v>
      </c>
      <c r="R3" s="116" t="s">
        <v>3320</v>
      </c>
      <c r="S3" s="119">
        <v>800</v>
      </c>
      <c r="T3" s="121">
        <v>34321</v>
      </c>
      <c r="U3" s="122" t="s">
        <v>4575</v>
      </c>
      <c r="V3" s="114" t="s">
        <v>2688</v>
      </c>
      <c r="W3" s="120" t="s">
        <v>2066</v>
      </c>
      <c r="X3" s="120" t="s">
        <v>2670</v>
      </c>
      <c r="Y3" s="120" t="s">
        <v>1291</v>
      </c>
      <c r="Z3" s="122" t="s">
        <v>2919</v>
      </c>
      <c r="AA3" s="123" t="s">
        <v>2264</v>
      </c>
      <c r="AB3" s="120" t="s">
        <v>2463</v>
      </c>
      <c r="AD3" s="120" t="s">
        <v>667</v>
      </c>
      <c r="AE3" s="120" t="s">
        <v>2903</v>
      </c>
      <c r="AF3" s="124" t="s">
        <v>5163</v>
      </c>
      <c r="AG3" s="124" t="s">
        <v>3229</v>
      </c>
    </row>
    <row r="4" spans="1:36" s="124" customFormat="1">
      <c r="A4" s="114" t="s">
        <v>2265</v>
      </c>
      <c r="B4" s="114" t="s">
        <v>2920</v>
      </c>
      <c r="C4" s="114" t="s">
        <v>2771</v>
      </c>
      <c r="D4" s="114" t="s">
        <v>3862</v>
      </c>
      <c r="E4" s="114" t="s">
        <v>1293</v>
      </c>
      <c r="F4" s="114"/>
      <c r="G4" s="114"/>
      <c r="H4" s="114"/>
      <c r="I4" s="114" t="s">
        <v>1292</v>
      </c>
      <c r="J4" s="114"/>
      <c r="K4" s="115" t="s">
        <v>1107</v>
      </c>
      <c r="L4" s="116">
        <v>35759</v>
      </c>
      <c r="M4" s="117">
        <v>35814</v>
      </c>
      <c r="N4" s="118">
        <f>(M4-L4)/(M4+L4+12740)</f>
        <v>6.5233119447771998E-4</v>
      </c>
      <c r="O4" s="119">
        <v>0.14000000000000001</v>
      </c>
      <c r="P4" s="120">
        <v>1436.11</v>
      </c>
      <c r="Q4" s="117">
        <v>1080</v>
      </c>
      <c r="R4" s="116" t="s">
        <v>3320</v>
      </c>
      <c r="S4" s="119">
        <v>800</v>
      </c>
      <c r="T4" s="121">
        <v>34615</v>
      </c>
      <c r="U4" s="122" t="s">
        <v>4575</v>
      </c>
      <c r="V4" s="114" t="s">
        <v>2688</v>
      </c>
      <c r="W4" s="120" t="s">
        <v>2066</v>
      </c>
      <c r="X4" s="120" t="s">
        <v>2670</v>
      </c>
      <c r="Y4" s="120" t="s">
        <v>1291</v>
      </c>
      <c r="Z4" s="122" t="s">
        <v>2921</v>
      </c>
      <c r="AA4" s="123" t="s">
        <v>2266</v>
      </c>
      <c r="AB4" s="120" t="s">
        <v>2463</v>
      </c>
      <c r="AD4" s="120" t="s">
        <v>667</v>
      </c>
      <c r="AE4" s="120"/>
      <c r="AF4" s="124" t="s">
        <v>5013</v>
      </c>
      <c r="AG4" s="124" t="s">
        <v>4968</v>
      </c>
    </row>
    <row r="5" spans="1:36" s="124" customFormat="1">
      <c r="A5" s="114" t="s">
        <v>398</v>
      </c>
      <c r="B5" s="114" t="s">
        <v>2920</v>
      </c>
      <c r="C5" s="114" t="s">
        <v>2770</v>
      </c>
      <c r="D5" s="114" t="s">
        <v>3862</v>
      </c>
      <c r="E5" s="114" t="s">
        <v>1293</v>
      </c>
      <c r="F5" s="114"/>
      <c r="G5" s="114"/>
      <c r="H5" s="114"/>
      <c r="I5" s="114" t="s">
        <v>1292</v>
      </c>
      <c r="J5" s="114"/>
      <c r="K5" s="115" t="s">
        <v>4091</v>
      </c>
      <c r="L5" s="116">
        <v>35775</v>
      </c>
      <c r="M5" s="117">
        <v>35798</v>
      </c>
      <c r="N5" s="118">
        <f>(M5-L5)/(M5+L5+12740)</f>
        <v>2.7279304496341013E-4</v>
      </c>
      <c r="O5" s="119">
        <v>0</v>
      </c>
      <c r="P5" s="120">
        <v>1436.1</v>
      </c>
      <c r="Q5" s="117">
        <v>6505</v>
      </c>
      <c r="R5" s="117"/>
      <c r="S5" s="116">
        <v>14000</v>
      </c>
      <c r="T5" s="121">
        <v>38575</v>
      </c>
      <c r="U5" s="122" t="s">
        <v>3147</v>
      </c>
      <c r="V5" s="114" t="s">
        <v>3448</v>
      </c>
      <c r="W5" s="120" t="s">
        <v>2066</v>
      </c>
      <c r="X5" s="120" t="s">
        <v>2670</v>
      </c>
      <c r="Y5" s="120" t="s">
        <v>2056</v>
      </c>
      <c r="Z5" s="122" t="s">
        <v>396</v>
      </c>
      <c r="AA5" s="123" t="s">
        <v>397</v>
      </c>
      <c r="AB5" s="120" t="s">
        <v>5751</v>
      </c>
      <c r="AD5" s="120" t="s">
        <v>667</v>
      </c>
      <c r="AE5" s="120" t="s">
        <v>3433</v>
      </c>
      <c r="AF5" s="124" t="s">
        <v>5752</v>
      </c>
      <c r="AG5" s="124" t="s">
        <v>5753</v>
      </c>
      <c r="AH5" s="124" t="s">
        <v>1011</v>
      </c>
    </row>
    <row r="6" spans="1:36" s="124" customFormat="1">
      <c r="A6" s="114" t="s">
        <v>3204</v>
      </c>
      <c r="B6" s="114" t="s">
        <v>2920</v>
      </c>
      <c r="C6" s="114" t="s">
        <v>2770</v>
      </c>
      <c r="D6" s="114" t="s">
        <v>3862</v>
      </c>
      <c r="E6" s="114" t="s">
        <v>1293</v>
      </c>
      <c r="F6" s="114"/>
      <c r="G6" s="114"/>
      <c r="H6" s="114"/>
      <c r="I6" s="114" t="s">
        <v>1292</v>
      </c>
      <c r="J6" s="114"/>
      <c r="K6" s="115" t="s">
        <v>4108</v>
      </c>
      <c r="L6" s="116">
        <v>35777</v>
      </c>
      <c r="M6" s="117">
        <v>35796</v>
      </c>
      <c r="N6" s="118">
        <f>(M6-L6)/(M6+L6+12740)</f>
        <v>2.2535077627412143E-4</v>
      </c>
      <c r="O6" s="119">
        <v>0.04</v>
      </c>
      <c r="P6" s="120">
        <v>1436.1</v>
      </c>
      <c r="Q6" s="117">
        <v>2800</v>
      </c>
      <c r="R6" s="117">
        <v>1220</v>
      </c>
      <c r="S6" s="116">
        <v>5000</v>
      </c>
      <c r="T6" s="121">
        <v>38864</v>
      </c>
      <c r="U6" s="122" t="s">
        <v>3147</v>
      </c>
      <c r="V6" s="114" t="s">
        <v>5239</v>
      </c>
      <c r="W6" s="120" t="s">
        <v>877</v>
      </c>
      <c r="X6" s="120" t="s">
        <v>2670</v>
      </c>
      <c r="Y6" s="120" t="s">
        <v>3205</v>
      </c>
      <c r="Z6" s="122" t="s">
        <v>3206</v>
      </c>
      <c r="AA6" s="123" t="s">
        <v>3207</v>
      </c>
      <c r="AB6" s="120" t="s">
        <v>3208</v>
      </c>
      <c r="AD6" s="120" t="s">
        <v>667</v>
      </c>
      <c r="AE6" s="124" t="s">
        <v>4811</v>
      </c>
      <c r="AF6" s="124" t="s">
        <v>434</v>
      </c>
      <c r="AG6" s="124" t="s">
        <v>4838</v>
      </c>
      <c r="AH6" s="124" t="s">
        <v>435</v>
      </c>
    </row>
  </sheetData>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theme="5" tint="0.59999389629810485"/>
  </sheetPr>
  <dimension ref="A1:AJ5"/>
  <sheetViews>
    <sheetView workbookViewId="0">
      <selection activeCell="E30" sqref="E30"/>
    </sheetView>
  </sheetViews>
  <sheetFormatPr baseColWidth="10" defaultRowHeight="12.75"/>
  <cols>
    <col min="4" max="4" width="12.5703125" bestFit="1" customWidth="1"/>
    <col min="5" max="5" width="23.28515625" bestFit="1" customWidth="1"/>
    <col min="6" max="6" width="9.1406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49" customFormat="1">
      <c r="A2" s="140" t="s">
        <v>2659</v>
      </c>
      <c r="B2" s="140" t="s">
        <v>3939</v>
      </c>
      <c r="C2" s="140" t="s">
        <v>386</v>
      </c>
      <c r="D2" s="140" t="s">
        <v>4891</v>
      </c>
      <c r="E2" s="140" t="s">
        <v>729</v>
      </c>
      <c r="F2" s="140"/>
      <c r="G2" s="140"/>
      <c r="H2" s="140"/>
      <c r="I2" s="140" t="s">
        <v>3346</v>
      </c>
      <c r="J2" s="140" t="s">
        <v>4110</v>
      </c>
      <c r="K2" s="141"/>
      <c r="L2" s="142">
        <v>710</v>
      </c>
      <c r="M2" s="143">
        <v>725</v>
      </c>
      <c r="N2" s="144">
        <f>(M2-L2)/(M2+L2+12740)</f>
        <v>1.0582010582010583E-3</v>
      </c>
      <c r="O2" s="142">
        <v>98.34</v>
      </c>
      <c r="P2" s="143">
        <v>99.13</v>
      </c>
      <c r="Q2" s="145">
        <v>1</v>
      </c>
      <c r="R2" s="145"/>
      <c r="S2" s="151"/>
      <c r="T2" s="146">
        <v>40079</v>
      </c>
      <c r="U2" s="147" t="s">
        <v>5206</v>
      </c>
      <c r="V2" s="140" t="s">
        <v>386</v>
      </c>
      <c r="W2" s="143" t="s">
        <v>3939</v>
      </c>
      <c r="X2" s="143" t="s">
        <v>4026</v>
      </c>
      <c r="Y2" s="143" t="s">
        <v>360</v>
      </c>
      <c r="Z2" s="147" t="s">
        <v>2656</v>
      </c>
      <c r="AA2" s="148" t="s">
        <v>2657</v>
      </c>
      <c r="AB2" s="143" t="s">
        <v>2655</v>
      </c>
      <c r="AD2" s="143" t="s">
        <v>161</v>
      </c>
      <c r="AE2" s="143" t="s">
        <v>385</v>
      </c>
      <c r="AF2" s="149" t="s">
        <v>384</v>
      </c>
      <c r="AG2" s="149" t="s">
        <v>2658</v>
      </c>
    </row>
    <row r="3" spans="1:36" s="124" customFormat="1">
      <c r="A3" s="114" t="s">
        <v>830</v>
      </c>
      <c r="B3" s="114" t="s">
        <v>3939</v>
      </c>
      <c r="C3" s="114" t="s">
        <v>5541</v>
      </c>
      <c r="D3" s="114" t="s">
        <v>3862</v>
      </c>
      <c r="E3" s="114" t="s">
        <v>1293</v>
      </c>
      <c r="F3" s="114"/>
      <c r="G3" s="114"/>
      <c r="H3" s="114"/>
      <c r="I3" s="114" t="s">
        <v>1292</v>
      </c>
      <c r="J3" s="114"/>
      <c r="K3" s="115" t="s">
        <v>681</v>
      </c>
      <c r="L3" s="116">
        <v>35769</v>
      </c>
      <c r="M3" s="117">
        <v>35802</v>
      </c>
      <c r="N3" s="118">
        <f>(M3-L3)/(M3+L3+12740)</f>
        <v>3.9140800132841502E-4</v>
      </c>
      <c r="O3" s="119">
        <v>0.67</v>
      </c>
      <c r="P3" s="120">
        <v>1436.05</v>
      </c>
      <c r="Q3" s="117">
        <v>1743</v>
      </c>
      <c r="R3" s="117">
        <v>1078</v>
      </c>
      <c r="S3" s="116">
        <v>2900</v>
      </c>
      <c r="T3" s="121">
        <v>35255</v>
      </c>
      <c r="U3" s="122" t="s">
        <v>3147</v>
      </c>
      <c r="V3" s="114" t="s">
        <v>450</v>
      </c>
      <c r="W3" s="120" t="s">
        <v>877</v>
      </c>
      <c r="X3" s="120" t="s">
        <v>2670</v>
      </c>
      <c r="Y3" s="120" t="s">
        <v>1291</v>
      </c>
      <c r="Z3" s="122" t="s">
        <v>3940</v>
      </c>
      <c r="AA3" s="123" t="s">
        <v>831</v>
      </c>
      <c r="AB3" s="120" t="s">
        <v>3400</v>
      </c>
      <c r="AD3" s="120" t="s">
        <v>667</v>
      </c>
      <c r="AE3" s="120" t="s">
        <v>3349</v>
      </c>
      <c r="AF3" s="124" t="s">
        <v>4571</v>
      </c>
      <c r="AG3" s="124" t="s">
        <v>1285</v>
      </c>
      <c r="AH3" s="124" t="s">
        <v>2903</v>
      </c>
    </row>
    <row r="4" spans="1:36" s="124" customFormat="1">
      <c r="A4" s="114" t="s">
        <v>5540</v>
      </c>
      <c r="B4" s="114" t="s">
        <v>3939</v>
      </c>
      <c r="C4" s="114" t="s">
        <v>5541</v>
      </c>
      <c r="D4" s="114" t="s">
        <v>3862</v>
      </c>
      <c r="E4" s="114" t="s">
        <v>1293</v>
      </c>
      <c r="F4" s="114"/>
      <c r="G4" s="114"/>
      <c r="H4" s="114"/>
      <c r="I4" s="114" t="s">
        <v>1292</v>
      </c>
      <c r="J4" s="114"/>
      <c r="K4" s="115" t="s">
        <v>3574</v>
      </c>
      <c r="L4" s="116">
        <v>35778</v>
      </c>
      <c r="M4" s="117">
        <v>35793</v>
      </c>
      <c r="N4" s="118">
        <f>(M4-L4)/(M4+L4+12740)</f>
        <v>1.7791272787655228E-4</v>
      </c>
      <c r="O4" s="119">
        <v>0.01</v>
      </c>
      <c r="P4" s="120">
        <v>1436.06</v>
      </c>
      <c r="Q4" s="117">
        <v>3100</v>
      </c>
      <c r="R4" s="117">
        <v>1272</v>
      </c>
      <c r="S4" s="116">
        <v>8100</v>
      </c>
      <c r="T4" s="121">
        <v>39611</v>
      </c>
      <c r="U4" s="122"/>
      <c r="V4" s="114" t="s">
        <v>2482</v>
      </c>
      <c r="W4" s="120" t="s">
        <v>877</v>
      </c>
      <c r="X4" s="120" t="s">
        <v>2670</v>
      </c>
      <c r="Y4" s="120" t="s">
        <v>3205</v>
      </c>
      <c r="Z4" s="122" t="s">
        <v>5542</v>
      </c>
      <c r="AA4" s="123" t="s">
        <v>5543</v>
      </c>
      <c r="AB4" s="120" t="s">
        <v>5544</v>
      </c>
      <c r="AD4" s="120" t="s">
        <v>667</v>
      </c>
      <c r="AE4" s="120" t="s">
        <v>5546</v>
      </c>
      <c r="AF4" s="124" t="s">
        <v>4886</v>
      </c>
      <c r="AG4" s="124" t="s">
        <v>5545</v>
      </c>
    </row>
    <row r="5" spans="1:36" s="124" customFormat="1">
      <c r="A5" s="114" t="s">
        <v>2188</v>
      </c>
      <c r="B5" s="114" t="s">
        <v>2586</v>
      </c>
      <c r="C5" s="114" t="s">
        <v>2585</v>
      </c>
      <c r="D5" s="114" t="s">
        <v>3862</v>
      </c>
      <c r="E5" s="114" t="s">
        <v>1293</v>
      </c>
      <c r="F5" s="114"/>
      <c r="G5" s="114"/>
      <c r="H5" s="114"/>
      <c r="I5" s="114" t="s">
        <v>1292</v>
      </c>
      <c r="J5" s="114"/>
      <c r="K5" s="115" t="s">
        <v>590</v>
      </c>
      <c r="L5" s="116">
        <v>35761</v>
      </c>
      <c r="M5" s="117">
        <v>35810</v>
      </c>
      <c r="N5" s="118">
        <f>(M5-L5)/(M5+L5+12740)</f>
        <v>5.8118157773007076E-4</v>
      </c>
      <c r="O5" s="119">
        <v>0.02</v>
      </c>
      <c r="P5" s="120">
        <v>1436.06</v>
      </c>
      <c r="Q5" s="117">
        <v>3535</v>
      </c>
      <c r="R5" s="117">
        <v>1900</v>
      </c>
      <c r="S5" s="119" t="s">
        <v>1807</v>
      </c>
      <c r="T5" s="121">
        <v>36901</v>
      </c>
      <c r="U5" s="122" t="s">
        <v>4575</v>
      </c>
      <c r="V5" s="114" t="s">
        <v>218</v>
      </c>
      <c r="W5" s="120" t="s">
        <v>877</v>
      </c>
      <c r="X5" s="120" t="s">
        <v>2670</v>
      </c>
      <c r="Y5" s="120" t="s">
        <v>4574</v>
      </c>
      <c r="Z5" s="122" t="s">
        <v>2584</v>
      </c>
      <c r="AA5" s="123">
        <v>26666</v>
      </c>
      <c r="AB5" s="120" t="s">
        <v>2576</v>
      </c>
      <c r="AD5" s="120" t="s">
        <v>667</v>
      </c>
      <c r="AE5" s="120" t="s">
        <v>233</v>
      </c>
      <c r="AF5" s="124" t="s">
        <v>2583</v>
      </c>
      <c r="AG5" s="124" t="s">
        <v>2582</v>
      </c>
      <c r="AH5" s="124" t="s">
        <v>2903</v>
      </c>
    </row>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0070C0"/>
  </sheetPr>
  <dimension ref="A1:AJ4"/>
  <sheetViews>
    <sheetView workbookViewId="0">
      <selection activeCell="H8" sqref="H8"/>
    </sheetView>
  </sheetViews>
  <sheetFormatPr baseColWidth="10" defaultRowHeight="12.75"/>
  <cols>
    <col min="4" max="4" width="12.5703125" bestFit="1" customWidth="1"/>
    <col min="5" max="5" width="17.42578125" bestFit="1" customWidth="1"/>
    <col min="6" max="6" width="9.5703125" bestFit="1" customWidth="1"/>
    <col min="7" max="7" width="16.7109375" bestFit="1" customWidth="1"/>
    <col min="8" max="8" width="9.140625" bestFit="1" customWidth="1"/>
  </cols>
  <sheetData>
    <row r="1" spans="1:36" s="8" customFormat="1" ht="12">
      <c r="A1" s="38" t="s">
        <v>924</v>
      </c>
      <c r="B1" s="38" t="s">
        <v>2528</v>
      </c>
      <c r="C1" s="38" t="s">
        <v>2527</v>
      </c>
      <c r="D1" s="38" t="s">
        <v>2530</v>
      </c>
      <c r="E1" s="38" t="s">
        <v>838</v>
      </c>
      <c r="F1" s="38" t="s">
        <v>6244</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12" customFormat="1">
      <c r="A2" s="101" t="s">
        <v>4754</v>
      </c>
      <c r="B2" s="101" t="s">
        <v>4755</v>
      </c>
      <c r="C2" s="101" t="s">
        <v>4756</v>
      </c>
      <c r="D2" s="101" t="s">
        <v>3094</v>
      </c>
      <c r="E2" s="101" t="s">
        <v>3371</v>
      </c>
      <c r="F2" s="101">
        <v>1</v>
      </c>
      <c r="G2" s="101"/>
      <c r="H2" s="101"/>
      <c r="I2" s="101" t="s">
        <v>3346</v>
      </c>
      <c r="J2" s="101" t="s">
        <v>4110</v>
      </c>
      <c r="K2" s="103"/>
      <c r="L2" s="104">
        <v>666</v>
      </c>
      <c r="M2" s="104">
        <v>682</v>
      </c>
      <c r="N2" s="106">
        <f>(M2-L2)/(M2+L2+12740)</f>
        <v>1.1357183418512209E-3</v>
      </c>
      <c r="O2" s="107">
        <v>98.13</v>
      </c>
      <c r="P2" s="107">
        <v>98.23</v>
      </c>
      <c r="Q2" s="105">
        <v>200</v>
      </c>
      <c r="R2" s="105"/>
      <c r="S2" s="104">
        <v>360</v>
      </c>
      <c r="T2" s="109">
        <v>40023</v>
      </c>
      <c r="U2" s="110" t="s">
        <v>887</v>
      </c>
      <c r="V2" s="101" t="s">
        <v>4758</v>
      </c>
      <c r="W2" s="108" t="s">
        <v>1939</v>
      </c>
      <c r="X2" s="108" t="s">
        <v>2672</v>
      </c>
      <c r="Y2" s="108" t="s">
        <v>4466</v>
      </c>
      <c r="Z2" s="110" t="s">
        <v>4759</v>
      </c>
      <c r="AA2" s="111" t="s">
        <v>4760</v>
      </c>
      <c r="AB2" s="108" t="s">
        <v>4761</v>
      </c>
      <c r="AD2" s="108" t="s">
        <v>161</v>
      </c>
      <c r="AE2" s="112" t="s">
        <v>4757</v>
      </c>
      <c r="AF2" s="112" t="s">
        <v>4762</v>
      </c>
    </row>
    <row r="3" spans="1:36" s="124" customFormat="1">
      <c r="A3" s="114" t="s">
        <v>2269</v>
      </c>
      <c r="B3" s="114" t="s">
        <v>2889</v>
      </c>
      <c r="C3" s="114" t="s">
        <v>2888</v>
      </c>
      <c r="D3" s="114" t="s">
        <v>3862</v>
      </c>
      <c r="E3" s="114" t="s">
        <v>1293</v>
      </c>
      <c r="F3" s="114"/>
      <c r="G3" s="114"/>
      <c r="H3" s="114"/>
      <c r="I3" s="114" t="s">
        <v>1292</v>
      </c>
      <c r="J3" s="114"/>
      <c r="K3" s="115" t="s">
        <v>4606</v>
      </c>
      <c r="L3" s="116">
        <v>35764</v>
      </c>
      <c r="M3" s="117">
        <v>35807</v>
      </c>
      <c r="N3" s="118">
        <f>(M3-L3)/(M3+L3+12740)</f>
        <v>5.1001648657944987E-4</v>
      </c>
      <c r="O3" s="119">
        <v>2.99</v>
      </c>
      <c r="P3" s="120">
        <v>1436.07</v>
      </c>
      <c r="Q3" s="117">
        <v>5250</v>
      </c>
      <c r="R3" s="117">
        <v>3200</v>
      </c>
      <c r="S3" s="116">
        <v>11000</v>
      </c>
      <c r="T3" s="121">
        <v>37782</v>
      </c>
      <c r="U3" s="122" t="s">
        <v>3147</v>
      </c>
      <c r="V3" s="114" t="s">
        <v>2917</v>
      </c>
      <c r="W3" s="120" t="s">
        <v>2066</v>
      </c>
      <c r="X3" s="120" t="s">
        <v>5287</v>
      </c>
      <c r="Y3" s="120" t="s">
        <v>2890</v>
      </c>
      <c r="Z3" s="122" t="s">
        <v>5616</v>
      </c>
      <c r="AA3" s="123" t="s">
        <v>2270</v>
      </c>
      <c r="AB3" s="120" t="s">
        <v>2891</v>
      </c>
      <c r="AD3" s="120" t="s">
        <v>667</v>
      </c>
      <c r="AE3" s="124" t="s">
        <v>5617</v>
      </c>
      <c r="AF3" s="124" t="s">
        <v>1065</v>
      </c>
      <c r="AG3" s="124" t="s">
        <v>777</v>
      </c>
      <c r="AH3" s="124" t="s">
        <v>2903</v>
      </c>
    </row>
    <row r="4" spans="1:36" s="124" customFormat="1">
      <c r="A4" s="114" t="s">
        <v>2397</v>
      </c>
      <c r="B4" s="114" t="s">
        <v>2889</v>
      </c>
      <c r="C4" s="114" t="s">
        <v>2888</v>
      </c>
      <c r="D4" s="114" t="s">
        <v>3862</v>
      </c>
      <c r="E4" s="114" t="s">
        <v>1293</v>
      </c>
      <c r="F4" s="114"/>
      <c r="G4" s="114"/>
      <c r="H4" s="114"/>
      <c r="I4" s="114" t="s">
        <v>1292</v>
      </c>
      <c r="J4" s="114"/>
      <c r="K4" s="115" t="s">
        <v>4312</v>
      </c>
      <c r="L4" s="116">
        <v>35766</v>
      </c>
      <c r="M4" s="117">
        <v>35807</v>
      </c>
      <c r="N4" s="118">
        <f>(M4-L4)/(M4+L4+12740)</f>
        <v>4.8628325406520941E-4</v>
      </c>
      <c r="O4" s="119">
        <v>5.84</v>
      </c>
      <c r="P4" s="120">
        <v>1436.1</v>
      </c>
      <c r="Q4" s="117">
        <v>5180</v>
      </c>
      <c r="R4" s="117"/>
      <c r="S4" s="116"/>
      <c r="T4" s="121">
        <v>39462</v>
      </c>
      <c r="U4" s="122" t="s">
        <v>3147</v>
      </c>
      <c r="V4" s="114" t="s">
        <v>2688</v>
      </c>
      <c r="W4" s="120" t="s">
        <v>2066</v>
      </c>
      <c r="X4" s="120" t="s">
        <v>5287</v>
      </c>
      <c r="Y4" s="120" t="s">
        <v>4640</v>
      </c>
      <c r="Z4" s="122" t="s">
        <v>2398</v>
      </c>
      <c r="AA4" s="123" t="s">
        <v>2399</v>
      </c>
      <c r="AB4" s="120" t="s">
        <v>2402</v>
      </c>
      <c r="AD4" s="120" t="s">
        <v>667</v>
      </c>
      <c r="AE4" s="124" t="s">
        <v>2400</v>
      </c>
      <c r="AF4" s="124" t="s">
        <v>2401</v>
      </c>
    </row>
  </sheetData>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6" tint="-0.499984740745262"/>
  </sheetPr>
  <dimension ref="A1:AK444"/>
  <sheetViews>
    <sheetView topLeftCell="A205" workbookViewId="0">
      <selection activeCell="F229" sqref="F229"/>
    </sheetView>
  </sheetViews>
  <sheetFormatPr baseColWidth="10" defaultRowHeight="12.75"/>
  <cols>
    <col min="2" max="2" width="24.85546875" bestFit="1" customWidth="1"/>
    <col min="4" max="4" width="23.140625" bestFit="1" customWidth="1"/>
    <col min="5" max="5" width="37.85546875" bestFit="1" customWidth="1"/>
    <col min="6" max="6" width="12.85546875" style="281" bestFit="1" customWidth="1"/>
    <col min="7" max="7" width="30.42578125" bestFit="1" customWidth="1"/>
    <col min="8" max="8" width="9.140625" bestFit="1" customWidth="1"/>
  </cols>
  <sheetData>
    <row r="1" spans="1:36" s="8" customFormat="1" ht="12">
      <c r="A1" s="38" t="s">
        <v>924</v>
      </c>
      <c r="B1" s="38" t="s">
        <v>2528</v>
      </c>
      <c r="C1" s="38" t="s">
        <v>2527</v>
      </c>
      <c r="D1" s="38" t="s">
        <v>2530</v>
      </c>
      <c r="E1" s="38" t="s">
        <v>838</v>
      </c>
      <c r="F1" s="277" t="s">
        <v>6242</v>
      </c>
      <c r="G1" s="38" t="s">
        <v>6243</v>
      </c>
      <c r="H1" s="38" t="s">
        <v>6242</v>
      </c>
      <c r="I1" s="38" t="s">
        <v>2773</v>
      </c>
      <c r="J1" s="38" t="s">
        <v>839</v>
      </c>
      <c r="K1" s="33" t="s">
        <v>4940</v>
      </c>
      <c r="L1" s="7" t="s">
        <v>2765</v>
      </c>
      <c r="M1" s="8" t="s">
        <v>2766</v>
      </c>
      <c r="N1" s="99" t="s">
        <v>4067</v>
      </c>
      <c r="O1" s="8" t="s">
        <v>3217</v>
      </c>
      <c r="P1" s="8" t="s">
        <v>4040</v>
      </c>
      <c r="Q1" s="100" t="s">
        <v>3377</v>
      </c>
      <c r="R1" s="100" t="s">
        <v>840</v>
      </c>
      <c r="S1" s="8" t="s">
        <v>2767</v>
      </c>
      <c r="T1" s="8" t="s">
        <v>4039</v>
      </c>
      <c r="U1" s="8" t="s">
        <v>2529</v>
      </c>
      <c r="V1" s="38" t="s">
        <v>4037</v>
      </c>
      <c r="W1" s="8" t="s">
        <v>249</v>
      </c>
      <c r="X1" s="8" t="s">
        <v>4038</v>
      </c>
      <c r="Y1" s="8" t="s">
        <v>2064</v>
      </c>
      <c r="Z1" s="8" t="s">
        <v>3212</v>
      </c>
      <c r="AA1" s="33" t="s">
        <v>5144</v>
      </c>
      <c r="AB1" s="8" t="s">
        <v>250</v>
      </c>
      <c r="AD1" s="8" t="s">
        <v>5715</v>
      </c>
      <c r="AE1" s="8" t="s">
        <v>2063</v>
      </c>
      <c r="AF1" s="8" t="s">
        <v>2063</v>
      </c>
      <c r="AG1" s="8" t="s">
        <v>2063</v>
      </c>
      <c r="AH1" s="8" t="s">
        <v>2063</v>
      </c>
      <c r="AI1" s="8" t="s">
        <v>2063</v>
      </c>
      <c r="AJ1" s="8" t="s">
        <v>2063</v>
      </c>
    </row>
    <row r="2" spans="1:36" s="136" customFormat="1">
      <c r="A2" s="126" t="s">
        <v>3177</v>
      </c>
      <c r="B2" s="126" t="s">
        <v>2066</v>
      </c>
      <c r="C2" s="126" t="s">
        <v>4676</v>
      </c>
      <c r="D2" s="126" t="s">
        <v>5515</v>
      </c>
      <c r="E2" s="126" t="s">
        <v>1293</v>
      </c>
      <c r="F2" s="283">
        <v>1</v>
      </c>
      <c r="G2" s="126"/>
      <c r="H2" s="126"/>
      <c r="I2" s="126" t="s">
        <v>1292</v>
      </c>
      <c r="J2" s="126"/>
      <c r="K2" s="127" t="s">
        <v>706</v>
      </c>
      <c r="L2" s="128">
        <v>35771</v>
      </c>
      <c r="M2" s="128">
        <v>35802</v>
      </c>
      <c r="N2" s="130">
        <f t="shared" ref="N2:N12" si="0">(M2-L2)/(M2+L2+12740)</f>
        <v>3.6767758234198758E-4</v>
      </c>
      <c r="O2" s="131">
        <v>0.03</v>
      </c>
      <c r="P2" s="131">
        <v>1436.12</v>
      </c>
      <c r="Q2" s="129">
        <v>1156</v>
      </c>
      <c r="R2" s="129">
        <v>884</v>
      </c>
      <c r="S2" s="128">
        <v>1240</v>
      </c>
      <c r="T2" s="133">
        <v>37691</v>
      </c>
      <c r="U2" s="134" t="s">
        <v>4576</v>
      </c>
      <c r="V2" s="126" t="s">
        <v>220</v>
      </c>
      <c r="W2" s="132" t="s">
        <v>2066</v>
      </c>
      <c r="X2" s="132" t="s">
        <v>3849</v>
      </c>
      <c r="Y2" s="132" t="s">
        <v>3850</v>
      </c>
      <c r="Z2" s="134" t="s">
        <v>2311</v>
      </c>
      <c r="AA2" s="135">
        <v>27691</v>
      </c>
      <c r="AB2" s="132" t="s">
        <v>1956</v>
      </c>
      <c r="AD2" s="132" t="s">
        <v>667</v>
      </c>
      <c r="AE2" s="132" t="s">
        <v>4876</v>
      </c>
      <c r="AF2" s="136" t="s">
        <v>3799</v>
      </c>
      <c r="AG2" s="136" t="s">
        <v>1636</v>
      </c>
      <c r="AH2" s="136" t="s">
        <v>4877</v>
      </c>
    </row>
    <row r="3" spans="1:36" s="136" customFormat="1">
      <c r="A3" s="126" t="s">
        <v>3178</v>
      </c>
      <c r="B3" s="126" t="s">
        <v>2066</v>
      </c>
      <c r="C3" s="126" t="s">
        <v>4676</v>
      </c>
      <c r="D3" s="126" t="s">
        <v>5515</v>
      </c>
      <c r="E3" s="126" t="s">
        <v>1293</v>
      </c>
      <c r="F3" s="283">
        <v>1</v>
      </c>
      <c r="G3" s="126"/>
      <c r="H3" s="126"/>
      <c r="I3" s="126" t="s">
        <v>1292</v>
      </c>
      <c r="J3" s="126"/>
      <c r="K3" s="127" t="s">
        <v>4611</v>
      </c>
      <c r="L3" s="128">
        <v>35760</v>
      </c>
      <c r="M3" s="128">
        <v>35814</v>
      </c>
      <c r="N3" s="130">
        <f t="shared" si="0"/>
        <v>6.4046303105059653E-4</v>
      </c>
      <c r="O3" s="131">
        <v>0.05</v>
      </c>
      <c r="P3" s="131">
        <v>1436.1</v>
      </c>
      <c r="Q3" s="185">
        <v>1156</v>
      </c>
      <c r="R3" s="129">
        <v>884</v>
      </c>
      <c r="S3" s="128">
        <v>1240</v>
      </c>
      <c r="T3" s="186">
        <v>37862</v>
      </c>
      <c r="U3" s="134" t="s">
        <v>4576</v>
      </c>
      <c r="V3" s="126" t="s">
        <v>220</v>
      </c>
      <c r="W3" s="132" t="s">
        <v>2066</v>
      </c>
      <c r="X3" s="132" t="s">
        <v>3849</v>
      </c>
      <c r="Y3" s="132" t="s">
        <v>2312</v>
      </c>
      <c r="Z3" s="134" t="s">
        <v>5677</v>
      </c>
      <c r="AA3" s="135">
        <v>27875</v>
      </c>
      <c r="AB3" s="132" t="s">
        <v>4145</v>
      </c>
      <c r="AD3" s="132" t="s">
        <v>667</v>
      </c>
      <c r="AE3" s="136" t="s">
        <v>5026</v>
      </c>
      <c r="AF3" s="136" t="s">
        <v>3799</v>
      </c>
      <c r="AG3" s="136" t="s">
        <v>1636</v>
      </c>
      <c r="AH3" s="136" t="s">
        <v>4877</v>
      </c>
    </row>
    <row r="4" spans="1:36" s="136" customFormat="1">
      <c r="A4" s="126" t="s">
        <v>1993</v>
      </c>
      <c r="B4" s="126" t="s">
        <v>2066</v>
      </c>
      <c r="C4" s="126" t="s">
        <v>4676</v>
      </c>
      <c r="D4" s="126" t="s">
        <v>5515</v>
      </c>
      <c r="E4" s="126" t="s">
        <v>1293</v>
      </c>
      <c r="F4" s="283">
        <v>1</v>
      </c>
      <c r="G4" s="126"/>
      <c r="H4" s="126"/>
      <c r="I4" s="126" t="s">
        <v>1292</v>
      </c>
      <c r="J4" s="126"/>
      <c r="K4" s="127" t="s">
        <v>1870</v>
      </c>
      <c r="L4" s="128">
        <v>35757</v>
      </c>
      <c r="M4" s="128">
        <v>35817</v>
      </c>
      <c r="N4" s="130">
        <f t="shared" si="0"/>
        <v>7.1162559005621842E-4</v>
      </c>
      <c r="O4" s="131">
        <v>2.54</v>
      </c>
      <c r="P4" s="131">
        <v>1436.1</v>
      </c>
      <c r="Q4" s="129">
        <v>1156</v>
      </c>
      <c r="R4" s="129">
        <v>884</v>
      </c>
      <c r="S4" s="128">
        <v>1240</v>
      </c>
      <c r="T4" s="133">
        <v>35727</v>
      </c>
      <c r="U4" s="134" t="s">
        <v>4576</v>
      </c>
      <c r="V4" s="126" t="s">
        <v>220</v>
      </c>
      <c r="W4" s="132" t="s">
        <v>2066</v>
      </c>
      <c r="X4" s="132" t="s">
        <v>3849</v>
      </c>
      <c r="Y4" s="132" t="s">
        <v>2312</v>
      </c>
      <c r="Z4" s="134" t="s">
        <v>1994</v>
      </c>
      <c r="AA4" s="135">
        <v>25019</v>
      </c>
      <c r="AB4" s="132" t="s">
        <v>1956</v>
      </c>
      <c r="AD4" s="132" t="s">
        <v>667</v>
      </c>
      <c r="AE4" s="136" t="s">
        <v>3800</v>
      </c>
      <c r="AF4" s="136" t="s">
        <v>3799</v>
      </c>
      <c r="AG4" s="136" t="s">
        <v>1636</v>
      </c>
      <c r="AH4" s="136" t="s">
        <v>4877</v>
      </c>
    </row>
    <row r="5" spans="1:36" s="136" customFormat="1">
      <c r="A5" s="126" t="s">
        <v>1995</v>
      </c>
      <c r="B5" s="126" t="s">
        <v>2066</v>
      </c>
      <c r="C5" s="126" t="s">
        <v>4676</v>
      </c>
      <c r="D5" s="126" t="s">
        <v>5515</v>
      </c>
      <c r="E5" s="126" t="s">
        <v>1293</v>
      </c>
      <c r="F5" s="283">
        <v>1</v>
      </c>
      <c r="G5" s="126"/>
      <c r="H5" s="126"/>
      <c r="I5" s="126" t="s">
        <v>1292</v>
      </c>
      <c r="J5" s="126"/>
      <c r="K5" s="127" t="s">
        <v>169</v>
      </c>
      <c r="L5" s="128">
        <v>35706</v>
      </c>
      <c r="M5" s="128">
        <v>35868</v>
      </c>
      <c r="N5" s="130">
        <f t="shared" si="0"/>
        <v>1.9213890931517898E-3</v>
      </c>
      <c r="O5" s="131">
        <v>0.01</v>
      </c>
      <c r="P5" s="131">
        <v>1436.13</v>
      </c>
      <c r="Q5" s="129">
        <v>1156</v>
      </c>
      <c r="R5" s="129">
        <v>884</v>
      </c>
      <c r="S5" s="128">
        <v>1240</v>
      </c>
      <c r="T5" s="133">
        <v>36526</v>
      </c>
      <c r="U5" s="134" t="s">
        <v>4576</v>
      </c>
      <c r="V5" s="126" t="s">
        <v>220</v>
      </c>
      <c r="W5" s="132" t="s">
        <v>2066</v>
      </c>
      <c r="X5" s="132" t="s">
        <v>3849</v>
      </c>
      <c r="Y5" s="132" t="s">
        <v>3850</v>
      </c>
      <c r="Z5" s="134" t="s">
        <v>1996</v>
      </c>
      <c r="AA5" s="135">
        <v>26052</v>
      </c>
      <c r="AB5" s="132" t="s">
        <v>1956</v>
      </c>
      <c r="AD5" s="132" t="s">
        <v>667</v>
      </c>
      <c r="AE5" s="136" t="s">
        <v>3800</v>
      </c>
      <c r="AF5" s="136" t="s">
        <v>3799</v>
      </c>
      <c r="AG5" s="136" t="s">
        <v>1636</v>
      </c>
      <c r="AH5" s="136" t="s">
        <v>4877</v>
      </c>
    </row>
    <row r="6" spans="1:36" s="136" customFormat="1">
      <c r="A6" s="126" t="s">
        <v>2309</v>
      </c>
      <c r="B6" s="126" t="s">
        <v>2066</v>
      </c>
      <c r="C6" s="126" t="s">
        <v>4676</v>
      </c>
      <c r="D6" s="126" t="s">
        <v>5515</v>
      </c>
      <c r="E6" s="126" t="s">
        <v>1293</v>
      </c>
      <c r="F6" s="283">
        <v>1</v>
      </c>
      <c r="G6" s="126"/>
      <c r="H6" s="126"/>
      <c r="I6" s="126" t="s">
        <v>1292</v>
      </c>
      <c r="J6" s="126"/>
      <c r="K6" s="127" t="s">
        <v>192</v>
      </c>
      <c r="L6" s="128">
        <v>35774</v>
      </c>
      <c r="M6" s="128">
        <v>35799</v>
      </c>
      <c r="N6" s="130">
        <f t="shared" si="0"/>
        <v>2.9651417930805452E-4</v>
      </c>
      <c r="O6" s="131">
        <v>0.04</v>
      </c>
      <c r="P6" s="131">
        <v>1436.12</v>
      </c>
      <c r="Q6" s="129">
        <v>1156</v>
      </c>
      <c r="R6" s="129">
        <v>884</v>
      </c>
      <c r="S6" s="128">
        <v>1240</v>
      </c>
      <c r="T6" s="133">
        <v>36819</v>
      </c>
      <c r="U6" s="134" t="s">
        <v>4576</v>
      </c>
      <c r="V6" s="126" t="s">
        <v>220</v>
      </c>
      <c r="W6" s="132" t="s">
        <v>2066</v>
      </c>
      <c r="X6" s="132" t="s">
        <v>3849</v>
      </c>
      <c r="Y6" s="132" t="s">
        <v>3850</v>
      </c>
      <c r="Z6" s="134" t="s">
        <v>2310</v>
      </c>
      <c r="AA6" s="135">
        <v>26575</v>
      </c>
      <c r="AB6" s="132" t="s">
        <v>1956</v>
      </c>
      <c r="AD6" s="132" t="s">
        <v>667</v>
      </c>
      <c r="AE6" s="136" t="s">
        <v>3800</v>
      </c>
      <c r="AF6" s="136" t="s">
        <v>3799</v>
      </c>
      <c r="AG6" s="136" t="s">
        <v>1636</v>
      </c>
      <c r="AH6" s="136" t="s">
        <v>4877</v>
      </c>
    </row>
    <row r="7" spans="1:36" s="136" customFormat="1">
      <c r="A7" s="126" t="s">
        <v>4457</v>
      </c>
      <c r="B7" s="126" t="s">
        <v>2066</v>
      </c>
      <c r="C7" s="126" t="s">
        <v>4676</v>
      </c>
      <c r="D7" s="126" t="s">
        <v>5515</v>
      </c>
      <c r="E7" s="126" t="s">
        <v>1293</v>
      </c>
      <c r="F7" s="283">
        <v>1</v>
      </c>
      <c r="G7" s="126"/>
      <c r="H7" s="126"/>
      <c r="I7" s="126" t="s">
        <v>1292</v>
      </c>
      <c r="J7" s="126"/>
      <c r="K7" s="127" t="s">
        <v>5694</v>
      </c>
      <c r="L7" s="128">
        <v>35718</v>
      </c>
      <c r="M7" s="128">
        <v>35855</v>
      </c>
      <c r="N7" s="130">
        <f t="shared" si="0"/>
        <v>1.6248977026081387E-3</v>
      </c>
      <c r="O7" s="131">
        <v>0.05</v>
      </c>
      <c r="P7" s="131">
        <v>1436.1</v>
      </c>
      <c r="Q7" s="129">
        <v>1156</v>
      </c>
      <c r="R7" s="129">
        <v>884</v>
      </c>
      <c r="S7" s="128">
        <v>1240</v>
      </c>
      <c r="T7" s="133">
        <v>33787</v>
      </c>
      <c r="U7" s="134" t="s">
        <v>4576</v>
      </c>
      <c r="V7" s="126" t="s">
        <v>220</v>
      </c>
      <c r="W7" s="132" t="s">
        <v>2066</v>
      </c>
      <c r="X7" s="132" t="s">
        <v>3849</v>
      </c>
      <c r="Y7" s="132" t="s">
        <v>4056</v>
      </c>
      <c r="Z7" s="134" t="s">
        <v>4458</v>
      </c>
      <c r="AA7" s="135">
        <v>22009</v>
      </c>
      <c r="AB7" s="132" t="s">
        <v>1956</v>
      </c>
      <c r="AD7" s="132" t="s">
        <v>667</v>
      </c>
      <c r="AE7" s="136" t="s">
        <v>3800</v>
      </c>
      <c r="AF7" s="136" t="s">
        <v>3799</v>
      </c>
      <c r="AG7" s="136" t="s">
        <v>1636</v>
      </c>
      <c r="AH7" s="136" t="s">
        <v>4877</v>
      </c>
    </row>
    <row r="8" spans="1:36" s="136" customFormat="1">
      <c r="A8" s="126" t="s">
        <v>1034</v>
      </c>
      <c r="B8" s="126" t="s">
        <v>2066</v>
      </c>
      <c r="C8" s="126" t="s">
        <v>4676</v>
      </c>
      <c r="D8" s="126" t="s">
        <v>5515</v>
      </c>
      <c r="E8" s="126" t="s">
        <v>1293</v>
      </c>
      <c r="F8" s="283">
        <v>1</v>
      </c>
      <c r="G8" s="126"/>
      <c r="H8" s="126"/>
      <c r="I8" s="126" t="s">
        <v>1292</v>
      </c>
      <c r="J8" s="126"/>
      <c r="K8" s="127" t="s">
        <v>5700</v>
      </c>
      <c r="L8" s="128">
        <v>35756</v>
      </c>
      <c r="M8" s="128">
        <v>35817</v>
      </c>
      <c r="N8" s="130">
        <f t="shared" si="0"/>
        <v>7.2349459751165298E-4</v>
      </c>
      <c r="O8" s="131">
        <v>4.59</v>
      </c>
      <c r="P8" s="131">
        <v>1436.11</v>
      </c>
      <c r="Q8" s="129">
        <v>1156</v>
      </c>
      <c r="R8" s="129">
        <v>884</v>
      </c>
      <c r="S8" s="128">
        <v>1240</v>
      </c>
      <c r="T8" s="133">
        <v>34301</v>
      </c>
      <c r="U8" s="134" t="s">
        <v>4576</v>
      </c>
      <c r="V8" s="126" t="s">
        <v>220</v>
      </c>
      <c r="W8" s="132" t="s">
        <v>2066</v>
      </c>
      <c r="X8" s="132" t="s">
        <v>3849</v>
      </c>
      <c r="Y8" s="132" t="s">
        <v>4459</v>
      </c>
      <c r="Z8" s="134" t="s">
        <v>1035</v>
      </c>
      <c r="AA8" s="135">
        <v>22915</v>
      </c>
      <c r="AB8" s="132" t="s">
        <v>2259</v>
      </c>
      <c r="AD8" s="132" t="s">
        <v>667</v>
      </c>
      <c r="AE8" s="136" t="s">
        <v>3800</v>
      </c>
      <c r="AF8" s="136" t="s">
        <v>3799</v>
      </c>
      <c r="AG8" s="136" t="s">
        <v>1636</v>
      </c>
      <c r="AH8" s="136" t="s">
        <v>4877</v>
      </c>
    </row>
    <row r="9" spans="1:36" s="136" customFormat="1">
      <c r="A9" s="126" t="s">
        <v>1036</v>
      </c>
      <c r="B9" s="126" t="s">
        <v>2066</v>
      </c>
      <c r="C9" s="126" t="s">
        <v>4676</v>
      </c>
      <c r="D9" s="126" t="s">
        <v>5515</v>
      </c>
      <c r="E9" s="126" t="s">
        <v>1293</v>
      </c>
      <c r="F9" s="283">
        <v>1</v>
      </c>
      <c r="G9" s="126"/>
      <c r="H9" s="126"/>
      <c r="I9" s="126" t="s">
        <v>1292</v>
      </c>
      <c r="J9" s="126"/>
      <c r="K9" s="127" t="s">
        <v>2303</v>
      </c>
      <c r="L9" s="128">
        <v>35784</v>
      </c>
      <c r="M9" s="128">
        <v>35784</v>
      </c>
      <c r="N9" s="130">
        <f t="shared" si="0"/>
        <v>0</v>
      </c>
      <c r="O9" s="131">
        <v>0</v>
      </c>
      <c r="P9" s="131">
        <v>1436.1</v>
      </c>
      <c r="Q9" s="129">
        <v>1156</v>
      </c>
      <c r="R9" s="129">
        <v>884</v>
      </c>
      <c r="S9" s="128">
        <v>1240</v>
      </c>
      <c r="T9" s="133">
        <v>34911</v>
      </c>
      <c r="U9" s="134" t="s">
        <v>4576</v>
      </c>
      <c r="V9" s="126" t="s">
        <v>220</v>
      </c>
      <c r="W9" s="132" t="s">
        <v>2066</v>
      </c>
      <c r="X9" s="132" t="s">
        <v>3849</v>
      </c>
      <c r="Y9" s="132" t="s">
        <v>3850</v>
      </c>
      <c r="Z9" s="134" t="s">
        <v>1037</v>
      </c>
      <c r="AA9" s="135">
        <v>23628</v>
      </c>
      <c r="AB9" s="132" t="s">
        <v>1956</v>
      </c>
      <c r="AD9" s="132" t="s">
        <v>1200</v>
      </c>
      <c r="AE9" s="132"/>
      <c r="AF9" s="136" t="s">
        <v>1510</v>
      </c>
      <c r="AG9" s="136" t="s">
        <v>1636</v>
      </c>
      <c r="AH9" s="136" t="s">
        <v>4877</v>
      </c>
    </row>
    <row r="10" spans="1:36" s="136" customFormat="1">
      <c r="A10" s="126" t="s">
        <v>199</v>
      </c>
      <c r="B10" s="126" t="s">
        <v>2066</v>
      </c>
      <c r="C10" s="229" t="s">
        <v>2681</v>
      </c>
      <c r="D10" s="126" t="s">
        <v>5515</v>
      </c>
      <c r="E10" s="126" t="s">
        <v>1293</v>
      </c>
      <c r="F10" s="283">
        <v>1</v>
      </c>
      <c r="G10" s="126"/>
      <c r="H10" s="126"/>
      <c r="I10" s="126" t="s">
        <v>1292</v>
      </c>
      <c r="J10" s="126"/>
      <c r="K10" s="127" t="s">
        <v>209</v>
      </c>
      <c r="L10" s="128">
        <v>35766</v>
      </c>
      <c r="M10" s="128">
        <v>35809</v>
      </c>
      <c r="N10" s="130">
        <f t="shared" si="0"/>
        <v>5.0999229081420867E-4</v>
      </c>
      <c r="O10" s="131">
        <v>4.9000000000000004</v>
      </c>
      <c r="P10" s="230">
        <v>1436.17</v>
      </c>
      <c r="Q10" s="129">
        <v>2310</v>
      </c>
      <c r="R10" s="129">
        <v>1884</v>
      </c>
      <c r="S10" s="131"/>
      <c r="T10" s="133">
        <v>31751</v>
      </c>
      <c r="U10" s="134" t="s">
        <v>887</v>
      </c>
      <c r="V10" s="182" t="s">
        <v>205</v>
      </c>
      <c r="W10" s="132" t="s">
        <v>2066</v>
      </c>
      <c r="X10" s="132" t="s">
        <v>3849</v>
      </c>
      <c r="Y10" s="132" t="s">
        <v>198</v>
      </c>
      <c r="Z10" s="134" t="s">
        <v>195</v>
      </c>
      <c r="AA10" s="135" t="s">
        <v>197</v>
      </c>
      <c r="AB10" s="136" t="s">
        <v>201</v>
      </c>
      <c r="AD10" s="132" t="s">
        <v>208</v>
      </c>
      <c r="AE10" s="136" t="s">
        <v>207</v>
      </c>
      <c r="AF10" s="136" t="s">
        <v>204</v>
      </c>
      <c r="AH10" s="136" t="s">
        <v>206</v>
      </c>
    </row>
    <row r="11" spans="1:36" s="136" customFormat="1">
      <c r="A11" s="126" t="s">
        <v>200</v>
      </c>
      <c r="B11" s="126" t="s">
        <v>2066</v>
      </c>
      <c r="C11" s="229" t="s">
        <v>2681</v>
      </c>
      <c r="D11" s="126" t="s">
        <v>5515</v>
      </c>
      <c r="E11" s="126" t="s">
        <v>1293</v>
      </c>
      <c r="F11" s="283">
        <v>1</v>
      </c>
      <c r="G11" s="126"/>
      <c r="H11" s="126"/>
      <c r="I11" s="126" t="s">
        <v>1292</v>
      </c>
      <c r="J11" s="126"/>
      <c r="K11" s="127" t="s">
        <v>210</v>
      </c>
      <c r="L11" s="128">
        <v>35745</v>
      </c>
      <c r="M11" s="128">
        <v>35829</v>
      </c>
      <c r="N11" s="130">
        <f t="shared" si="0"/>
        <v>9.9627582607870568E-4</v>
      </c>
      <c r="O11" s="131">
        <v>8.9700000000000006</v>
      </c>
      <c r="P11" s="230">
        <v>1436.13</v>
      </c>
      <c r="Q11" s="129">
        <v>2310</v>
      </c>
      <c r="R11" s="129">
        <v>1884</v>
      </c>
      <c r="S11" s="131"/>
      <c r="T11" s="133">
        <v>32776</v>
      </c>
      <c r="U11" s="134" t="s">
        <v>887</v>
      </c>
      <c r="V11" s="126" t="s">
        <v>205</v>
      </c>
      <c r="W11" s="132" t="s">
        <v>2066</v>
      </c>
      <c r="X11" s="132" t="s">
        <v>3849</v>
      </c>
      <c r="Y11" s="132" t="s">
        <v>198</v>
      </c>
      <c r="Z11" s="134" t="s">
        <v>196</v>
      </c>
      <c r="AA11" s="135" t="s">
        <v>202</v>
      </c>
      <c r="AB11" s="136" t="s">
        <v>201</v>
      </c>
      <c r="AD11" s="132" t="s">
        <v>208</v>
      </c>
      <c r="AE11" s="136" t="s">
        <v>203</v>
      </c>
      <c r="AF11" s="136" t="s">
        <v>204</v>
      </c>
      <c r="AG11" s="136" t="s">
        <v>5161</v>
      </c>
      <c r="AH11" s="136" t="s">
        <v>206</v>
      </c>
    </row>
    <row r="12" spans="1:36" s="136" customFormat="1">
      <c r="A12" s="126" t="s">
        <v>2441</v>
      </c>
      <c r="B12" s="126" t="s">
        <v>2066</v>
      </c>
      <c r="C12" s="126" t="s">
        <v>1071</v>
      </c>
      <c r="D12" s="126" t="s">
        <v>5515</v>
      </c>
      <c r="E12" s="126" t="s">
        <v>1293</v>
      </c>
      <c r="F12" s="283">
        <v>1</v>
      </c>
      <c r="G12" s="126"/>
      <c r="H12" s="126"/>
      <c r="I12" s="126" t="s">
        <v>1292</v>
      </c>
      <c r="J12" s="126"/>
      <c r="K12" s="127"/>
      <c r="L12" s="128">
        <v>35780</v>
      </c>
      <c r="M12" s="128">
        <v>35800</v>
      </c>
      <c r="N12" s="130">
        <f t="shared" si="0"/>
        <v>2.3719165085388995E-4</v>
      </c>
      <c r="O12" s="131">
        <v>1</v>
      </c>
      <c r="P12" s="131">
        <v>1436.27</v>
      </c>
      <c r="Q12" s="129">
        <v>1800</v>
      </c>
      <c r="R12" s="129">
        <v>700</v>
      </c>
      <c r="S12" s="131" t="s">
        <v>4431</v>
      </c>
      <c r="T12" s="133">
        <v>37029</v>
      </c>
      <c r="U12" s="134" t="s">
        <v>2915</v>
      </c>
      <c r="V12" s="126" t="s">
        <v>5176</v>
      </c>
      <c r="W12" s="132" t="s">
        <v>2066</v>
      </c>
      <c r="X12" s="132" t="s">
        <v>3849</v>
      </c>
      <c r="Y12" s="132" t="s">
        <v>1353</v>
      </c>
      <c r="Z12" s="134" t="s">
        <v>5175</v>
      </c>
      <c r="AA12" s="135">
        <v>26770</v>
      </c>
      <c r="AB12" s="132" t="s">
        <v>1354</v>
      </c>
      <c r="AD12" s="132" t="s">
        <v>3797</v>
      </c>
      <c r="AE12" s="136" t="s">
        <v>5174</v>
      </c>
      <c r="AF12" s="136" t="s">
        <v>5173</v>
      </c>
      <c r="AG12" s="136" t="s">
        <v>2903</v>
      </c>
    </row>
    <row r="13" spans="1:36" s="136" customFormat="1">
      <c r="A13" s="126" t="s">
        <v>1074</v>
      </c>
      <c r="B13" s="126" t="s">
        <v>2066</v>
      </c>
      <c r="C13" s="126" t="s">
        <v>1075</v>
      </c>
      <c r="D13" s="126" t="s">
        <v>1076</v>
      </c>
      <c r="E13" s="126" t="s">
        <v>1077</v>
      </c>
      <c r="F13" s="283">
        <v>1</v>
      </c>
      <c r="G13" s="126"/>
      <c r="H13" s="126"/>
      <c r="I13" s="126" t="s">
        <v>1292</v>
      </c>
      <c r="J13" s="126"/>
      <c r="K13" s="127" t="s">
        <v>1078</v>
      </c>
      <c r="L13" s="128">
        <v>35694</v>
      </c>
      <c r="M13" s="129">
        <v>35881</v>
      </c>
      <c r="N13" s="130">
        <v>2.2200000000000002E-3</v>
      </c>
      <c r="O13" s="131">
        <v>10.76</v>
      </c>
      <c r="P13" s="132">
        <v>1436.06</v>
      </c>
      <c r="Q13" s="129">
        <v>461</v>
      </c>
      <c r="R13" s="128"/>
      <c r="S13" s="128">
        <v>130</v>
      </c>
      <c r="T13" s="133">
        <v>27834</v>
      </c>
      <c r="U13" s="134" t="s">
        <v>4859</v>
      </c>
      <c r="V13" s="126" t="s">
        <v>1079</v>
      </c>
      <c r="W13" s="132" t="s">
        <v>2066</v>
      </c>
      <c r="X13" s="132" t="s">
        <v>3849</v>
      </c>
      <c r="Y13" s="132" t="s">
        <v>1080</v>
      </c>
      <c r="Z13" s="134" t="s">
        <v>1081</v>
      </c>
      <c r="AA13" s="135" t="s">
        <v>1082</v>
      </c>
      <c r="AB13" s="132" t="s">
        <v>1083</v>
      </c>
      <c r="AD13" s="132" t="s">
        <v>667</v>
      </c>
      <c r="AE13" s="132" t="s">
        <v>1084</v>
      </c>
      <c r="AF13" s="136" t="s">
        <v>1085</v>
      </c>
      <c r="AG13" s="136" t="s">
        <v>1086</v>
      </c>
      <c r="AH13" s="136" t="s">
        <v>1087</v>
      </c>
      <c r="AI13" s="136" t="s">
        <v>1088</v>
      </c>
      <c r="AJ13" s="136" t="s">
        <v>1089</v>
      </c>
    </row>
    <row r="14" spans="1:36" s="136" customFormat="1">
      <c r="A14" s="126" t="s">
        <v>258</v>
      </c>
      <c r="B14" s="126" t="s">
        <v>2066</v>
      </c>
      <c r="C14" s="126" t="s">
        <v>4676</v>
      </c>
      <c r="D14" s="126" t="s">
        <v>5515</v>
      </c>
      <c r="E14" s="126" t="s">
        <v>1293</v>
      </c>
      <c r="F14" s="283">
        <v>1</v>
      </c>
      <c r="G14" s="126"/>
      <c r="H14" s="126"/>
      <c r="I14" s="126" t="s">
        <v>1292</v>
      </c>
      <c r="J14" s="126"/>
      <c r="K14" s="127" t="s">
        <v>1101</v>
      </c>
      <c r="L14" s="128">
        <v>35754</v>
      </c>
      <c r="M14" s="129">
        <v>35819</v>
      </c>
      <c r="N14" s="130">
        <f t="shared" ref="N14:N23" si="1">(M14-L14)/(M14+L14+12740)</f>
        <v>7.7093686620094176E-4</v>
      </c>
      <c r="O14" s="131">
        <v>5.99</v>
      </c>
      <c r="P14" s="132">
        <v>1436.13</v>
      </c>
      <c r="Q14" s="129">
        <v>4536</v>
      </c>
      <c r="R14" s="129"/>
      <c r="S14" s="128">
        <v>8000</v>
      </c>
      <c r="T14" s="133">
        <v>34372</v>
      </c>
      <c r="U14" s="134" t="s">
        <v>4576</v>
      </c>
      <c r="V14" s="126" t="s">
        <v>220</v>
      </c>
      <c r="W14" s="132" t="s">
        <v>2066</v>
      </c>
      <c r="X14" s="132" t="s">
        <v>3849</v>
      </c>
      <c r="Y14" s="132" t="s">
        <v>4677</v>
      </c>
      <c r="Z14" s="134" t="s">
        <v>4675</v>
      </c>
      <c r="AA14" s="135">
        <v>22988</v>
      </c>
      <c r="AB14" s="132" t="s">
        <v>73</v>
      </c>
      <c r="AD14" s="132" t="s">
        <v>667</v>
      </c>
      <c r="AE14" s="136" t="s">
        <v>4674</v>
      </c>
      <c r="AF14" s="136" t="s">
        <v>1335</v>
      </c>
      <c r="AG14" s="136" t="s">
        <v>2820</v>
      </c>
      <c r="AH14" s="136" t="s">
        <v>2821</v>
      </c>
      <c r="AI14" s="136" t="s">
        <v>1334</v>
      </c>
      <c r="AJ14" s="136" t="s">
        <v>5630</v>
      </c>
    </row>
    <row r="15" spans="1:36" s="136" customFormat="1">
      <c r="A15" s="126" t="s">
        <v>3958</v>
      </c>
      <c r="B15" s="126" t="s">
        <v>2066</v>
      </c>
      <c r="C15" s="126" t="s">
        <v>4676</v>
      </c>
      <c r="D15" s="126" t="s">
        <v>5515</v>
      </c>
      <c r="E15" s="126" t="s">
        <v>1293</v>
      </c>
      <c r="F15" s="283">
        <v>1</v>
      </c>
      <c r="G15" s="126"/>
      <c r="H15" s="126"/>
      <c r="I15" s="126" t="s">
        <v>1292</v>
      </c>
      <c r="J15" s="126"/>
      <c r="K15" s="127" t="s">
        <v>3959</v>
      </c>
      <c r="L15" s="128">
        <v>35765</v>
      </c>
      <c r="M15" s="129">
        <v>35809</v>
      </c>
      <c r="N15" s="130">
        <f t="shared" si="1"/>
        <v>5.2185876604122681E-4</v>
      </c>
      <c r="O15" s="131">
        <v>0.35</v>
      </c>
      <c r="P15" s="132">
        <v>1436.13</v>
      </c>
      <c r="Q15" s="129">
        <v>4536</v>
      </c>
      <c r="R15" s="129"/>
      <c r="S15" s="128">
        <v>8000</v>
      </c>
      <c r="T15" s="133">
        <v>35009</v>
      </c>
      <c r="U15" s="134" t="s">
        <v>4576</v>
      </c>
      <c r="V15" s="126" t="s">
        <v>220</v>
      </c>
      <c r="W15" s="132" t="s">
        <v>2066</v>
      </c>
      <c r="X15" s="132" t="s">
        <v>3849</v>
      </c>
      <c r="Y15" s="132" t="s">
        <v>4677</v>
      </c>
      <c r="Z15" s="134" t="s">
        <v>3960</v>
      </c>
      <c r="AA15" s="135" t="s">
        <v>3964</v>
      </c>
      <c r="AB15" s="132" t="s">
        <v>73</v>
      </c>
      <c r="AD15" s="132" t="s">
        <v>3475</v>
      </c>
      <c r="AE15" s="136" t="s">
        <v>4674</v>
      </c>
      <c r="AF15" s="136" t="s">
        <v>1335</v>
      </c>
      <c r="AG15" s="136" t="s">
        <v>2820</v>
      </c>
      <c r="AH15" s="136" t="s">
        <v>2821</v>
      </c>
      <c r="AI15" s="136" t="s">
        <v>1334</v>
      </c>
    </row>
    <row r="16" spans="1:36" s="136" customFormat="1">
      <c r="A16" s="126" t="s">
        <v>4947</v>
      </c>
      <c r="B16" s="126" t="s">
        <v>2066</v>
      </c>
      <c r="C16" s="126" t="s">
        <v>4676</v>
      </c>
      <c r="D16" s="126" t="s">
        <v>5515</v>
      </c>
      <c r="E16" s="126" t="s">
        <v>1293</v>
      </c>
      <c r="F16" s="283">
        <v>1</v>
      </c>
      <c r="G16" s="126"/>
      <c r="H16" s="126"/>
      <c r="I16" s="126" t="s">
        <v>1292</v>
      </c>
      <c r="J16" s="126"/>
      <c r="K16" s="127" t="s">
        <v>1070</v>
      </c>
      <c r="L16" s="128">
        <v>35764</v>
      </c>
      <c r="M16" s="128">
        <v>35768</v>
      </c>
      <c r="N16" s="130">
        <f t="shared" si="1"/>
        <v>4.746535029428517E-5</v>
      </c>
      <c r="O16" s="131">
        <v>4.5</v>
      </c>
      <c r="P16" s="131">
        <v>1435.04</v>
      </c>
      <c r="Q16" s="129">
        <v>4536</v>
      </c>
      <c r="R16" s="129"/>
      <c r="S16" s="128">
        <v>8000</v>
      </c>
      <c r="T16" s="133">
        <v>36949</v>
      </c>
      <c r="U16" s="134" t="s">
        <v>3147</v>
      </c>
      <c r="V16" s="126" t="s">
        <v>220</v>
      </c>
      <c r="W16" s="132" t="s">
        <v>2066</v>
      </c>
      <c r="X16" s="132" t="s">
        <v>3849</v>
      </c>
      <c r="Y16" s="132" t="s">
        <v>75</v>
      </c>
      <c r="Z16" s="134" t="s">
        <v>74</v>
      </c>
      <c r="AA16" s="135">
        <v>26715</v>
      </c>
      <c r="AB16" s="132" t="s">
        <v>73</v>
      </c>
      <c r="AD16" s="132" t="s">
        <v>593</v>
      </c>
      <c r="AE16" s="136" t="s">
        <v>4674</v>
      </c>
      <c r="AF16" s="136" t="s">
        <v>1335</v>
      </c>
      <c r="AG16" s="136" t="s">
        <v>2820</v>
      </c>
      <c r="AH16" s="136" t="s">
        <v>2821</v>
      </c>
      <c r="AI16" s="136" t="s">
        <v>1334</v>
      </c>
    </row>
    <row r="17" spans="1:35" s="136" customFormat="1">
      <c r="A17" s="126" t="s">
        <v>3961</v>
      </c>
      <c r="B17" s="126" t="s">
        <v>2066</v>
      </c>
      <c r="C17" s="126" t="s">
        <v>4676</v>
      </c>
      <c r="D17" s="126" t="s">
        <v>5515</v>
      </c>
      <c r="E17" s="126" t="s">
        <v>1293</v>
      </c>
      <c r="F17" s="283">
        <v>1</v>
      </c>
      <c r="G17" s="126"/>
      <c r="H17" s="126"/>
      <c r="I17" s="126" t="s">
        <v>1292</v>
      </c>
      <c r="J17" s="126"/>
      <c r="K17" s="127" t="s">
        <v>3962</v>
      </c>
      <c r="L17" s="128">
        <v>35753</v>
      </c>
      <c r="M17" s="128">
        <v>35820</v>
      </c>
      <c r="N17" s="130">
        <f t="shared" si="1"/>
        <v>7.946580005455861E-4</v>
      </c>
      <c r="O17" s="131">
        <v>3.45</v>
      </c>
      <c r="P17" s="131">
        <v>1436.12</v>
      </c>
      <c r="Q17" s="129">
        <v>4536</v>
      </c>
      <c r="R17" s="129"/>
      <c r="S17" s="128">
        <v>8000</v>
      </c>
      <c r="T17" s="133">
        <v>37272</v>
      </c>
      <c r="U17" s="134" t="s">
        <v>3965</v>
      </c>
      <c r="V17" s="126" t="s">
        <v>220</v>
      </c>
      <c r="W17" s="132" t="s">
        <v>2066</v>
      </c>
      <c r="X17" s="132" t="s">
        <v>3849</v>
      </c>
      <c r="Y17" s="132" t="s">
        <v>75</v>
      </c>
      <c r="Z17" s="134" t="s">
        <v>3963</v>
      </c>
      <c r="AA17" s="135" t="s">
        <v>3966</v>
      </c>
      <c r="AB17" s="132" t="s">
        <v>73</v>
      </c>
      <c r="AD17" s="132" t="s">
        <v>3475</v>
      </c>
      <c r="AE17" s="136" t="s">
        <v>4674</v>
      </c>
      <c r="AF17" s="136" t="s">
        <v>1335</v>
      </c>
      <c r="AG17" s="136" t="s">
        <v>2820</v>
      </c>
      <c r="AH17" s="136" t="s">
        <v>2821</v>
      </c>
      <c r="AI17" s="136" t="s">
        <v>1334</v>
      </c>
    </row>
    <row r="18" spans="1:35" s="136" customFormat="1">
      <c r="A18" s="126" t="s">
        <v>390</v>
      </c>
      <c r="B18" s="126" t="s">
        <v>2066</v>
      </c>
      <c r="C18" s="126" t="s">
        <v>4676</v>
      </c>
      <c r="D18" s="126" t="s">
        <v>5515</v>
      </c>
      <c r="E18" s="126" t="s">
        <v>1293</v>
      </c>
      <c r="F18" s="283">
        <v>1</v>
      </c>
      <c r="G18" s="126"/>
      <c r="H18" s="126"/>
      <c r="I18" s="126" t="s">
        <v>1292</v>
      </c>
      <c r="J18" s="126"/>
      <c r="K18" s="127" t="s">
        <v>707</v>
      </c>
      <c r="L18" s="128">
        <v>35768</v>
      </c>
      <c r="M18" s="129">
        <v>35806</v>
      </c>
      <c r="N18" s="130">
        <f t="shared" si="1"/>
        <v>4.5069620703560502E-4</v>
      </c>
      <c r="O18" s="131">
        <v>0.82</v>
      </c>
      <c r="P18" s="132">
        <v>1436.13</v>
      </c>
      <c r="Q18" s="129">
        <v>4536</v>
      </c>
      <c r="R18" s="129"/>
      <c r="S18" s="128">
        <v>8000</v>
      </c>
      <c r="T18" s="133">
        <v>37719</v>
      </c>
      <c r="U18" s="134" t="s">
        <v>3147</v>
      </c>
      <c r="V18" s="126" t="s">
        <v>220</v>
      </c>
      <c r="W18" s="132" t="s">
        <v>2066</v>
      </c>
      <c r="X18" s="132" t="s">
        <v>3849</v>
      </c>
      <c r="Y18" s="132" t="s">
        <v>75</v>
      </c>
      <c r="Z18" s="134" t="s">
        <v>3941</v>
      </c>
      <c r="AA18" s="135">
        <v>27711</v>
      </c>
      <c r="AB18" s="132" t="s">
        <v>73</v>
      </c>
      <c r="AD18" s="132" t="s">
        <v>667</v>
      </c>
      <c r="AE18" s="136" t="s">
        <v>4674</v>
      </c>
      <c r="AF18" s="136" t="s">
        <v>1335</v>
      </c>
      <c r="AG18" s="136" t="s">
        <v>2820</v>
      </c>
      <c r="AH18" s="136" t="s">
        <v>2821</v>
      </c>
      <c r="AI18" s="136" t="s">
        <v>1334</v>
      </c>
    </row>
    <row r="19" spans="1:35" s="136" customFormat="1">
      <c r="A19" s="126" t="s">
        <v>306</v>
      </c>
      <c r="B19" s="126" t="s">
        <v>2066</v>
      </c>
      <c r="C19" s="126" t="s">
        <v>308</v>
      </c>
      <c r="D19" s="126" t="s">
        <v>5515</v>
      </c>
      <c r="E19" s="126" t="s">
        <v>1293</v>
      </c>
      <c r="F19" s="283">
        <v>1</v>
      </c>
      <c r="G19" s="126"/>
      <c r="H19" s="126"/>
      <c r="I19" s="126" t="s">
        <v>1292</v>
      </c>
      <c r="J19" s="126"/>
      <c r="K19" s="127" t="s">
        <v>309</v>
      </c>
      <c r="L19" s="128">
        <v>35786</v>
      </c>
      <c r="M19" s="129">
        <v>35787</v>
      </c>
      <c r="N19" s="130">
        <f t="shared" si="1"/>
        <v>1.1860567172322181E-5</v>
      </c>
      <c r="O19" s="131">
        <v>0.03</v>
      </c>
      <c r="P19" s="131">
        <v>1436.12</v>
      </c>
      <c r="Q19" s="129"/>
      <c r="R19" s="129"/>
      <c r="S19" s="128"/>
      <c r="T19" s="133">
        <v>40064</v>
      </c>
      <c r="U19" s="134"/>
      <c r="V19" s="126" t="s">
        <v>873</v>
      </c>
      <c r="W19" s="132" t="s">
        <v>2066</v>
      </c>
      <c r="X19" s="132" t="s">
        <v>3849</v>
      </c>
      <c r="Y19" s="132" t="s">
        <v>5263</v>
      </c>
      <c r="Z19" s="134" t="s">
        <v>310</v>
      </c>
      <c r="AA19" s="135" t="s">
        <v>311</v>
      </c>
      <c r="AB19" s="132" t="s">
        <v>314</v>
      </c>
      <c r="AD19" s="132" t="s">
        <v>5106</v>
      </c>
      <c r="AE19" s="136" t="s">
        <v>307</v>
      </c>
      <c r="AF19" s="136" t="s">
        <v>312</v>
      </c>
      <c r="AG19" s="136" t="s">
        <v>313</v>
      </c>
    </row>
    <row r="20" spans="1:35" s="136" customFormat="1">
      <c r="A20" s="126" t="s">
        <v>3706</v>
      </c>
      <c r="B20" s="126" t="s">
        <v>2066</v>
      </c>
      <c r="C20" s="126" t="s">
        <v>1270</v>
      </c>
      <c r="D20" s="126" t="s">
        <v>5515</v>
      </c>
      <c r="E20" s="126" t="s">
        <v>1293</v>
      </c>
      <c r="F20" s="283">
        <v>1</v>
      </c>
      <c r="G20" s="126"/>
      <c r="H20" s="126"/>
      <c r="I20" s="126" t="s">
        <v>2057</v>
      </c>
      <c r="J20" s="126" t="s">
        <v>2778</v>
      </c>
      <c r="K20" s="127"/>
      <c r="L20" s="128">
        <v>794</v>
      </c>
      <c r="M20" s="128">
        <v>39600</v>
      </c>
      <c r="N20" s="130">
        <f t="shared" si="1"/>
        <v>0.73034215379982681</v>
      </c>
      <c r="O20" s="131">
        <v>63.4</v>
      </c>
      <c r="P20" s="131">
        <v>718.59</v>
      </c>
      <c r="Q20" s="129"/>
      <c r="R20" s="129"/>
      <c r="S20" s="128">
        <v>1238</v>
      </c>
      <c r="T20" s="133">
        <v>35824</v>
      </c>
      <c r="U20" s="134" t="s">
        <v>2764</v>
      </c>
      <c r="V20" s="126" t="s">
        <v>1072</v>
      </c>
      <c r="W20" s="132" t="s">
        <v>2066</v>
      </c>
      <c r="X20" s="132" t="s">
        <v>3849</v>
      </c>
      <c r="Y20" s="132" t="s">
        <v>3850</v>
      </c>
      <c r="Z20" s="134" t="s">
        <v>2796</v>
      </c>
      <c r="AA20" s="135" t="s">
        <v>215</v>
      </c>
      <c r="AB20" s="132" t="s">
        <v>4234</v>
      </c>
      <c r="AD20" s="132" t="s">
        <v>5717</v>
      </c>
      <c r="AE20" s="136" t="s">
        <v>254</v>
      </c>
      <c r="AF20" s="136" t="s">
        <v>253</v>
      </c>
      <c r="AH20" s="136" t="s">
        <v>1636</v>
      </c>
    </row>
    <row r="21" spans="1:35" s="136" customFormat="1">
      <c r="A21" s="126" t="s">
        <v>3704</v>
      </c>
      <c r="B21" s="126" t="s">
        <v>2066</v>
      </c>
      <c r="C21" s="126" t="s">
        <v>1270</v>
      </c>
      <c r="D21" s="126" t="s">
        <v>5515</v>
      </c>
      <c r="E21" s="126" t="s">
        <v>1293</v>
      </c>
      <c r="F21" s="283">
        <v>1</v>
      </c>
      <c r="G21" s="126"/>
      <c r="H21" s="126"/>
      <c r="I21" s="126" t="s">
        <v>1292</v>
      </c>
      <c r="J21" s="126"/>
      <c r="K21" s="127" t="s">
        <v>609</v>
      </c>
      <c r="L21" s="128">
        <v>35761</v>
      </c>
      <c r="M21" s="128">
        <v>35812</v>
      </c>
      <c r="N21" s="130">
        <f t="shared" si="1"/>
        <v>6.048889257884312E-4</v>
      </c>
      <c r="O21" s="131">
        <v>2.5099999999999998</v>
      </c>
      <c r="P21" s="131">
        <v>1436.1</v>
      </c>
      <c r="Q21" s="129"/>
      <c r="R21" s="129"/>
      <c r="S21" s="131"/>
      <c r="T21" s="133">
        <v>37174</v>
      </c>
      <c r="U21" s="134" t="s">
        <v>2764</v>
      </c>
      <c r="V21" s="126" t="s">
        <v>1072</v>
      </c>
      <c r="W21" s="132" t="s">
        <v>2066</v>
      </c>
      <c r="X21" s="132" t="s">
        <v>3849</v>
      </c>
      <c r="Y21" s="132" t="s">
        <v>2928</v>
      </c>
      <c r="Z21" s="134" t="s">
        <v>2797</v>
      </c>
      <c r="AA21" s="135" t="s">
        <v>1268</v>
      </c>
      <c r="AB21" s="132" t="s">
        <v>4234</v>
      </c>
      <c r="AD21" s="132" t="s">
        <v>667</v>
      </c>
      <c r="AE21" s="136" t="s">
        <v>254</v>
      </c>
      <c r="AF21" s="136" t="s">
        <v>253</v>
      </c>
      <c r="AG21" s="136" t="s">
        <v>4564</v>
      </c>
      <c r="AH21" s="136" t="s">
        <v>1636</v>
      </c>
    </row>
    <row r="22" spans="1:35" s="136" customFormat="1">
      <c r="A22" s="126" t="s">
        <v>3739</v>
      </c>
      <c r="B22" s="126" t="s">
        <v>2066</v>
      </c>
      <c r="C22" s="126" t="s">
        <v>1270</v>
      </c>
      <c r="D22" s="126" t="s">
        <v>5515</v>
      </c>
      <c r="E22" s="126" t="s">
        <v>1293</v>
      </c>
      <c r="F22" s="283">
        <v>1</v>
      </c>
      <c r="G22" s="126"/>
      <c r="H22" s="126"/>
      <c r="I22" s="126" t="s">
        <v>2057</v>
      </c>
      <c r="J22" s="126" t="s">
        <v>2778</v>
      </c>
      <c r="K22" s="127"/>
      <c r="L22" s="128">
        <v>500</v>
      </c>
      <c r="M22" s="128">
        <v>39850</v>
      </c>
      <c r="N22" s="130">
        <f t="shared" si="1"/>
        <v>0.74119419853079671</v>
      </c>
      <c r="O22" s="131">
        <v>63.4</v>
      </c>
      <c r="P22" s="131">
        <v>717.7</v>
      </c>
      <c r="Q22" s="129"/>
      <c r="R22" s="129"/>
      <c r="S22" s="131"/>
      <c r="T22" s="133">
        <v>38230</v>
      </c>
      <c r="U22" s="134" t="s">
        <v>2764</v>
      </c>
      <c r="V22" s="126" t="s">
        <v>1072</v>
      </c>
      <c r="W22" s="132" t="s">
        <v>2066</v>
      </c>
      <c r="X22" s="132" t="s">
        <v>3849</v>
      </c>
      <c r="Y22" s="132" t="s">
        <v>2928</v>
      </c>
      <c r="Z22" s="134" t="s">
        <v>5281</v>
      </c>
      <c r="AA22" s="135" t="s">
        <v>1269</v>
      </c>
      <c r="AB22" s="132" t="s">
        <v>5282</v>
      </c>
      <c r="AD22" s="132" t="s">
        <v>1200</v>
      </c>
      <c r="AE22" s="136" t="s">
        <v>1266</v>
      </c>
      <c r="AF22" s="136" t="s">
        <v>2814</v>
      </c>
      <c r="AG22" s="136" t="s">
        <v>5280</v>
      </c>
      <c r="AH22" s="136" t="s">
        <v>1636</v>
      </c>
      <c r="AI22" s="136" t="s">
        <v>4181</v>
      </c>
    </row>
    <row r="23" spans="1:35" s="136" customFormat="1">
      <c r="A23" s="126" t="s">
        <v>3740</v>
      </c>
      <c r="B23" s="126" t="s">
        <v>2066</v>
      </c>
      <c r="C23" s="126" t="s">
        <v>1270</v>
      </c>
      <c r="D23" s="126" t="s">
        <v>5515</v>
      </c>
      <c r="E23" s="126" t="s">
        <v>1293</v>
      </c>
      <c r="F23" s="283">
        <v>1</v>
      </c>
      <c r="G23" s="126"/>
      <c r="H23" s="126"/>
      <c r="I23" s="126" t="s">
        <v>2057</v>
      </c>
      <c r="J23" s="126" t="s">
        <v>2778</v>
      </c>
      <c r="K23" s="127"/>
      <c r="L23" s="128">
        <v>400</v>
      </c>
      <c r="M23" s="128">
        <v>39966</v>
      </c>
      <c r="N23" s="130">
        <f t="shared" si="1"/>
        <v>0.74503822543592058</v>
      </c>
      <c r="O23" s="131">
        <v>60</v>
      </c>
      <c r="P23" s="131">
        <v>718</v>
      </c>
      <c r="Q23" s="129"/>
      <c r="R23" s="129"/>
      <c r="S23" s="131"/>
      <c r="T23" s="133">
        <v>39426</v>
      </c>
      <c r="U23" s="134" t="s">
        <v>2764</v>
      </c>
      <c r="V23" s="126" t="s">
        <v>1377</v>
      </c>
      <c r="W23" s="132" t="s">
        <v>2066</v>
      </c>
      <c r="X23" s="132" t="s">
        <v>3849</v>
      </c>
      <c r="Y23" s="132" t="s">
        <v>5263</v>
      </c>
      <c r="Z23" s="134" t="s">
        <v>1303</v>
      </c>
      <c r="AA23" s="135" t="s">
        <v>1304</v>
      </c>
      <c r="AB23" s="132" t="s">
        <v>5282</v>
      </c>
      <c r="AD23" s="132" t="s">
        <v>1200</v>
      </c>
      <c r="AE23" s="136" t="s">
        <v>2637</v>
      </c>
      <c r="AF23" s="136" t="s">
        <v>2830</v>
      </c>
      <c r="AG23" s="136" t="s">
        <v>5708</v>
      </c>
    </row>
    <row r="24" spans="1:35" s="136" customFormat="1">
      <c r="A24" s="126" t="s">
        <v>832</v>
      </c>
      <c r="B24" s="126" t="s">
        <v>2066</v>
      </c>
      <c r="C24" s="126" t="s">
        <v>2681</v>
      </c>
      <c r="D24" s="126" t="s">
        <v>5515</v>
      </c>
      <c r="E24" s="126" t="s">
        <v>1293</v>
      </c>
      <c r="F24" s="283">
        <v>1</v>
      </c>
      <c r="G24" s="126"/>
      <c r="H24" s="126"/>
      <c r="I24" s="126" t="s">
        <v>1292</v>
      </c>
      <c r="J24" s="126"/>
      <c r="K24" s="127" t="s">
        <v>168</v>
      </c>
      <c r="L24" s="128">
        <v>35738</v>
      </c>
      <c r="M24" s="129">
        <v>35834</v>
      </c>
      <c r="N24" s="130">
        <f t="shared" ref="N24:N35" si="2">(M24-L24)/(M24+L24+12740)</f>
        <v>1.138627953316254E-3</v>
      </c>
      <c r="O24" s="131">
        <v>1.97</v>
      </c>
      <c r="P24" s="132">
        <v>1436.1</v>
      </c>
      <c r="Q24" s="129">
        <v>3200</v>
      </c>
      <c r="R24" s="129">
        <v>1540</v>
      </c>
      <c r="S24" s="131" t="s">
        <v>2537</v>
      </c>
      <c r="T24" s="133">
        <v>36488</v>
      </c>
      <c r="U24" s="134" t="s">
        <v>3045</v>
      </c>
      <c r="V24" s="126" t="s">
        <v>2688</v>
      </c>
      <c r="W24" s="132" t="s">
        <v>2066</v>
      </c>
      <c r="X24" s="132" t="s">
        <v>3849</v>
      </c>
      <c r="Y24" s="132" t="s">
        <v>4459</v>
      </c>
      <c r="Z24" s="134" t="s">
        <v>685</v>
      </c>
      <c r="AA24" s="135" t="s">
        <v>833</v>
      </c>
      <c r="AB24" s="132" t="s">
        <v>2367</v>
      </c>
      <c r="AD24" s="132" t="s">
        <v>667</v>
      </c>
      <c r="AE24" s="132" t="s">
        <v>2892</v>
      </c>
      <c r="AF24" s="136" t="s">
        <v>2680</v>
      </c>
      <c r="AG24" s="136" t="s">
        <v>2903</v>
      </c>
      <c r="AH24" s="136" t="s">
        <v>1434</v>
      </c>
      <c r="AI24" s="136" t="s">
        <v>3291</v>
      </c>
    </row>
    <row r="25" spans="1:35" s="136" customFormat="1">
      <c r="A25" s="126" t="s">
        <v>834</v>
      </c>
      <c r="B25" s="126" t="s">
        <v>2066</v>
      </c>
      <c r="C25" s="126" t="s">
        <v>2681</v>
      </c>
      <c r="D25" s="126" t="s">
        <v>5515</v>
      </c>
      <c r="E25" s="126" t="s">
        <v>1293</v>
      </c>
      <c r="F25" s="283">
        <v>1</v>
      </c>
      <c r="G25" s="126"/>
      <c r="H25" s="126"/>
      <c r="I25" s="126" t="s">
        <v>1292</v>
      </c>
      <c r="J25" s="126"/>
      <c r="K25" s="127" t="s">
        <v>4619</v>
      </c>
      <c r="L25" s="128">
        <v>35786</v>
      </c>
      <c r="M25" s="129">
        <v>35787</v>
      </c>
      <c r="N25" s="130">
        <f t="shared" si="2"/>
        <v>1.1860567172322181E-5</v>
      </c>
      <c r="O25" s="131">
        <v>2.16</v>
      </c>
      <c r="P25" s="132">
        <v>1436.1</v>
      </c>
      <c r="Q25" s="129">
        <v>3200</v>
      </c>
      <c r="R25" s="129">
        <v>1545</v>
      </c>
      <c r="S25" s="131" t="s">
        <v>2538</v>
      </c>
      <c r="T25" s="133">
        <v>37973</v>
      </c>
      <c r="U25" s="134" t="s">
        <v>3045</v>
      </c>
      <c r="V25" s="126" t="s">
        <v>2688</v>
      </c>
      <c r="W25" s="132" t="s">
        <v>2066</v>
      </c>
      <c r="X25" s="132" t="s">
        <v>3849</v>
      </c>
      <c r="Y25" s="132" t="s">
        <v>5621</v>
      </c>
      <c r="Z25" s="134" t="s">
        <v>5620</v>
      </c>
      <c r="AA25" s="135" t="s">
        <v>835</v>
      </c>
      <c r="AB25" s="132" t="s">
        <v>2367</v>
      </c>
      <c r="AD25" s="132" t="s">
        <v>667</v>
      </c>
      <c r="AE25" s="132" t="s">
        <v>2892</v>
      </c>
      <c r="AF25" s="136" t="s">
        <v>2893</v>
      </c>
      <c r="AG25" s="136" t="s">
        <v>4044</v>
      </c>
      <c r="AI25" s="136" t="s">
        <v>3291</v>
      </c>
    </row>
    <row r="26" spans="1:35" s="136" customFormat="1">
      <c r="A26" s="126" t="s">
        <v>836</v>
      </c>
      <c r="B26" s="126" t="s">
        <v>2066</v>
      </c>
      <c r="C26" s="126" t="s">
        <v>2681</v>
      </c>
      <c r="D26" s="126" t="s">
        <v>5515</v>
      </c>
      <c r="E26" s="126" t="s">
        <v>1293</v>
      </c>
      <c r="F26" s="283">
        <v>1</v>
      </c>
      <c r="G26" s="126"/>
      <c r="H26" s="126"/>
      <c r="I26" s="126" t="s">
        <v>1292</v>
      </c>
      <c r="J26" s="126"/>
      <c r="K26" s="127" t="s">
        <v>1686</v>
      </c>
      <c r="L26" s="128">
        <v>35763</v>
      </c>
      <c r="M26" s="129">
        <v>35775</v>
      </c>
      <c r="N26" s="130">
        <f t="shared" si="2"/>
        <v>1.4238591328697881E-4</v>
      </c>
      <c r="O26" s="131">
        <v>3.34</v>
      </c>
      <c r="P26" s="132">
        <v>1435.22</v>
      </c>
      <c r="Q26" s="129">
        <v>3200</v>
      </c>
      <c r="R26" s="129">
        <v>1545</v>
      </c>
      <c r="S26" s="131" t="s">
        <v>2538</v>
      </c>
      <c r="T26" s="133">
        <v>34728</v>
      </c>
      <c r="U26" s="134" t="s">
        <v>3045</v>
      </c>
      <c r="V26" s="126" t="s">
        <v>2688</v>
      </c>
      <c r="W26" s="132" t="s">
        <v>2066</v>
      </c>
      <c r="X26" s="132" t="s">
        <v>3849</v>
      </c>
      <c r="Y26" s="132" t="s">
        <v>4459</v>
      </c>
      <c r="Z26" s="134" t="s">
        <v>2682</v>
      </c>
      <c r="AA26" s="135" t="s">
        <v>837</v>
      </c>
      <c r="AB26" s="132" t="s">
        <v>2367</v>
      </c>
      <c r="AD26" s="132" t="s">
        <v>667</v>
      </c>
      <c r="AE26" s="132" t="s">
        <v>2892</v>
      </c>
      <c r="AF26" s="136" t="s">
        <v>2680</v>
      </c>
      <c r="AG26" s="136" t="s">
        <v>2903</v>
      </c>
      <c r="AI26" s="136" t="s">
        <v>3291</v>
      </c>
    </row>
    <row r="27" spans="1:35" s="136" customFormat="1">
      <c r="A27" s="126" t="s">
        <v>5236</v>
      </c>
      <c r="B27" s="126" t="s">
        <v>2066</v>
      </c>
      <c r="C27" s="126" t="s">
        <v>2681</v>
      </c>
      <c r="D27" s="126" t="s">
        <v>5515</v>
      </c>
      <c r="E27" s="126" t="s">
        <v>1293</v>
      </c>
      <c r="F27" s="283">
        <v>1</v>
      </c>
      <c r="G27" s="126"/>
      <c r="H27" s="126"/>
      <c r="I27" s="126" t="s">
        <v>1292</v>
      </c>
      <c r="J27" s="126"/>
      <c r="K27" s="127" t="s">
        <v>1113</v>
      </c>
      <c r="L27" s="128">
        <v>35725</v>
      </c>
      <c r="M27" s="129">
        <v>35848</v>
      </c>
      <c r="N27" s="130">
        <f t="shared" si="2"/>
        <v>1.4588497621956281E-3</v>
      </c>
      <c r="O27" s="131">
        <v>4.97</v>
      </c>
      <c r="P27" s="132">
        <v>1436.11</v>
      </c>
      <c r="Q27" s="129">
        <v>3200</v>
      </c>
      <c r="R27" s="129">
        <v>1545</v>
      </c>
      <c r="S27" s="131" t="s">
        <v>2538</v>
      </c>
      <c r="T27" s="133">
        <v>34850</v>
      </c>
      <c r="U27" s="134" t="s">
        <v>3045</v>
      </c>
      <c r="V27" s="126" t="s">
        <v>2688</v>
      </c>
      <c r="W27" s="132" t="s">
        <v>2066</v>
      </c>
      <c r="X27" s="132" t="s">
        <v>3849</v>
      </c>
      <c r="Y27" s="132" t="s">
        <v>4459</v>
      </c>
      <c r="Z27" s="134" t="s">
        <v>5141</v>
      </c>
      <c r="AA27" s="135" t="s">
        <v>5237</v>
      </c>
      <c r="AB27" s="132" t="s">
        <v>2367</v>
      </c>
      <c r="AD27" s="132" t="s">
        <v>667</v>
      </c>
      <c r="AE27" s="132" t="s">
        <v>2892</v>
      </c>
      <c r="AF27" s="136" t="s">
        <v>2680</v>
      </c>
      <c r="AG27" s="136" t="s">
        <v>2903</v>
      </c>
      <c r="AI27" s="136" t="s">
        <v>3291</v>
      </c>
    </row>
    <row r="28" spans="1:35" s="136" customFormat="1">
      <c r="A28" s="126" t="s">
        <v>3882</v>
      </c>
      <c r="B28" s="126" t="s">
        <v>2066</v>
      </c>
      <c r="C28" s="126" t="s">
        <v>2681</v>
      </c>
      <c r="D28" s="126" t="s">
        <v>5515</v>
      </c>
      <c r="E28" s="126" t="s">
        <v>1293</v>
      </c>
      <c r="F28" s="283">
        <v>1</v>
      </c>
      <c r="G28" s="126"/>
      <c r="H28" s="126"/>
      <c r="I28" s="126" t="s">
        <v>1292</v>
      </c>
      <c r="J28" s="126"/>
      <c r="K28" s="127" t="s">
        <v>1117</v>
      </c>
      <c r="L28" s="128">
        <v>35744</v>
      </c>
      <c r="M28" s="129">
        <v>35829</v>
      </c>
      <c r="N28" s="130">
        <f t="shared" si="2"/>
        <v>1.0081482096473853E-3</v>
      </c>
      <c r="O28" s="131">
        <v>4.1100000000000003</v>
      </c>
      <c r="P28" s="132">
        <v>1436.12</v>
      </c>
      <c r="Q28" s="129">
        <v>3200</v>
      </c>
      <c r="R28" s="129">
        <v>1545</v>
      </c>
      <c r="S28" s="131" t="s">
        <v>2538</v>
      </c>
      <c r="T28" s="133">
        <v>34994</v>
      </c>
      <c r="U28" s="134" t="s">
        <v>3045</v>
      </c>
      <c r="V28" s="126" t="s">
        <v>2688</v>
      </c>
      <c r="W28" s="132" t="s">
        <v>2066</v>
      </c>
      <c r="X28" s="132" t="s">
        <v>3849</v>
      </c>
      <c r="Y28" s="132" t="s">
        <v>4459</v>
      </c>
      <c r="Z28" s="134" t="s">
        <v>5142</v>
      </c>
      <c r="AA28" s="135" t="s">
        <v>3883</v>
      </c>
      <c r="AB28" s="132" t="s">
        <v>2367</v>
      </c>
      <c r="AD28" s="132" t="s">
        <v>667</v>
      </c>
      <c r="AE28" s="132" t="s">
        <v>2892</v>
      </c>
      <c r="AF28" s="136" t="s">
        <v>2680</v>
      </c>
      <c r="AG28" s="136" t="s">
        <v>2903</v>
      </c>
      <c r="AI28" s="136" t="s">
        <v>3291</v>
      </c>
    </row>
    <row r="29" spans="1:35" s="136" customFormat="1">
      <c r="A29" s="126" t="s">
        <v>3884</v>
      </c>
      <c r="B29" s="126" t="s">
        <v>2066</v>
      </c>
      <c r="C29" s="126" t="s">
        <v>2681</v>
      </c>
      <c r="D29" s="126" t="s">
        <v>5515</v>
      </c>
      <c r="E29" s="126" t="s">
        <v>1293</v>
      </c>
      <c r="F29" s="283">
        <v>1</v>
      </c>
      <c r="G29" s="126"/>
      <c r="H29" s="126"/>
      <c r="I29" s="126" t="s">
        <v>1292</v>
      </c>
      <c r="J29" s="126"/>
      <c r="K29" s="127" t="s">
        <v>1732</v>
      </c>
      <c r="L29" s="128">
        <v>35738</v>
      </c>
      <c r="M29" s="129">
        <v>35835</v>
      </c>
      <c r="N29" s="130">
        <f t="shared" si="2"/>
        <v>1.1504750157152516E-3</v>
      </c>
      <c r="O29" s="131">
        <v>3.79</v>
      </c>
      <c r="P29" s="132">
        <v>1436.11</v>
      </c>
      <c r="Q29" s="129">
        <v>3200</v>
      </c>
      <c r="R29" s="129">
        <v>1545</v>
      </c>
      <c r="S29" s="131" t="s">
        <v>2538</v>
      </c>
      <c r="T29" s="133">
        <v>35271</v>
      </c>
      <c r="U29" s="134" t="s">
        <v>3045</v>
      </c>
      <c r="V29" s="126" t="s">
        <v>2688</v>
      </c>
      <c r="W29" s="132" t="s">
        <v>2066</v>
      </c>
      <c r="X29" s="132" t="s">
        <v>3849</v>
      </c>
      <c r="Y29" s="132" t="s">
        <v>4459</v>
      </c>
      <c r="Z29" s="134" t="s">
        <v>5143</v>
      </c>
      <c r="AA29" s="135" t="s">
        <v>3885</v>
      </c>
      <c r="AB29" s="132" t="s">
        <v>2367</v>
      </c>
      <c r="AD29" s="132" t="s">
        <v>667</v>
      </c>
      <c r="AE29" s="132" t="s">
        <v>2892</v>
      </c>
      <c r="AF29" s="136" t="s">
        <v>2680</v>
      </c>
      <c r="AG29" s="136" t="s">
        <v>2903</v>
      </c>
      <c r="AI29" s="136" t="s">
        <v>3291</v>
      </c>
    </row>
    <row r="30" spans="1:35" s="136" customFormat="1">
      <c r="A30" s="126" t="s">
        <v>3190</v>
      </c>
      <c r="B30" s="126" t="s">
        <v>2066</v>
      </c>
      <c r="C30" s="126" t="s">
        <v>2681</v>
      </c>
      <c r="D30" s="126" t="s">
        <v>5515</v>
      </c>
      <c r="E30" s="126" t="s">
        <v>1293</v>
      </c>
      <c r="F30" s="283">
        <v>1</v>
      </c>
      <c r="G30" s="126"/>
      <c r="H30" s="126"/>
      <c r="I30" s="126" t="s">
        <v>1292</v>
      </c>
      <c r="J30" s="126"/>
      <c r="K30" s="127" t="s">
        <v>1687</v>
      </c>
      <c r="L30" s="128">
        <v>35772</v>
      </c>
      <c r="M30" s="129">
        <v>35794</v>
      </c>
      <c r="N30" s="130">
        <f t="shared" si="2"/>
        <v>2.6095414324010151E-4</v>
      </c>
      <c r="O30" s="131">
        <v>5.24</v>
      </c>
      <c r="P30" s="132">
        <v>1435.94</v>
      </c>
      <c r="Q30" s="129">
        <v>3206</v>
      </c>
      <c r="R30" s="129">
        <v>1545</v>
      </c>
      <c r="S30" s="131" t="s">
        <v>2537</v>
      </c>
      <c r="T30" s="133">
        <v>35870</v>
      </c>
      <c r="U30" s="134" t="s">
        <v>3045</v>
      </c>
      <c r="V30" s="126" t="s">
        <v>2688</v>
      </c>
      <c r="W30" s="132" t="s">
        <v>2066</v>
      </c>
      <c r="X30" s="132" t="s">
        <v>3849</v>
      </c>
      <c r="Y30" s="132" t="s">
        <v>4459</v>
      </c>
      <c r="Z30" s="134" t="s">
        <v>888</v>
      </c>
      <c r="AA30" s="135" t="s">
        <v>4065</v>
      </c>
      <c r="AB30" s="132" t="s">
        <v>2367</v>
      </c>
      <c r="AD30" s="132" t="s">
        <v>667</v>
      </c>
      <c r="AE30" s="132" t="s">
        <v>2892</v>
      </c>
      <c r="AF30" s="136" t="s">
        <v>2680</v>
      </c>
      <c r="AG30" s="136" t="s">
        <v>2903</v>
      </c>
      <c r="AI30" s="136" t="s">
        <v>3291</v>
      </c>
    </row>
    <row r="31" spans="1:35" s="136" customFormat="1">
      <c r="A31" s="126" t="s">
        <v>4476</v>
      </c>
      <c r="B31" s="126" t="s">
        <v>2066</v>
      </c>
      <c r="C31" s="126" t="s">
        <v>1237</v>
      </c>
      <c r="D31" s="126" t="s">
        <v>5515</v>
      </c>
      <c r="E31" s="126" t="s">
        <v>1293</v>
      </c>
      <c r="F31" s="283">
        <v>1</v>
      </c>
      <c r="G31" s="126"/>
      <c r="H31" s="126"/>
      <c r="I31" s="126" t="s">
        <v>1292</v>
      </c>
      <c r="J31" s="126"/>
      <c r="K31" s="127"/>
      <c r="L31" s="128">
        <v>35783</v>
      </c>
      <c r="M31" s="129">
        <v>35790</v>
      </c>
      <c r="N31" s="130">
        <f t="shared" si="2"/>
        <v>8.3023970206255268E-5</v>
      </c>
      <c r="O31" s="131">
        <v>0</v>
      </c>
      <c r="P31" s="132">
        <v>1436.1</v>
      </c>
      <c r="Q31" s="129">
        <v>5900</v>
      </c>
      <c r="R31" s="129">
        <v>3450</v>
      </c>
      <c r="S31" s="128">
        <v>13000</v>
      </c>
      <c r="T31" s="133">
        <v>39366</v>
      </c>
      <c r="U31" s="134"/>
      <c r="V31" s="126" t="s">
        <v>445</v>
      </c>
      <c r="W31" s="132" t="s">
        <v>2066</v>
      </c>
      <c r="X31" s="132" t="s">
        <v>3849</v>
      </c>
      <c r="Y31" s="132" t="s">
        <v>5263</v>
      </c>
      <c r="Z31" s="134" t="s">
        <v>1770</v>
      </c>
      <c r="AA31" s="135" t="s">
        <v>1771</v>
      </c>
      <c r="AB31" s="170" t="s">
        <v>1997</v>
      </c>
      <c r="AD31" s="132" t="s">
        <v>4304</v>
      </c>
      <c r="AE31" s="136" t="s">
        <v>1998</v>
      </c>
      <c r="AF31" s="136" t="s">
        <v>1999</v>
      </c>
    </row>
    <row r="32" spans="1:35" s="136" customFormat="1">
      <c r="A32" s="126" t="s">
        <v>4477</v>
      </c>
      <c r="B32" s="126" t="s">
        <v>2066</v>
      </c>
      <c r="C32" s="126" t="s">
        <v>1237</v>
      </c>
      <c r="D32" s="126" t="s">
        <v>5515</v>
      </c>
      <c r="E32" s="126" t="s">
        <v>1293</v>
      </c>
      <c r="F32" s="283">
        <v>1</v>
      </c>
      <c r="G32" s="126"/>
      <c r="H32" s="126"/>
      <c r="I32" s="126" t="s">
        <v>1292</v>
      </c>
      <c r="J32" s="126"/>
      <c r="K32" s="127" t="s">
        <v>1238</v>
      </c>
      <c r="L32" s="128">
        <v>35786</v>
      </c>
      <c r="M32" s="129">
        <v>35787</v>
      </c>
      <c r="N32" s="130">
        <f t="shared" si="2"/>
        <v>1.1860567172322181E-5</v>
      </c>
      <c r="O32" s="131">
        <v>0.03</v>
      </c>
      <c r="P32" s="132">
        <v>1436.12</v>
      </c>
      <c r="Q32" s="129">
        <v>5987</v>
      </c>
      <c r="R32" s="129">
        <v>3450</v>
      </c>
      <c r="S32" s="128">
        <v>13000</v>
      </c>
      <c r="T32" s="133">
        <v>39907</v>
      </c>
      <c r="U32" s="134"/>
      <c r="V32" s="126" t="s">
        <v>2688</v>
      </c>
      <c r="W32" s="132" t="s">
        <v>2066</v>
      </c>
      <c r="X32" s="132" t="s">
        <v>3849</v>
      </c>
      <c r="Y32" s="132" t="s">
        <v>5263</v>
      </c>
      <c r="Z32" s="134" t="s">
        <v>1239</v>
      </c>
      <c r="AA32" s="135" t="s">
        <v>1240</v>
      </c>
      <c r="AB32" s="132" t="s">
        <v>1244</v>
      </c>
      <c r="AD32" s="132" t="s">
        <v>41</v>
      </c>
      <c r="AE32" s="132" t="s">
        <v>1241</v>
      </c>
      <c r="AF32" s="136" t="s">
        <v>1242</v>
      </c>
      <c r="AG32" s="136" t="s">
        <v>1243</v>
      </c>
    </row>
    <row r="33" spans="1:36" s="136" customFormat="1">
      <c r="A33" s="126" t="s">
        <v>5376</v>
      </c>
      <c r="B33" s="126" t="s">
        <v>2066</v>
      </c>
      <c r="C33" s="126" t="s">
        <v>1237</v>
      </c>
      <c r="D33" s="126" t="s">
        <v>5515</v>
      </c>
      <c r="E33" s="126" t="s">
        <v>1293</v>
      </c>
      <c r="F33" s="283">
        <v>1</v>
      </c>
      <c r="G33" s="126"/>
      <c r="H33" s="126"/>
      <c r="I33" s="126" t="s">
        <v>1292</v>
      </c>
      <c r="J33" s="126"/>
      <c r="K33" s="127" t="s">
        <v>5377</v>
      </c>
      <c r="L33" s="128">
        <v>35785</v>
      </c>
      <c r="M33" s="129">
        <v>35786</v>
      </c>
      <c r="N33" s="130">
        <f t="shared" si="2"/>
        <v>1.1860848525103486E-5</v>
      </c>
      <c r="O33" s="131">
        <v>0</v>
      </c>
      <c r="P33" s="132">
        <v>1436.1</v>
      </c>
      <c r="Q33" s="129">
        <v>5990</v>
      </c>
      <c r="R33" s="129">
        <v>3450</v>
      </c>
      <c r="S33" s="128">
        <v>13000</v>
      </c>
      <c r="T33" s="133">
        <v>40153</v>
      </c>
      <c r="U33" s="134"/>
      <c r="V33" s="126" t="s">
        <v>2688</v>
      </c>
      <c r="W33" s="132" t="s">
        <v>2066</v>
      </c>
      <c r="X33" s="132" t="s">
        <v>3849</v>
      </c>
      <c r="Y33" s="132" t="s">
        <v>2312</v>
      </c>
      <c r="Z33" s="134" t="s">
        <v>5378</v>
      </c>
      <c r="AA33" s="135" t="s">
        <v>5379</v>
      </c>
      <c r="AB33" s="132" t="s">
        <v>1244</v>
      </c>
      <c r="AD33" s="132" t="s">
        <v>161</v>
      </c>
      <c r="AE33" s="132" t="s">
        <v>5380</v>
      </c>
      <c r="AF33" s="136" t="s">
        <v>5381</v>
      </c>
    </row>
    <row r="34" spans="1:36" s="136" customFormat="1">
      <c r="A34" s="126" t="s">
        <v>917</v>
      </c>
      <c r="B34" s="126" t="s">
        <v>2066</v>
      </c>
      <c r="C34" s="126" t="s">
        <v>1071</v>
      </c>
      <c r="D34" s="126" t="s">
        <v>5515</v>
      </c>
      <c r="E34" s="126" t="s">
        <v>1293</v>
      </c>
      <c r="F34" s="283">
        <v>1</v>
      </c>
      <c r="G34" s="126"/>
      <c r="H34" s="126"/>
      <c r="I34" s="126" t="s">
        <v>2057</v>
      </c>
      <c r="J34" s="126"/>
      <c r="K34" s="127"/>
      <c r="L34" s="128">
        <v>1200</v>
      </c>
      <c r="M34" s="128">
        <v>11600</v>
      </c>
      <c r="N34" s="130">
        <f t="shared" si="2"/>
        <v>0.4072043852779953</v>
      </c>
      <c r="O34" s="131">
        <v>63.4</v>
      </c>
      <c r="P34" s="131">
        <v>240</v>
      </c>
      <c r="Q34" s="129"/>
      <c r="R34" s="129"/>
      <c r="S34" s="131"/>
      <c r="T34" s="133">
        <v>35197</v>
      </c>
      <c r="U34" s="134"/>
      <c r="V34" s="126" t="s">
        <v>1377</v>
      </c>
      <c r="W34" s="132" t="s">
        <v>2066</v>
      </c>
      <c r="X34" s="132" t="s">
        <v>1294</v>
      </c>
      <c r="Y34" s="132" t="s">
        <v>1378</v>
      </c>
      <c r="Z34" s="134" t="s">
        <v>2004</v>
      </c>
      <c r="AA34" s="135" t="s">
        <v>918</v>
      </c>
      <c r="AB34" s="132" t="s">
        <v>2003</v>
      </c>
      <c r="AD34" s="132" t="s">
        <v>1200</v>
      </c>
      <c r="AE34" s="136" t="s">
        <v>3565</v>
      </c>
      <c r="AF34" s="136" t="s">
        <v>1376</v>
      </c>
      <c r="AG34" s="136" t="s">
        <v>501</v>
      </c>
      <c r="AH34" s="136" t="s">
        <v>1636</v>
      </c>
    </row>
    <row r="35" spans="1:36" s="136" customFormat="1">
      <c r="A35" s="126" t="s">
        <v>3641</v>
      </c>
      <c r="B35" s="126" t="s">
        <v>5647</v>
      </c>
      <c r="C35" s="126" t="s">
        <v>5646</v>
      </c>
      <c r="D35" s="126" t="s">
        <v>5515</v>
      </c>
      <c r="E35" s="126" t="s">
        <v>1293</v>
      </c>
      <c r="F35" s="283" t="s">
        <v>6246</v>
      </c>
      <c r="G35" s="126"/>
      <c r="H35" s="126"/>
      <c r="I35" s="126" t="s">
        <v>1292</v>
      </c>
      <c r="J35" s="126"/>
      <c r="K35" s="127" t="s">
        <v>4118</v>
      </c>
      <c r="L35" s="128">
        <v>35760</v>
      </c>
      <c r="M35" s="129">
        <v>35812</v>
      </c>
      <c r="N35" s="130">
        <f t="shared" si="2"/>
        <v>6.1675680804630423E-4</v>
      </c>
      <c r="O35" s="131">
        <v>7.97</v>
      </c>
      <c r="P35" s="132">
        <v>1436.1</v>
      </c>
      <c r="Q35" s="129">
        <v>3400</v>
      </c>
      <c r="R35" s="128" t="s">
        <v>1964</v>
      </c>
      <c r="S35" s="128">
        <v>1200</v>
      </c>
      <c r="T35" s="133">
        <v>32882</v>
      </c>
      <c r="U35" s="134" t="s">
        <v>4576</v>
      </c>
      <c r="V35" s="126" t="s">
        <v>1072</v>
      </c>
      <c r="W35" s="132" t="s">
        <v>2066</v>
      </c>
      <c r="X35" s="132" t="s">
        <v>696</v>
      </c>
      <c r="Y35" s="132" t="s">
        <v>5192</v>
      </c>
      <c r="Z35" s="134" t="s">
        <v>221</v>
      </c>
      <c r="AA35" s="135">
        <v>20410</v>
      </c>
      <c r="AB35" s="132" t="s">
        <v>5649</v>
      </c>
      <c r="AD35" s="132" t="s">
        <v>667</v>
      </c>
      <c r="AE35" s="132" t="s">
        <v>750</v>
      </c>
      <c r="AF35" s="136" t="s">
        <v>5191</v>
      </c>
      <c r="AG35" s="136" t="s">
        <v>751</v>
      </c>
      <c r="AH35" s="136" t="s">
        <v>5648</v>
      </c>
    </row>
    <row r="36" spans="1:36" s="252" customFormat="1">
      <c r="A36" s="243" t="s">
        <v>6228</v>
      </c>
      <c r="B36" s="243" t="s">
        <v>2066</v>
      </c>
      <c r="C36" s="243"/>
      <c r="D36" s="243" t="s">
        <v>6248</v>
      </c>
      <c r="E36" s="243" t="s">
        <v>6249</v>
      </c>
      <c r="F36" s="294" t="s">
        <v>6259</v>
      </c>
      <c r="G36" s="243"/>
      <c r="H36" s="243"/>
      <c r="I36" s="243"/>
      <c r="J36" s="243"/>
      <c r="K36" s="244"/>
      <c r="L36" s="253"/>
      <c r="M36" s="246"/>
      <c r="N36" s="247"/>
      <c r="O36" s="245"/>
      <c r="P36" s="248"/>
      <c r="Q36" s="246"/>
      <c r="R36" s="253"/>
      <c r="S36" s="253"/>
      <c r="T36" s="249"/>
      <c r="U36" s="250"/>
      <c r="V36" s="243"/>
      <c r="W36" s="248"/>
      <c r="X36" s="248"/>
      <c r="Y36" s="248"/>
      <c r="Z36" s="250"/>
      <c r="AA36" s="251"/>
      <c r="AB36" s="248"/>
      <c r="AD36" s="248"/>
      <c r="AE36" s="248"/>
    </row>
    <row r="37" spans="1:36" s="136" customFormat="1">
      <c r="A37" s="126" t="s">
        <v>1091</v>
      </c>
      <c r="B37" s="126" t="s">
        <v>2066</v>
      </c>
      <c r="C37" s="126" t="s">
        <v>3369</v>
      </c>
      <c r="D37" s="126" t="s">
        <v>1199</v>
      </c>
      <c r="E37" s="126" t="s">
        <v>999</v>
      </c>
      <c r="F37" s="283">
        <v>1</v>
      </c>
      <c r="G37" s="126"/>
      <c r="H37" s="126"/>
      <c r="I37" s="126" t="s">
        <v>4996</v>
      </c>
      <c r="J37" s="126"/>
      <c r="K37" s="127"/>
      <c r="L37" s="128">
        <v>19781</v>
      </c>
      <c r="M37" s="129">
        <v>20582</v>
      </c>
      <c r="N37" s="130">
        <f t="shared" ref="N37:N74" si="3">(M37-L37)/(M37+L37+12740)</f>
        <v>1.5083893565335292E-2</v>
      </c>
      <c r="O37" s="131">
        <v>55.78</v>
      </c>
      <c r="P37" s="132">
        <v>717.94</v>
      </c>
      <c r="Q37" s="129">
        <v>1816</v>
      </c>
      <c r="R37" s="129">
        <v>844</v>
      </c>
      <c r="S37" s="128">
        <v>700</v>
      </c>
      <c r="T37" s="133">
        <v>33203</v>
      </c>
      <c r="U37" s="134" t="s">
        <v>4995</v>
      </c>
      <c r="V37" s="126" t="s">
        <v>4994</v>
      </c>
      <c r="W37" s="132" t="s">
        <v>2066</v>
      </c>
      <c r="X37" s="132" t="s">
        <v>3849</v>
      </c>
      <c r="Y37" s="132" t="s">
        <v>1172</v>
      </c>
      <c r="Z37" s="134" t="s">
        <v>1092</v>
      </c>
      <c r="AA37" s="135" t="s">
        <v>1093</v>
      </c>
      <c r="AB37" s="132" t="s">
        <v>1090</v>
      </c>
      <c r="AD37" s="132"/>
      <c r="AE37" s="132" t="s">
        <v>3035</v>
      </c>
      <c r="AF37" s="136" t="s">
        <v>4444</v>
      </c>
    </row>
    <row r="38" spans="1:36" s="136" customFormat="1">
      <c r="A38" s="126" t="s">
        <v>2624</v>
      </c>
      <c r="B38" s="126" t="s">
        <v>2066</v>
      </c>
      <c r="C38" s="126" t="s">
        <v>3369</v>
      </c>
      <c r="D38" s="126" t="s">
        <v>1199</v>
      </c>
      <c r="E38" s="126" t="s">
        <v>999</v>
      </c>
      <c r="F38" s="283">
        <v>1</v>
      </c>
      <c r="G38" s="126"/>
      <c r="H38" s="126"/>
      <c r="I38" s="126" t="s">
        <v>4996</v>
      </c>
      <c r="J38" s="126"/>
      <c r="K38" s="127"/>
      <c r="L38" s="128">
        <v>20085</v>
      </c>
      <c r="M38" s="129">
        <v>20274</v>
      </c>
      <c r="N38" s="130">
        <f t="shared" si="3"/>
        <v>3.5593890657074521E-3</v>
      </c>
      <c r="O38" s="131">
        <v>55.1</v>
      </c>
      <c r="P38" s="132">
        <v>717.87</v>
      </c>
      <c r="Q38" s="129">
        <v>1816</v>
      </c>
      <c r="R38" s="129">
        <v>844</v>
      </c>
      <c r="S38" s="131">
        <v>700</v>
      </c>
      <c r="T38" s="133">
        <v>33423</v>
      </c>
      <c r="U38" s="134" t="s">
        <v>4995</v>
      </c>
      <c r="V38" s="126" t="s">
        <v>4994</v>
      </c>
      <c r="W38" s="132" t="s">
        <v>2066</v>
      </c>
      <c r="X38" s="132" t="s">
        <v>3849</v>
      </c>
      <c r="Y38" s="132" t="s">
        <v>1172</v>
      </c>
      <c r="Z38" s="134" t="s">
        <v>86</v>
      </c>
      <c r="AA38" s="135">
        <v>21552</v>
      </c>
      <c r="AB38" s="132"/>
      <c r="AD38" s="132" t="s">
        <v>3797</v>
      </c>
      <c r="AE38" s="132" t="s">
        <v>3035</v>
      </c>
      <c r="AF38" s="136" t="s">
        <v>4444</v>
      </c>
      <c r="AG38" s="136" t="s">
        <v>5674</v>
      </c>
      <c r="AH38" s="136" t="s">
        <v>4270</v>
      </c>
    </row>
    <row r="39" spans="1:36" s="136" customFormat="1">
      <c r="A39" s="126" t="s">
        <v>2625</v>
      </c>
      <c r="B39" s="126" t="s">
        <v>2066</v>
      </c>
      <c r="C39" s="126" t="s">
        <v>3369</v>
      </c>
      <c r="D39" s="126" t="s">
        <v>1199</v>
      </c>
      <c r="E39" s="126" t="s">
        <v>999</v>
      </c>
      <c r="F39" s="283">
        <v>1</v>
      </c>
      <c r="G39" s="126"/>
      <c r="H39" s="126"/>
      <c r="I39" s="126" t="s">
        <v>4996</v>
      </c>
      <c r="J39" s="126"/>
      <c r="K39" s="127"/>
      <c r="L39" s="128">
        <v>19959</v>
      </c>
      <c r="M39" s="129">
        <v>20403</v>
      </c>
      <c r="N39" s="130">
        <f t="shared" si="3"/>
        <v>8.3612669955933864E-3</v>
      </c>
      <c r="O39" s="131">
        <v>55</v>
      </c>
      <c r="P39" s="132">
        <v>717.93</v>
      </c>
      <c r="Q39" s="129">
        <v>1816</v>
      </c>
      <c r="R39" s="129">
        <v>844</v>
      </c>
      <c r="S39" s="131">
        <v>700</v>
      </c>
      <c r="T39" s="133">
        <v>33792</v>
      </c>
      <c r="U39" s="134" t="s">
        <v>4995</v>
      </c>
      <c r="V39" s="126" t="s">
        <v>4994</v>
      </c>
      <c r="W39" s="132" t="s">
        <v>2066</v>
      </c>
      <c r="X39" s="132" t="s">
        <v>3849</v>
      </c>
      <c r="Y39" s="132" t="s">
        <v>1172</v>
      </c>
      <c r="Z39" s="134" t="s">
        <v>87</v>
      </c>
      <c r="AA39" s="135">
        <v>22014</v>
      </c>
      <c r="AB39" s="132"/>
      <c r="AD39" s="132" t="s">
        <v>3797</v>
      </c>
      <c r="AE39" s="132" t="s">
        <v>3035</v>
      </c>
      <c r="AF39" s="136" t="s">
        <v>4444</v>
      </c>
      <c r="AG39" s="136" t="s">
        <v>5674</v>
      </c>
      <c r="AH39" s="136" t="s">
        <v>4270</v>
      </c>
    </row>
    <row r="40" spans="1:36" s="136" customFormat="1">
      <c r="A40" s="126" t="s">
        <v>2442</v>
      </c>
      <c r="B40" s="126" t="s">
        <v>2066</v>
      </c>
      <c r="C40" s="126" t="s">
        <v>3369</v>
      </c>
      <c r="D40" s="126" t="s">
        <v>1199</v>
      </c>
      <c r="E40" s="126" t="s">
        <v>999</v>
      </c>
      <c r="F40" s="283">
        <v>1</v>
      </c>
      <c r="G40" s="126"/>
      <c r="H40" s="126"/>
      <c r="I40" s="126" t="s">
        <v>4996</v>
      </c>
      <c r="J40" s="126"/>
      <c r="K40" s="127"/>
      <c r="L40" s="128">
        <v>19914</v>
      </c>
      <c r="M40" s="129">
        <v>20451</v>
      </c>
      <c r="N40" s="130">
        <f t="shared" si="3"/>
        <v>1.0112042180585631E-2</v>
      </c>
      <c r="O40" s="131">
        <v>54.7</v>
      </c>
      <c r="P40" s="132">
        <v>717.99</v>
      </c>
      <c r="Q40" s="129">
        <v>1816</v>
      </c>
      <c r="R40" s="129">
        <v>844</v>
      </c>
      <c r="S40" s="131">
        <v>700</v>
      </c>
      <c r="T40" s="133">
        <v>33856</v>
      </c>
      <c r="U40" s="134" t="s">
        <v>4995</v>
      </c>
      <c r="V40" s="126" t="s">
        <v>4994</v>
      </c>
      <c r="W40" s="132" t="s">
        <v>2066</v>
      </c>
      <c r="X40" s="132" t="s">
        <v>3849</v>
      </c>
      <c r="Y40" s="132" t="s">
        <v>1172</v>
      </c>
      <c r="Z40" s="134" t="s">
        <v>3368</v>
      </c>
      <c r="AA40" s="135">
        <v>22108</v>
      </c>
      <c r="AB40" s="132"/>
      <c r="AD40" s="132" t="s">
        <v>3797</v>
      </c>
      <c r="AE40" s="132" t="s">
        <v>3035</v>
      </c>
      <c r="AF40" s="136" t="s">
        <v>4444</v>
      </c>
      <c r="AG40" s="136" t="s">
        <v>5674</v>
      </c>
      <c r="AH40" s="136" t="s">
        <v>4270</v>
      </c>
    </row>
    <row r="41" spans="1:36" s="136" customFormat="1">
      <c r="A41" s="126" t="s">
        <v>3397</v>
      </c>
      <c r="B41" s="126" t="s">
        <v>2066</v>
      </c>
      <c r="C41" s="126" t="s">
        <v>3369</v>
      </c>
      <c r="D41" s="126" t="s">
        <v>1199</v>
      </c>
      <c r="E41" s="126" t="s">
        <v>999</v>
      </c>
      <c r="F41" s="283">
        <v>1</v>
      </c>
      <c r="G41" s="126"/>
      <c r="H41" s="126"/>
      <c r="I41" s="126" t="s">
        <v>4996</v>
      </c>
      <c r="J41" s="126"/>
      <c r="K41" s="127"/>
      <c r="L41" s="128">
        <v>20058</v>
      </c>
      <c r="M41" s="129">
        <v>20305</v>
      </c>
      <c r="N41" s="130">
        <f t="shared" si="3"/>
        <v>4.6513379658399715E-3</v>
      </c>
      <c r="O41" s="131">
        <v>54.7</v>
      </c>
      <c r="P41" s="132">
        <v>717.95</v>
      </c>
      <c r="Q41" s="129">
        <v>1816</v>
      </c>
      <c r="R41" s="129">
        <v>844</v>
      </c>
      <c r="S41" s="131">
        <v>700</v>
      </c>
      <c r="T41" s="133">
        <v>35320</v>
      </c>
      <c r="U41" s="134" t="s">
        <v>4995</v>
      </c>
      <c r="V41" s="126" t="s">
        <v>4994</v>
      </c>
      <c r="W41" s="132" t="s">
        <v>2066</v>
      </c>
      <c r="X41" s="132" t="s">
        <v>3849</v>
      </c>
      <c r="Y41" s="132" t="s">
        <v>1172</v>
      </c>
      <c r="Z41" s="134" t="s">
        <v>871</v>
      </c>
      <c r="AA41" s="135">
        <v>24320</v>
      </c>
      <c r="AB41" s="132"/>
      <c r="AD41" s="132" t="s">
        <v>3797</v>
      </c>
      <c r="AE41" s="132" t="s">
        <v>3035</v>
      </c>
      <c r="AF41" s="136" t="s">
        <v>4444</v>
      </c>
      <c r="AG41" s="136" t="s">
        <v>5674</v>
      </c>
      <c r="AH41" s="136" t="s">
        <v>4270</v>
      </c>
    </row>
    <row r="42" spans="1:36" s="136" customFormat="1">
      <c r="A42" s="126" t="s">
        <v>3398</v>
      </c>
      <c r="B42" s="126" t="s">
        <v>2066</v>
      </c>
      <c r="C42" s="126" t="s">
        <v>3369</v>
      </c>
      <c r="D42" s="126" t="s">
        <v>1199</v>
      </c>
      <c r="E42" s="126" t="s">
        <v>999</v>
      </c>
      <c r="F42" s="283">
        <v>1</v>
      </c>
      <c r="G42" s="126"/>
      <c r="H42" s="126"/>
      <c r="I42" s="126" t="s">
        <v>4996</v>
      </c>
      <c r="J42" s="126"/>
      <c r="K42" s="127"/>
      <c r="L42" s="128">
        <v>20080</v>
      </c>
      <c r="M42" s="129">
        <v>20284</v>
      </c>
      <c r="N42" s="130">
        <f t="shared" si="3"/>
        <v>3.8415185296776138E-3</v>
      </c>
      <c r="O42" s="131">
        <v>54.7</v>
      </c>
      <c r="P42" s="132">
        <v>717.97</v>
      </c>
      <c r="Q42" s="129">
        <v>1816</v>
      </c>
      <c r="R42" s="129">
        <v>844</v>
      </c>
      <c r="S42" s="131">
        <v>700</v>
      </c>
      <c r="T42" s="133">
        <v>35152</v>
      </c>
      <c r="U42" s="134" t="s">
        <v>4995</v>
      </c>
      <c r="V42" s="126" t="s">
        <v>4994</v>
      </c>
      <c r="W42" s="132" t="s">
        <v>2066</v>
      </c>
      <c r="X42" s="132" t="s">
        <v>3849</v>
      </c>
      <c r="Y42" s="132" t="s">
        <v>1172</v>
      </c>
      <c r="Z42" s="134" t="s">
        <v>870</v>
      </c>
      <c r="AA42" s="135">
        <v>23833</v>
      </c>
      <c r="AB42" s="132"/>
      <c r="AD42" s="132" t="s">
        <v>3797</v>
      </c>
      <c r="AE42" s="132" t="s">
        <v>3035</v>
      </c>
      <c r="AF42" s="136" t="s">
        <v>4444</v>
      </c>
      <c r="AG42" s="136" t="s">
        <v>5674</v>
      </c>
      <c r="AH42" s="136" t="s">
        <v>4270</v>
      </c>
    </row>
    <row r="43" spans="1:36" s="136" customFormat="1">
      <c r="A43" s="126" t="s">
        <v>4453</v>
      </c>
      <c r="B43" s="126" t="s">
        <v>2066</v>
      </c>
      <c r="C43" s="126" t="s">
        <v>3369</v>
      </c>
      <c r="D43" s="126" t="s">
        <v>1199</v>
      </c>
      <c r="E43" s="126" t="s">
        <v>999</v>
      </c>
      <c r="F43" s="283">
        <v>1</v>
      </c>
      <c r="G43" s="126"/>
      <c r="H43" s="126"/>
      <c r="I43" s="126" t="s">
        <v>4996</v>
      </c>
      <c r="J43" s="126"/>
      <c r="K43" s="127"/>
      <c r="L43" s="128">
        <v>20104</v>
      </c>
      <c r="M43" s="129">
        <v>20260</v>
      </c>
      <c r="N43" s="130">
        <f t="shared" si="3"/>
        <v>2.9376318168122927E-3</v>
      </c>
      <c r="O43" s="131">
        <v>55</v>
      </c>
      <c r="P43" s="132">
        <v>717.97</v>
      </c>
      <c r="Q43" s="129">
        <v>1816</v>
      </c>
      <c r="R43" s="129">
        <v>844</v>
      </c>
      <c r="S43" s="131">
        <v>700</v>
      </c>
      <c r="T43" s="133">
        <v>34268</v>
      </c>
      <c r="U43" s="134" t="s">
        <v>4995</v>
      </c>
      <c r="V43" s="126" t="s">
        <v>4994</v>
      </c>
      <c r="W43" s="132" t="s">
        <v>2066</v>
      </c>
      <c r="X43" s="132" t="s">
        <v>3849</v>
      </c>
      <c r="Y43" s="132" t="s">
        <v>1172</v>
      </c>
      <c r="Z43" s="134" t="s">
        <v>3126</v>
      </c>
      <c r="AA43" s="135">
        <v>22877</v>
      </c>
      <c r="AB43" s="132"/>
      <c r="AD43" s="132" t="s">
        <v>3797</v>
      </c>
      <c r="AE43" s="132" t="s">
        <v>3035</v>
      </c>
      <c r="AF43" s="136" t="s">
        <v>4444</v>
      </c>
      <c r="AG43" s="136" t="s">
        <v>5674</v>
      </c>
      <c r="AH43" s="136" t="s">
        <v>4270</v>
      </c>
    </row>
    <row r="44" spans="1:36" s="136" customFormat="1">
      <c r="A44" s="126" t="s">
        <v>5162</v>
      </c>
      <c r="B44" s="126" t="s">
        <v>2066</v>
      </c>
      <c r="C44" s="126" t="s">
        <v>3369</v>
      </c>
      <c r="D44" s="126" t="s">
        <v>1199</v>
      </c>
      <c r="E44" s="126" t="s">
        <v>999</v>
      </c>
      <c r="F44" s="283">
        <v>1</v>
      </c>
      <c r="G44" s="126"/>
      <c r="H44" s="126"/>
      <c r="I44" s="126" t="s">
        <v>4996</v>
      </c>
      <c r="J44" s="126"/>
      <c r="K44" s="127"/>
      <c r="L44" s="128">
        <v>19986</v>
      </c>
      <c r="M44" s="129">
        <v>20315</v>
      </c>
      <c r="N44" s="130">
        <f t="shared" si="3"/>
        <v>6.202748816952923E-3</v>
      </c>
      <c r="O44" s="131">
        <v>54.9</v>
      </c>
      <c r="P44" s="132">
        <v>716.69</v>
      </c>
      <c r="Q44" s="129">
        <v>1816</v>
      </c>
      <c r="R44" s="129">
        <v>844</v>
      </c>
      <c r="S44" s="131">
        <v>700</v>
      </c>
      <c r="T44" s="133">
        <v>34403</v>
      </c>
      <c r="U44" s="134" t="s">
        <v>4995</v>
      </c>
      <c r="V44" s="126" t="s">
        <v>4994</v>
      </c>
      <c r="W44" s="132" t="s">
        <v>2066</v>
      </c>
      <c r="X44" s="132" t="s">
        <v>3849</v>
      </c>
      <c r="Y44" s="132" t="s">
        <v>1172</v>
      </c>
      <c r="Z44" s="134" t="s">
        <v>441</v>
      </c>
      <c r="AA44" s="135">
        <v>23027</v>
      </c>
      <c r="AB44" s="132"/>
      <c r="AD44" s="132" t="s">
        <v>3797</v>
      </c>
      <c r="AE44" s="132" t="s">
        <v>3035</v>
      </c>
      <c r="AF44" s="136" t="s">
        <v>4444</v>
      </c>
      <c r="AG44" s="136" t="s">
        <v>5674</v>
      </c>
      <c r="AH44" s="136" t="s">
        <v>4270</v>
      </c>
    </row>
    <row r="45" spans="1:36" s="136" customFormat="1">
      <c r="A45" s="126" t="s">
        <v>813</v>
      </c>
      <c r="B45" s="126" t="s">
        <v>2066</v>
      </c>
      <c r="C45" s="126" t="s">
        <v>3369</v>
      </c>
      <c r="D45" s="126" t="s">
        <v>1199</v>
      </c>
      <c r="E45" s="126" t="s">
        <v>999</v>
      </c>
      <c r="F45" s="283">
        <v>1</v>
      </c>
      <c r="G45" s="126"/>
      <c r="H45" s="126"/>
      <c r="I45" s="126" t="s">
        <v>4996</v>
      </c>
      <c r="J45" s="126"/>
      <c r="K45" s="127"/>
      <c r="L45" s="128">
        <v>19912</v>
      </c>
      <c r="M45" s="129">
        <v>20449</v>
      </c>
      <c r="N45" s="130">
        <f t="shared" si="3"/>
        <v>1.0112803901998079E-2</v>
      </c>
      <c r="O45" s="131">
        <v>54.9</v>
      </c>
      <c r="P45" s="132">
        <v>717.91</v>
      </c>
      <c r="Q45" s="129">
        <v>1816</v>
      </c>
      <c r="R45" s="129">
        <v>844</v>
      </c>
      <c r="S45" s="131">
        <v>700</v>
      </c>
      <c r="T45" s="133">
        <v>35740</v>
      </c>
      <c r="U45" s="134" t="s">
        <v>4995</v>
      </c>
      <c r="V45" s="126" t="s">
        <v>4994</v>
      </c>
      <c r="W45" s="132" t="s">
        <v>2066</v>
      </c>
      <c r="X45" s="132" t="s">
        <v>3849</v>
      </c>
      <c r="Y45" s="132" t="s">
        <v>1172</v>
      </c>
      <c r="Z45" s="134" t="s">
        <v>872</v>
      </c>
      <c r="AA45" s="135">
        <v>25030</v>
      </c>
      <c r="AB45" s="132"/>
      <c r="AD45" s="132" t="s">
        <v>3797</v>
      </c>
      <c r="AE45" s="132" t="s">
        <v>3035</v>
      </c>
      <c r="AF45" s="136" t="s">
        <v>4444</v>
      </c>
      <c r="AG45" s="136" t="s">
        <v>5674</v>
      </c>
      <c r="AH45" s="136" t="s">
        <v>4270</v>
      </c>
    </row>
    <row r="46" spans="1:36" s="136" customFormat="1">
      <c r="A46" s="126" t="s">
        <v>814</v>
      </c>
      <c r="B46" s="126" t="s">
        <v>2066</v>
      </c>
      <c r="C46" s="126" t="s">
        <v>3369</v>
      </c>
      <c r="D46" s="126" t="s">
        <v>1199</v>
      </c>
      <c r="E46" s="126" t="s">
        <v>999</v>
      </c>
      <c r="F46" s="283">
        <v>1</v>
      </c>
      <c r="G46" s="126"/>
      <c r="H46" s="126"/>
      <c r="I46" s="126" t="s">
        <v>4996</v>
      </c>
      <c r="J46" s="126"/>
      <c r="K46" s="127"/>
      <c r="L46" s="128">
        <v>20120</v>
      </c>
      <c r="M46" s="129">
        <v>20244</v>
      </c>
      <c r="N46" s="130">
        <f t="shared" si="3"/>
        <v>2.3350406749020791E-3</v>
      </c>
      <c r="O46" s="131">
        <v>54.7</v>
      </c>
      <c r="P46" s="132">
        <v>717.97</v>
      </c>
      <c r="Q46" s="129">
        <v>1816</v>
      </c>
      <c r="R46" s="129">
        <v>844</v>
      </c>
      <c r="S46" s="131">
        <v>700</v>
      </c>
      <c r="T46" s="133">
        <v>34146</v>
      </c>
      <c r="U46" s="134" t="s">
        <v>4995</v>
      </c>
      <c r="V46" s="126" t="s">
        <v>4994</v>
      </c>
      <c r="W46" s="132" t="s">
        <v>2066</v>
      </c>
      <c r="X46" s="132" t="s">
        <v>3849</v>
      </c>
      <c r="Y46" s="132" t="s">
        <v>1172</v>
      </c>
      <c r="Z46" s="134" t="s">
        <v>5614</v>
      </c>
      <c r="AA46" s="135">
        <v>22700</v>
      </c>
      <c r="AB46" s="132"/>
      <c r="AD46" s="132" t="s">
        <v>3797</v>
      </c>
      <c r="AE46" s="132" t="s">
        <v>3035</v>
      </c>
      <c r="AF46" s="136" t="s">
        <v>4444</v>
      </c>
      <c r="AG46" s="136" t="s">
        <v>5674</v>
      </c>
      <c r="AH46" s="136" t="s">
        <v>4270</v>
      </c>
    </row>
    <row r="47" spans="1:36" s="136" customFormat="1">
      <c r="A47" s="126" t="s">
        <v>815</v>
      </c>
      <c r="B47" s="126" t="s">
        <v>2066</v>
      </c>
      <c r="C47" s="126" t="s">
        <v>3369</v>
      </c>
      <c r="D47" s="126" t="s">
        <v>1199</v>
      </c>
      <c r="E47" s="126" t="s">
        <v>999</v>
      </c>
      <c r="F47" s="283">
        <v>1</v>
      </c>
      <c r="G47" s="126"/>
      <c r="H47" s="126"/>
      <c r="I47" s="126" t="s">
        <v>4996</v>
      </c>
      <c r="J47" s="126"/>
      <c r="K47" s="127"/>
      <c r="L47" s="128">
        <v>20134</v>
      </c>
      <c r="M47" s="129">
        <v>20227</v>
      </c>
      <c r="N47" s="130">
        <f t="shared" si="3"/>
        <v>1.7513794467147511E-3</v>
      </c>
      <c r="O47" s="131">
        <v>55</v>
      </c>
      <c r="P47" s="132">
        <v>717.91</v>
      </c>
      <c r="Q47" s="129">
        <v>1816</v>
      </c>
      <c r="R47" s="129">
        <v>844</v>
      </c>
      <c r="S47" s="131">
        <v>700</v>
      </c>
      <c r="T47" s="133">
        <v>35262</v>
      </c>
      <c r="U47" s="134" t="s">
        <v>4995</v>
      </c>
      <c r="V47" s="126" t="s">
        <v>4994</v>
      </c>
      <c r="W47" s="132" t="s">
        <v>2066</v>
      </c>
      <c r="X47" s="132" t="s">
        <v>3849</v>
      </c>
      <c r="Y47" s="132" t="s">
        <v>1172</v>
      </c>
      <c r="Z47" s="134" t="s">
        <v>2597</v>
      </c>
      <c r="AA47" s="135">
        <v>23953</v>
      </c>
      <c r="AB47" s="132"/>
      <c r="AD47" s="132" t="s">
        <v>3797</v>
      </c>
      <c r="AE47" s="132" t="s">
        <v>3035</v>
      </c>
      <c r="AF47" s="136" t="s">
        <v>4444</v>
      </c>
      <c r="AG47" s="136" t="s">
        <v>5674</v>
      </c>
      <c r="AH47" s="136" t="s">
        <v>4270</v>
      </c>
    </row>
    <row r="48" spans="1:36" s="136" customFormat="1">
      <c r="A48" s="126" t="s">
        <v>2969</v>
      </c>
      <c r="B48" s="126" t="s">
        <v>2066</v>
      </c>
      <c r="C48" s="126" t="s">
        <v>3369</v>
      </c>
      <c r="D48" s="126" t="s">
        <v>1199</v>
      </c>
      <c r="E48" s="126" t="s">
        <v>999</v>
      </c>
      <c r="F48" s="283">
        <v>1</v>
      </c>
      <c r="G48" s="126"/>
      <c r="H48" s="126"/>
      <c r="I48" s="126" t="s">
        <v>4996</v>
      </c>
      <c r="J48" s="126"/>
      <c r="K48" s="127"/>
      <c r="L48" s="128">
        <v>20177</v>
      </c>
      <c r="M48" s="129">
        <v>20498</v>
      </c>
      <c r="N48" s="130">
        <f t="shared" si="3"/>
        <v>6.0095478798090421E-3</v>
      </c>
      <c r="O48" s="131">
        <v>55</v>
      </c>
      <c r="P48" s="132">
        <v>724.28</v>
      </c>
      <c r="Q48" s="129">
        <v>2217</v>
      </c>
      <c r="R48" s="129">
        <v>980</v>
      </c>
      <c r="S48" s="128">
        <v>1136</v>
      </c>
      <c r="T48" s="133">
        <v>36840</v>
      </c>
      <c r="U48" s="134" t="s">
        <v>4576</v>
      </c>
      <c r="V48" s="126" t="s">
        <v>873</v>
      </c>
      <c r="W48" s="132" t="s">
        <v>2066</v>
      </c>
      <c r="X48" s="132" t="s">
        <v>3849</v>
      </c>
      <c r="Y48" s="132" t="s">
        <v>1172</v>
      </c>
      <c r="Z48" s="134" t="s">
        <v>4442</v>
      </c>
      <c r="AA48" s="135">
        <v>26605</v>
      </c>
      <c r="AD48" s="132" t="s">
        <v>3797</v>
      </c>
      <c r="AE48" s="132" t="s">
        <v>3035</v>
      </c>
      <c r="AF48" s="136" t="s">
        <v>4444</v>
      </c>
      <c r="AG48" s="136" t="s">
        <v>5674</v>
      </c>
      <c r="AH48" s="136" t="s">
        <v>2421</v>
      </c>
      <c r="AI48" s="136" t="s">
        <v>153</v>
      </c>
      <c r="AJ48" s="136" t="s">
        <v>5126</v>
      </c>
    </row>
    <row r="49" spans="1:36" s="136" customFormat="1">
      <c r="A49" s="126" t="s">
        <v>1515</v>
      </c>
      <c r="B49" s="126" t="s">
        <v>2066</v>
      </c>
      <c r="C49" s="126" t="s">
        <v>3369</v>
      </c>
      <c r="D49" s="126" t="s">
        <v>1199</v>
      </c>
      <c r="E49" s="126" t="s">
        <v>999</v>
      </c>
      <c r="F49" s="283">
        <v>1</v>
      </c>
      <c r="G49" s="126"/>
      <c r="H49" s="126"/>
      <c r="I49" s="126" t="s">
        <v>4996</v>
      </c>
      <c r="J49" s="126"/>
      <c r="K49" s="127"/>
      <c r="L49" s="128">
        <v>20123</v>
      </c>
      <c r="M49" s="129">
        <v>20247</v>
      </c>
      <c r="N49" s="130">
        <f t="shared" si="3"/>
        <v>2.3347768781773678E-3</v>
      </c>
      <c r="O49" s="131">
        <v>54.9</v>
      </c>
      <c r="P49" s="132">
        <v>718.09</v>
      </c>
      <c r="Q49" s="129">
        <v>2217</v>
      </c>
      <c r="R49" s="129">
        <v>980</v>
      </c>
      <c r="S49" s="128">
        <v>1136</v>
      </c>
      <c r="T49" s="133">
        <v>35634</v>
      </c>
      <c r="U49" s="134" t="s">
        <v>4576</v>
      </c>
      <c r="V49" s="126" t="s">
        <v>873</v>
      </c>
      <c r="W49" s="132" t="s">
        <v>2066</v>
      </c>
      <c r="X49" s="132" t="s">
        <v>3849</v>
      </c>
      <c r="Y49" s="132" t="s">
        <v>1172</v>
      </c>
      <c r="Z49" s="134" t="s">
        <v>2598</v>
      </c>
      <c r="AA49" s="135">
        <v>24876</v>
      </c>
      <c r="AB49" s="132"/>
      <c r="AD49" s="132" t="s">
        <v>3797</v>
      </c>
      <c r="AE49" s="132" t="s">
        <v>3035</v>
      </c>
      <c r="AF49" s="136" t="s">
        <v>4444</v>
      </c>
      <c r="AG49" s="136" t="s">
        <v>5674</v>
      </c>
      <c r="AH49" s="136" t="s">
        <v>2421</v>
      </c>
      <c r="AI49" s="136" t="s">
        <v>153</v>
      </c>
    </row>
    <row r="50" spans="1:36" s="136" customFormat="1">
      <c r="A50" s="126" t="s">
        <v>2970</v>
      </c>
      <c r="B50" s="126" t="s">
        <v>2066</v>
      </c>
      <c r="C50" s="126" t="s">
        <v>3369</v>
      </c>
      <c r="D50" s="126" t="s">
        <v>1199</v>
      </c>
      <c r="E50" s="126" t="s">
        <v>999</v>
      </c>
      <c r="F50" s="283">
        <v>1</v>
      </c>
      <c r="G50" s="126"/>
      <c r="H50" s="126"/>
      <c r="I50" s="126" t="s">
        <v>4996</v>
      </c>
      <c r="J50" s="126"/>
      <c r="K50" s="127"/>
      <c r="L50" s="128">
        <v>20184</v>
      </c>
      <c r="M50" s="129">
        <v>20427</v>
      </c>
      <c r="N50" s="130">
        <f t="shared" si="3"/>
        <v>4.5547412419635995E-3</v>
      </c>
      <c r="O50" s="131">
        <v>55</v>
      </c>
      <c r="P50" s="132">
        <v>722.98</v>
      </c>
      <c r="Q50" s="129">
        <v>2217</v>
      </c>
      <c r="R50" s="129">
        <v>980</v>
      </c>
      <c r="S50" s="128">
        <v>1136</v>
      </c>
      <c r="T50" s="133">
        <v>36723</v>
      </c>
      <c r="U50" s="134" t="s">
        <v>4576</v>
      </c>
      <c r="V50" s="126" t="s">
        <v>873</v>
      </c>
      <c r="W50" s="132" t="s">
        <v>2066</v>
      </c>
      <c r="X50" s="132" t="s">
        <v>3849</v>
      </c>
      <c r="Y50" s="132" t="s">
        <v>1172</v>
      </c>
      <c r="Z50" s="134" t="s">
        <v>4441</v>
      </c>
      <c r="AA50" s="135">
        <v>26407</v>
      </c>
      <c r="AD50" s="132" t="s">
        <v>3797</v>
      </c>
      <c r="AE50" s="132" t="s">
        <v>3035</v>
      </c>
      <c r="AF50" s="136" t="s">
        <v>4444</v>
      </c>
      <c r="AG50" s="136" t="s">
        <v>5674</v>
      </c>
      <c r="AH50" s="136" t="s">
        <v>2421</v>
      </c>
      <c r="AI50" s="136" t="s">
        <v>153</v>
      </c>
    </row>
    <row r="51" spans="1:36" s="136" customFormat="1">
      <c r="A51" s="126" t="s">
        <v>816</v>
      </c>
      <c r="B51" s="126" t="s">
        <v>2066</v>
      </c>
      <c r="C51" s="126" t="s">
        <v>3369</v>
      </c>
      <c r="D51" s="126" t="s">
        <v>1199</v>
      </c>
      <c r="E51" s="126" t="s">
        <v>999</v>
      </c>
      <c r="F51" s="283">
        <v>1</v>
      </c>
      <c r="G51" s="126"/>
      <c r="H51" s="126"/>
      <c r="I51" s="126" t="s">
        <v>4996</v>
      </c>
      <c r="J51" s="126"/>
      <c r="K51" s="127"/>
      <c r="L51" s="128">
        <v>20063</v>
      </c>
      <c r="M51" s="129">
        <v>20433</v>
      </c>
      <c r="N51" s="130">
        <f t="shared" si="3"/>
        <v>6.9501840859568717E-3</v>
      </c>
      <c r="O51" s="131">
        <v>54.9</v>
      </c>
      <c r="P51" s="132">
        <v>720.65</v>
      </c>
      <c r="Q51" s="129">
        <v>2217</v>
      </c>
      <c r="R51" s="129">
        <v>980</v>
      </c>
      <c r="S51" s="128">
        <v>1136</v>
      </c>
      <c r="T51" s="133">
        <v>37711</v>
      </c>
      <c r="U51" s="134" t="s">
        <v>4576</v>
      </c>
      <c r="V51" s="126" t="s">
        <v>873</v>
      </c>
      <c r="W51" s="132" t="s">
        <v>2066</v>
      </c>
      <c r="X51" s="132" t="s">
        <v>3849</v>
      </c>
      <c r="Y51" s="132" t="s">
        <v>1172</v>
      </c>
      <c r="Z51" s="134" t="s">
        <v>5676</v>
      </c>
      <c r="AA51" s="135">
        <v>27704</v>
      </c>
      <c r="AD51" s="132" t="s">
        <v>3797</v>
      </c>
      <c r="AE51" s="132" t="s">
        <v>3035</v>
      </c>
      <c r="AG51" s="136" t="s">
        <v>5674</v>
      </c>
      <c r="AH51" s="136" t="s">
        <v>2421</v>
      </c>
      <c r="AI51" s="136" t="s">
        <v>153</v>
      </c>
    </row>
    <row r="52" spans="1:36" s="136" customFormat="1">
      <c r="A52" s="126" t="s">
        <v>2971</v>
      </c>
      <c r="B52" s="126" t="s">
        <v>2066</v>
      </c>
      <c r="C52" s="126" t="s">
        <v>3369</v>
      </c>
      <c r="D52" s="126" t="s">
        <v>1199</v>
      </c>
      <c r="E52" s="126" t="s">
        <v>999</v>
      </c>
      <c r="F52" s="283">
        <v>1</v>
      </c>
      <c r="G52" s="126"/>
      <c r="H52" s="126"/>
      <c r="I52" s="126" t="s">
        <v>4996</v>
      </c>
      <c r="J52" s="126"/>
      <c r="K52" s="127"/>
      <c r="L52" s="128">
        <v>20096</v>
      </c>
      <c r="M52" s="129">
        <v>20268</v>
      </c>
      <c r="N52" s="130">
        <f t="shared" si="3"/>
        <v>3.2389273877673997E-3</v>
      </c>
      <c r="O52" s="131">
        <v>53</v>
      </c>
      <c r="P52" s="132">
        <v>717.97</v>
      </c>
      <c r="Q52" s="129">
        <v>2217</v>
      </c>
      <c r="R52" s="129">
        <v>980</v>
      </c>
      <c r="S52" s="128">
        <v>1136</v>
      </c>
      <c r="T52" s="133">
        <v>36440</v>
      </c>
      <c r="U52" s="134" t="s">
        <v>4576</v>
      </c>
      <c r="V52" s="126" t="s">
        <v>873</v>
      </c>
      <c r="W52" s="132" t="s">
        <v>2066</v>
      </c>
      <c r="X52" s="132" t="s">
        <v>3849</v>
      </c>
      <c r="Y52" s="132" t="s">
        <v>1172</v>
      </c>
      <c r="Z52" s="134" t="s">
        <v>2599</v>
      </c>
      <c r="AA52" s="135">
        <v>25933</v>
      </c>
      <c r="AD52" s="132" t="s">
        <v>3797</v>
      </c>
      <c r="AE52" s="132" t="s">
        <v>3035</v>
      </c>
      <c r="AF52" s="136" t="s">
        <v>4444</v>
      </c>
      <c r="AG52" s="136" t="s">
        <v>5674</v>
      </c>
      <c r="AH52" s="136" t="s">
        <v>2421</v>
      </c>
      <c r="AI52" s="136" t="s">
        <v>153</v>
      </c>
    </row>
    <row r="53" spans="1:36" s="136" customFormat="1">
      <c r="A53" s="126" t="s">
        <v>817</v>
      </c>
      <c r="B53" s="126" t="s">
        <v>2066</v>
      </c>
      <c r="C53" s="126" t="s">
        <v>3369</v>
      </c>
      <c r="D53" s="126" t="s">
        <v>1199</v>
      </c>
      <c r="E53" s="126" t="s">
        <v>999</v>
      </c>
      <c r="F53" s="283">
        <v>1</v>
      </c>
      <c r="G53" s="126"/>
      <c r="H53" s="126"/>
      <c r="I53" s="126" t="s">
        <v>4996</v>
      </c>
      <c r="J53" s="126"/>
      <c r="K53" s="127"/>
      <c r="L53" s="128">
        <v>19963</v>
      </c>
      <c r="M53" s="129">
        <v>20327</v>
      </c>
      <c r="N53" s="130">
        <f t="shared" si="3"/>
        <v>6.8640392230812745E-3</v>
      </c>
      <c r="O53" s="131">
        <v>55.1</v>
      </c>
      <c r="P53" s="132">
        <v>716.47</v>
      </c>
      <c r="Q53" s="129">
        <v>2217</v>
      </c>
      <c r="R53" s="129">
        <v>980</v>
      </c>
      <c r="S53" s="128">
        <v>1136</v>
      </c>
      <c r="T53" s="133">
        <v>37976</v>
      </c>
      <c r="U53" s="134" t="s">
        <v>4576</v>
      </c>
      <c r="V53" s="126" t="s">
        <v>873</v>
      </c>
      <c r="W53" s="132" t="s">
        <v>2066</v>
      </c>
      <c r="X53" s="132" t="s">
        <v>3849</v>
      </c>
      <c r="Y53" s="132" t="s">
        <v>1172</v>
      </c>
      <c r="Z53" s="134" t="s">
        <v>4600</v>
      </c>
      <c r="AA53" s="135">
        <v>28129</v>
      </c>
      <c r="AD53" s="132" t="s">
        <v>3797</v>
      </c>
      <c r="AE53" s="132"/>
      <c r="AF53" s="136" t="s">
        <v>4044</v>
      </c>
      <c r="AG53" s="136" t="s">
        <v>4967</v>
      </c>
      <c r="AH53" s="136" t="s">
        <v>2421</v>
      </c>
      <c r="AI53" s="136" t="s">
        <v>153</v>
      </c>
    </row>
    <row r="54" spans="1:36" s="136" customFormat="1">
      <c r="A54" s="126" t="s">
        <v>5468</v>
      </c>
      <c r="B54" s="126" t="s">
        <v>2066</v>
      </c>
      <c r="C54" s="126" t="s">
        <v>3369</v>
      </c>
      <c r="D54" s="126" t="s">
        <v>1199</v>
      </c>
      <c r="E54" s="126" t="s">
        <v>999</v>
      </c>
      <c r="F54" s="283">
        <v>1</v>
      </c>
      <c r="G54" s="126"/>
      <c r="H54" s="126"/>
      <c r="I54" s="126" t="s">
        <v>4996</v>
      </c>
      <c r="J54" s="126"/>
      <c r="K54" s="127"/>
      <c r="L54" s="128">
        <v>20135</v>
      </c>
      <c r="M54" s="129">
        <v>20152</v>
      </c>
      <c r="N54" s="130">
        <f t="shared" si="3"/>
        <v>3.2059139683557434E-4</v>
      </c>
      <c r="O54" s="131">
        <v>55.1</v>
      </c>
      <c r="P54" s="132">
        <v>716.4</v>
      </c>
      <c r="Q54" s="129">
        <v>2217</v>
      </c>
      <c r="R54" s="129">
        <v>980</v>
      </c>
      <c r="S54" s="128">
        <v>1136</v>
      </c>
      <c r="T54" s="133">
        <v>39522</v>
      </c>
      <c r="U54" s="134" t="s">
        <v>4576</v>
      </c>
      <c r="V54" s="126" t="s">
        <v>873</v>
      </c>
      <c r="W54" s="132" t="s">
        <v>2066</v>
      </c>
      <c r="X54" s="132" t="s">
        <v>3849</v>
      </c>
      <c r="Y54" s="132" t="s">
        <v>1172</v>
      </c>
      <c r="Z54" s="134" t="s">
        <v>5466</v>
      </c>
      <c r="AA54" s="135" t="s">
        <v>5467</v>
      </c>
      <c r="AB54" s="132"/>
      <c r="AD54" s="132" t="s">
        <v>161</v>
      </c>
      <c r="AE54" s="136" t="s">
        <v>3035</v>
      </c>
      <c r="AF54" s="136" t="s">
        <v>5463</v>
      </c>
    </row>
    <row r="55" spans="1:36" s="136" customFormat="1">
      <c r="A55" s="126" t="s">
        <v>3277</v>
      </c>
      <c r="B55" s="126" t="s">
        <v>2066</v>
      </c>
      <c r="C55" s="126" t="s">
        <v>3369</v>
      </c>
      <c r="D55" s="126" t="s">
        <v>1199</v>
      </c>
      <c r="E55" s="126" t="s">
        <v>999</v>
      </c>
      <c r="F55" s="283">
        <v>1</v>
      </c>
      <c r="G55" s="126"/>
      <c r="H55" s="126"/>
      <c r="I55" s="126" t="s">
        <v>4996</v>
      </c>
      <c r="J55" s="126"/>
      <c r="K55" s="127"/>
      <c r="L55" s="128">
        <v>20025</v>
      </c>
      <c r="M55" s="129">
        <v>20087</v>
      </c>
      <c r="N55" s="130">
        <f t="shared" si="3"/>
        <v>1.1730871111783848E-3</v>
      </c>
      <c r="O55" s="131">
        <v>55.02</v>
      </c>
      <c r="P55" s="132">
        <v>712.86</v>
      </c>
      <c r="Q55" s="129">
        <v>2060</v>
      </c>
      <c r="R55" s="129"/>
      <c r="S55" s="128"/>
      <c r="T55" s="133">
        <v>39896</v>
      </c>
      <c r="U55" s="134" t="s">
        <v>4576</v>
      </c>
      <c r="V55" s="126" t="s">
        <v>220</v>
      </c>
      <c r="W55" s="132" t="s">
        <v>2066</v>
      </c>
      <c r="X55" s="132" t="s">
        <v>3849</v>
      </c>
      <c r="Y55" s="132" t="s">
        <v>1172</v>
      </c>
      <c r="Z55" s="134" t="s">
        <v>3278</v>
      </c>
      <c r="AA55" s="135" t="s">
        <v>3279</v>
      </c>
      <c r="AB55" s="132"/>
      <c r="AD55" s="132" t="s">
        <v>161</v>
      </c>
      <c r="AE55" s="136" t="s">
        <v>3280</v>
      </c>
      <c r="AF55" s="136" t="s">
        <v>3035</v>
      </c>
    </row>
    <row r="56" spans="1:36" s="136" customFormat="1">
      <c r="A56" s="126" t="s">
        <v>5098</v>
      </c>
      <c r="B56" s="126" t="s">
        <v>2066</v>
      </c>
      <c r="C56" s="126" t="s">
        <v>3369</v>
      </c>
      <c r="D56" s="126" t="s">
        <v>1199</v>
      </c>
      <c r="E56" s="126" t="s">
        <v>999</v>
      </c>
      <c r="F56" s="283">
        <v>1</v>
      </c>
      <c r="G56" s="126"/>
      <c r="H56" s="126"/>
      <c r="I56" s="126" t="s">
        <v>4996</v>
      </c>
      <c r="J56" s="126"/>
      <c r="K56" s="127"/>
      <c r="L56" s="128">
        <v>20160</v>
      </c>
      <c r="M56" s="129">
        <v>20209</v>
      </c>
      <c r="N56" s="130">
        <f t="shared" si="3"/>
        <v>9.2263081586925E-4</v>
      </c>
      <c r="O56" s="131">
        <v>55.12</v>
      </c>
      <c r="P56" s="132">
        <v>718.07</v>
      </c>
      <c r="Q56" s="129">
        <v>2059</v>
      </c>
      <c r="R56" s="129">
        <v>980</v>
      </c>
      <c r="S56" s="128">
        <v>1136</v>
      </c>
      <c r="T56" s="133">
        <v>40042</v>
      </c>
      <c r="U56" s="134" t="s">
        <v>4576</v>
      </c>
      <c r="V56" s="126" t="s">
        <v>220</v>
      </c>
      <c r="W56" s="132" t="s">
        <v>2066</v>
      </c>
      <c r="X56" s="132" t="s">
        <v>3849</v>
      </c>
      <c r="Y56" s="132" t="s">
        <v>1172</v>
      </c>
      <c r="Z56" s="134" t="s">
        <v>5099</v>
      </c>
      <c r="AA56" s="135" t="s">
        <v>5100</v>
      </c>
      <c r="AB56" s="132"/>
      <c r="AD56" s="132" t="s">
        <v>161</v>
      </c>
      <c r="AE56" s="132" t="s">
        <v>4967</v>
      </c>
    </row>
    <row r="57" spans="1:36" s="136" customFormat="1">
      <c r="A57" s="126" t="s">
        <v>2972</v>
      </c>
      <c r="B57" s="126" t="s">
        <v>2066</v>
      </c>
      <c r="C57" s="126" t="s">
        <v>3369</v>
      </c>
      <c r="D57" s="126" t="s">
        <v>1199</v>
      </c>
      <c r="E57" s="126" t="s">
        <v>999</v>
      </c>
      <c r="F57" s="283">
        <v>1</v>
      </c>
      <c r="G57" s="126"/>
      <c r="H57" s="126"/>
      <c r="I57" s="126" t="s">
        <v>4996</v>
      </c>
      <c r="J57" s="126"/>
      <c r="K57" s="127"/>
      <c r="L57" s="128">
        <v>20133</v>
      </c>
      <c r="M57" s="129">
        <v>20234</v>
      </c>
      <c r="N57" s="130">
        <f t="shared" si="3"/>
        <v>1.9018208522417006E-3</v>
      </c>
      <c r="O57" s="131">
        <v>54.9</v>
      </c>
      <c r="P57" s="132">
        <v>718.03</v>
      </c>
      <c r="Q57" s="129">
        <v>2217</v>
      </c>
      <c r="R57" s="129">
        <v>980</v>
      </c>
      <c r="S57" s="128">
        <v>1136</v>
      </c>
      <c r="T57" s="133">
        <v>36657</v>
      </c>
      <c r="U57" s="134" t="s">
        <v>4576</v>
      </c>
      <c r="V57" s="126" t="s">
        <v>873</v>
      </c>
      <c r="W57" s="132" t="s">
        <v>2066</v>
      </c>
      <c r="X57" s="132" t="s">
        <v>3849</v>
      </c>
      <c r="Y57" s="132" t="s">
        <v>1172</v>
      </c>
      <c r="Z57" s="134" t="s">
        <v>4986</v>
      </c>
      <c r="AA57" s="135">
        <v>26360</v>
      </c>
      <c r="AD57" s="132" t="s">
        <v>3797</v>
      </c>
      <c r="AE57" s="132" t="s">
        <v>3035</v>
      </c>
      <c r="AF57" s="136" t="s">
        <v>4444</v>
      </c>
      <c r="AG57" s="136" t="s">
        <v>5674</v>
      </c>
      <c r="AH57" s="136" t="s">
        <v>2421</v>
      </c>
      <c r="AI57" s="136" t="s">
        <v>153</v>
      </c>
    </row>
    <row r="58" spans="1:36" s="136" customFormat="1">
      <c r="A58" s="126" t="s">
        <v>4709</v>
      </c>
      <c r="B58" s="126" t="s">
        <v>2066</v>
      </c>
      <c r="C58" s="126" t="s">
        <v>3369</v>
      </c>
      <c r="D58" s="126" t="s">
        <v>1199</v>
      </c>
      <c r="E58" s="126" t="s">
        <v>999</v>
      </c>
      <c r="F58" s="283">
        <v>1</v>
      </c>
      <c r="G58" s="126"/>
      <c r="H58" s="126"/>
      <c r="I58" s="126" t="s">
        <v>4996</v>
      </c>
      <c r="J58" s="126"/>
      <c r="K58" s="127"/>
      <c r="L58" s="128">
        <v>20020</v>
      </c>
      <c r="M58" s="129">
        <v>20342</v>
      </c>
      <c r="N58" s="130">
        <f t="shared" si="3"/>
        <v>6.0638017400474562E-3</v>
      </c>
      <c r="O58" s="131">
        <v>54.94</v>
      </c>
      <c r="P58" s="132">
        <v>717.93</v>
      </c>
      <c r="Q58" s="129">
        <v>2060</v>
      </c>
      <c r="R58" s="129"/>
      <c r="S58" s="128"/>
      <c r="T58" s="133">
        <v>38985</v>
      </c>
      <c r="U58" s="134" t="s">
        <v>4576</v>
      </c>
      <c r="V58" s="126" t="s">
        <v>220</v>
      </c>
      <c r="W58" s="132" t="s">
        <v>2066</v>
      </c>
      <c r="X58" s="132" t="s">
        <v>3849</v>
      </c>
      <c r="Y58" s="132" t="s">
        <v>1172</v>
      </c>
      <c r="Z58" s="134" t="s">
        <v>261</v>
      </c>
      <c r="AA58" s="135" t="s">
        <v>260</v>
      </c>
      <c r="AB58" s="132"/>
      <c r="AD58" s="132" t="s">
        <v>161</v>
      </c>
      <c r="AE58" s="132" t="s">
        <v>259</v>
      </c>
      <c r="AF58" s="136" t="s">
        <v>3406</v>
      </c>
      <c r="AG58" s="136" t="s">
        <v>3035</v>
      </c>
    </row>
    <row r="59" spans="1:36" s="136" customFormat="1">
      <c r="A59" s="126" t="s">
        <v>47</v>
      </c>
      <c r="B59" s="126" t="s">
        <v>2066</v>
      </c>
      <c r="C59" s="126" t="s">
        <v>3369</v>
      </c>
      <c r="D59" s="126" t="s">
        <v>1199</v>
      </c>
      <c r="E59" s="126" t="s">
        <v>999</v>
      </c>
      <c r="F59" s="283">
        <v>1</v>
      </c>
      <c r="G59" s="126"/>
      <c r="H59" s="126"/>
      <c r="I59" s="126" t="s">
        <v>4996</v>
      </c>
      <c r="J59" s="126"/>
      <c r="K59" s="127"/>
      <c r="L59" s="128">
        <v>20142</v>
      </c>
      <c r="M59" s="129">
        <v>20221</v>
      </c>
      <c r="N59" s="130">
        <f t="shared" si="3"/>
        <v>1.4876748959569139E-3</v>
      </c>
      <c r="O59" s="131">
        <v>55.08</v>
      </c>
      <c r="P59" s="132">
        <v>717.95</v>
      </c>
      <c r="Q59" s="129">
        <v>2217</v>
      </c>
      <c r="R59" s="129">
        <v>980</v>
      </c>
      <c r="S59" s="128">
        <v>1136</v>
      </c>
      <c r="T59" s="133">
        <v>38621</v>
      </c>
      <c r="U59" s="134" t="s">
        <v>4576</v>
      </c>
      <c r="V59" s="126" t="s">
        <v>873</v>
      </c>
      <c r="W59" s="132" t="s">
        <v>2066</v>
      </c>
      <c r="X59" s="132" t="s">
        <v>3849</v>
      </c>
      <c r="Y59" s="132" t="s">
        <v>1172</v>
      </c>
      <c r="Z59" s="134" t="s">
        <v>5760</v>
      </c>
      <c r="AA59" s="135" t="s">
        <v>5759</v>
      </c>
      <c r="AB59" s="136" t="s">
        <v>45</v>
      </c>
      <c r="AD59" s="132" t="s">
        <v>161</v>
      </c>
      <c r="AE59" s="132" t="s">
        <v>1637</v>
      </c>
      <c r="AF59" s="136" t="s">
        <v>5758</v>
      </c>
      <c r="AG59" s="136" t="s">
        <v>46</v>
      </c>
      <c r="AH59" s="136" t="s">
        <v>5288</v>
      </c>
      <c r="AI59" s="136" t="s">
        <v>153</v>
      </c>
      <c r="AJ59" s="136" t="s">
        <v>5126</v>
      </c>
    </row>
    <row r="60" spans="1:36" s="136" customFormat="1" ht="12.75" customHeight="1">
      <c r="A60" s="126" t="s">
        <v>2973</v>
      </c>
      <c r="B60" s="126" t="s">
        <v>2066</v>
      </c>
      <c r="C60" s="126" t="s">
        <v>3369</v>
      </c>
      <c r="D60" s="126" t="s">
        <v>1199</v>
      </c>
      <c r="E60" s="126" t="s">
        <v>999</v>
      </c>
      <c r="F60" s="283">
        <v>1</v>
      </c>
      <c r="G60" s="126"/>
      <c r="H60" s="126"/>
      <c r="I60" s="126" t="s">
        <v>4996</v>
      </c>
      <c r="J60" s="126"/>
      <c r="K60" s="127"/>
      <c r="L60" s="128">
        <v>20104</v>
      </c>
      <c r="M60" s="129">
        <v>20266</v>
      </c>
      <c r="N60" s="130">
        <f t="shared" si="3"/>
        <v>3.0502730182639802E-3</v>
      </c>
      <c r="O60" s="131">
        <v>55</v>
      </c>
      <c r="P60" s="132">
        <v>718.09</v>
      </c>
      <c r="Q60" s="129">
        <v>2217</v>
      </c>
      <c r="R60" s="129">
        <v>980</v>
      </c>
      <c r="S60" s="128">
        <v>1136</v>
      </c>
      <c r="T60" s="133">
        <v>36921</v>
      </c>
      <c r="U60" s="134" t="s">
        <v>4576</v>
      </c>
      <c r="V60" s="126" t="s">
        <v>873</v>
      </c>
      <c r="W60" s="132" t="s">
        <v>2066</v>
      </c>
      <c r="X60" s="132" t="s">
        <v>3849</v>
      </c>
      <c r="Y60" s="132" t="s">
        <v>1172</v>
      </c>
      <c r="Z60" s="134" t="s">
        <v>4443</v>
      </c>
      <c r="AA60" s="135">
        <v>26690</v>
      </c>
      <c r="AD60" s="132" t="s">
        <v>3797</v>
      </c>
      <c r="AE60" s="132" t="s">
        <v>3035</v>
      </c>
      <c r="AF60" s="136" t="s">
        <v>4444</v>
      </c>
      <c r="AG60" s="136" t="s">
        <v>5674</v>
      </c>
      <c r="AH60" s="136" t="s">
        <v>2421</v>
      </c>
      <c r="AI60" s="136" t="s">
        <v>153</v>
      </c>
    </row>
    <row r="61" spans="1:36" s="136" customFormat="1" ht="12.75" customHeight="1">
      <c r="A61" s="126" t="s">
        <v>1765</v>
      </c>
      <c r="B61" s="126" t="s">
        <v>2066</v>
      </c>
      <c r="C61" s="126" t="s">
        <v>3369</v>
      </c>
      <c r="D61" s="126" t="s">
        <v>1199</v>
      </c>
      <c r="E61" s="126" t="s">
        <v>999</v>
      </c>
      <c r="F61" s="283">
        <v>1</v>
      </c>
      <c r="G61" s="126"/>
      <c r="H61" s="126"/>
      <c r="I61" s="126" t="s">
        <v>4996</v>
      </c>
      <c r="J61" s="126"/>
      <c r="K61" s="127"/>
      <c r="L61" s="128">
        <v>20149</v>
      </c>
      <c r="M61" s="129">
        <v>20213</v>
      </c>
      <c r="N61" s="130">
        <f t="shared" si="3"/>
        <v>1.205227675040488E-3</v>
      </c>
      <c r="O61" s="131">
        <v>54.8</v>
      </c>
      <c r="P61" s="132">
        <v>717.93</v>
      </c>
      <c r="Q61" s="129">
        <v>2217</v>
      </c>
      <c r="R61" s="129">
        <v>980</v>
      </c>
      <c r="S61" s="128">
        <v>1136</v>
      </c>
      <c r="T61" s="133">
        <v>39372</v>
      </c>
      <c r="U61" s="134" t="s">
        <v>4576</v>
      </c>
      <c r="V61" s="126" t="s">
        <v>220</v>
      </c>
      <c r="W61" s="132" t="s">
        <v>2066</v>
      </c>
      <c r="X61" s="132" t="s">
        <v>3849</v>
      </c>
      <c r="Y61" s="132" t="s">
        <v>1172</v>
      </c>
      <c r="Z61" s="134" t="s">
        <v>1766</v>
      </c>
      <c r="AA61" s="135" t="s">
        <v>1767</v>
      </c>
      <c r="AB61" s="132"/>
      <c r="AD61" s="132"/>
      <c r="AE61" s="132" t="s">
        <v>1769</v>
      </c>
      <c r="AF61" s="136" t="s">
        <v>1768</v>
      </c>
    </row>
    <row r="62" spans="1:36" s="136" customFormat="1" ht="12.75" customHeight="1">
      <c r="A62" s="126" t="s">
        <v>818</v>
      </c>
      <c r="B62" s="126" t="s">
        <v>2066</v>
      </c>
      <c r="C62" s="126" t="s">
        <v>3369</v>
      </c>
      <c r="D62" s="126" t="s">
        <v>1199</v>
      </c>
      <c r="E62" s="126" t="s">
        <v>999</v>
      </c>
      <c r="F62" s="283">
        <v>1</v>
      </c>
      <c r="G62" s="126"/>
      <c r="H62" s="126"/>
      <c r="I62" s="126" t="s">
        <v>4996</v>
      </c>
      <c r="J62" s="126"/>
      <c r="K62" s="127"/>
      <c r="L62" s="128">
        <v>20155</v>
      </c>
      <c r="M62" s="129">
        <v>20344</v>
      </c>
      <c r="N62" s="130">
        <f t="shared" si="3"/>
        <v>3.5500291139953792E-3</v>
      </c>
      <c r="O62" s="131">
        <v>55</v>
      </c>
      <c r="P62" s="132">
        <v>720.71</v>
      </c>
      <c r="Q62" s="129">
        <v>2217</v>
      </c>
      <c r="R62" s="129">
        <v>980</v>
      </c>
      <c r="S62" s="128">
        <v>1136</v>
      </c>
      <c r="T62" s="133">
        <v>37650</v>
      </c>
      <c r="U62" s="134" t="s">
        <v>4576</v>
      </c>
      <c r="V62" s="126" t="s">
        <v>873</v>
      </c>
      <c r="W62" s="132" t="s">
        <v>2066</v>
      </c>
      <c r="X62" s="132" t="s">
        <v>3849</v>
      </c>
      <c r="Y62" s="132" t="s">
        <v>1172</v>
      </c>
      <c r="Z62" s="134" t="s">
        <v>5675</v>
      </c>
      <c r="AA62" s="135">
        <v>27663</v>
      </c>
      <c r="AD62" s="132" t="s">
        <v>3797</v>
      </c>
      <c r="AE62" s="132" t="s">
        <v>3035</v>
      </c>
      <c r="AG62" s="136" t="s">
        <v>5674</v>
      </c>
      <c r="AH62" s="136" t="s">
        <v>2421</v>
      </c>
      <c r="AI62" s="136" t="s">
        <v>153</v>
      </c>
    </row>
    <row r="63" spans="1:36" s="136" customFormat="1" ht="12.75" customHeight="1">
      <c r="A63" s="126" t="s">
        <v>5709</v>
      </c>
      <c r="B63" s="126" t="s">
        <v>2066</v>
      </c>
      <c r="C63" s="126" t="s">
        <v>3369</v>
      </c>
      <c r="D63" s="126" t="s">
        <v>1199</v>
      </c>
      <c r="E63" s="126" t="s">
        <v>999</v>
      </c>
      <c r="F63" s="283">
        <v>1</v>
      </c>
      <c r="G63" s="126"/>
      <c r="H63" s="126"/>
      <c r="I63" s="126" t="s">
        <v>4996</v>
      </c>
      <c r="J63" s="126"/>
      <c r="K63" s="127"/>
      <c r="L63" s="128">
        <v>20150</v>
      </c>
      <c r="M63" s="129">
        <v>20311</v>
      </c>
      <c r="N63" s="130">
        <f t="shared" si="3"/>
        <v>3.0262589049078023E-3</v>
      </c>
      <c r="O63" s="131">
        <v>54.96</v>
      </c>
      <c r="P63" s="132">
        <v>719.92</v>
      </c>
      <c r="Q63" s="129">
        <v>2060</v>
      </c>
      <c r="R63" s="129"/>
      <c r="S63" s="128"/>
      <c r="T63" s="133">
        <v>39436</v>
      </c>
      <c r="U63" s="134" t="s">
        <v>4576</v>
      </c>
      <c r="V63" s="126" t="s">
        <v>220</v>
      </c>
      <c r="W63" s="132" t="s">
        <v>2066</v>
      </c>
      <c r="X63" s="132" t="s">
        <v>3849</v>
      </c>
      <c r="Y63" s="132" t="s">
        <v>1172</v>
      </c>
      <c r="Z63" s="134" t="s">
        <v>5705</v>
      </c>
      <c r="AA63" s="135" t="s">
        <v>5706</v>
      </c>
      <c r="AB63" s="132"/>
      <c r="AD63" s="132" t="s">
        <v>161</v>
      </c>
      <c r="AE63" s="136" t="s">
        <v>5707</v>
      </c>
      <c r="AF63" s="136" t="s">
        <v>5708</v>
      </c>
      <c r="AG63" s="136" t="s">
        <v>3035</v>
      </c>
    </row>
    <row r="64" spans="1:36" s="136" customFormat="1" ht="12.75" customHeight="1">
      <c r="A64" s="126" t="s">
        <v>4710</v>
      </c>
      <c r="B64" s="126" t="s">
        <v>2066</v>
      </c>
      <c r="C64" s="126" t="s">
        <v>3369</v>
      </c>
      <c r="D64" s="126" t="s">
        <v>1199</v>
      </c>
      <c r="E64" s="126" t="s">
        <v>999</v>
      </c>
      <c r="F64" s="283">
        <v>1</v>
      </c>
      <c r="G64" s="126"/>
      <c r="H64" s="126"/>
      <c r="I64" s="126" t="s">
        <v>4996</v>
      </c>
      <c r="J64" s="126"/>
      <c r="K64" s="127"/>
      <c r="L64" s="128">
        <v>20206</v>
      </c>
      <c r="M64" s="129">
        <v>20366</v>
      </c>
      <c r="N64" s="130">
        <f t="shared" si="3"/>
        <v>3.0012004801920769E-3</v>
      </c>
      <c r="O64" s="131">
        <v>55.02</v>
      </c>
      <c r="P64" s="132">
        <v>722.19</v>
      </c>
      <c r="Q64" s="129">
        <v>2060</v>
      </c>
      <c r="R64" s="129"/>
      <c r="S64" s="128"/>
      <c r="T64" s="133">
        <v>39038</v>
      </c>
      <c r="U64" s="134" t="s">
        <v>4576</v>
      </c>
      <c r="V64" s="126" t="s">
        <v>220</v>
      </c>
      <c r="W64" s="132" t="s">
        <v>2066</v>
      </c>
      <c r="X64" s="132" t="s">
        <v>3849</v>
      </c>
      <c r="Y64" s="132" t="s">
        <v>1172</v>
      </c>
      <c r="Z64" s="134" t="s">
        <v>4706</v>
      </c>
      <c r="AA64" s="135" t="s">
        <v>4707</v>
      </c>
      <c r="AB64" s="132"/>
      <c r="AD64" s="132" t="s">
        <v>161</v>
      </c>
      <c r="AE64" s="132" t="s">
        <v>259</v>
      </c>
      <c r="AF64" s="136" t="s">
        <v>4708</v>
      </c>
      <c r="AG64" s="136" t="s">
        <v>3035</v>
      </c>
    </row>
    <row r="65" spans="1:36" s="136" customFormat="1" ht="12.75" customHeight="1">
      <c r="A65" s="126" t="s">
        <v>1514</v>
      </c>
      <c r="B65" s="126" t="s">
        <v>2066</v>
      </c>
      <c r="C65" s="126" t="s">
        <v>3369</v>
      </c>
      <c r="D65" s="126" t="s">
        <v>1199</v>
      </c>
      <c r="E65" s="126" t="s">
        <v>999</v>
      </c>
      <c r="F65" s="283">
        <v>1</v>
      </c>
      <c r="G65" s="126"/>
      <c r="H65" s="126"/>
      <c r="I65" s="126" t="s">
        <v>4996</v>
      </c>
      <c r="J65" s="126"/>
      <c r="K65" s="127"/>
      <c r="L65" s="128">
        <v>20089</v>
      </c>
      <c r="M65" s="129">
        <v>20276</v>
      </c>
      <c r="N65" s="130">
        <f t="shared" si="3"/>
        <v>3.5213256755484419E-3</v>
      </c>
      <c r="O65" s="131">
        <v>55</v>
      </c>
      <c r="P65" s="132">
        <v>717.98</v>
      </c>
      <c r="Q65" s="129">
        <v>2217</v>
      </c>
      <c r="R65" s="129">
        <v>980</v>
      </c>
      <c r="S65" s="128">
        <v>1136</v>
      </c>
      <c r="T65" s="133">
        <v>38066</v>
      </c>
      <c r="U65" s="134" t="s">
        <v>4576</v>
      </c>
      <c r="V65" s="126" t="s">
        <v>873</v>
      </c>
      <c r="W65" s="132" t="s">
        <v>2066</v>
      </c>
      <c r="X65" s="132" t="s">
        <v>3849</v>
      </c>
      <c r="Y65" s="132" t="s">
        <v>1172</v>
      </c>
      <c r="Z65" s="134" t="s">
        <v>4966</v>
      </c>
      <c r="AA65" s="135">
        <v>28190</v>
      </c>
      <c r="AB65" s="132" t="s">
        <v>5673</v>
      </c>
      <c r="AD65" s="132" t="s">
        <v>3797</v>
      </c>
      <c r="AE65" s="132" t="s">
        <v>3035</v>
      </c>
      <c r="AF65" s="136" t="s">
        <v>4444</v>
      </c>
      <c r="AG65" s="136" t="s">
        <v>5674</v>
      </c>
      <c r="AH65" s="136" t="s">
        <v>2421</v>
      </c>
      <c r="AI65" s="136" t="s">
        <v>153</v>
      </c>
      <c r="AJ65" s="136" t="s">
        <v>5126</v>
      </c>
    </row>
    <row r="66" spans="1:36" s="136" customFormat="1">
      <c r="A66" s="126" t="s">
        <v>2594</v>
      </c>
      <c r="B66" s="126" t="s">
        <v>2066</v>
      </c>
      <c r="C66" s="126" t="s">
        <v>3369</v>
      </c>
      <c r="D66" s="126" t="s">
        <v>1199</v>
      </c>
      <c r="E66" s="126" t="s">
        <v>999</v>
      </c>
      <c r="F66" s="283">
        <v>1</v>
      </c>
      <c r="G66" s="126"/>
      <c r="H66" s="126"/>
      <c r="I66" s="126" t="s">
        <v>4996</v>
      </c>
      <c r="J66" s="126"/>
      <c r="K66" s="127"/>
      <c r="L66" s="128">
        <v>20072</v>
      </c>
      <c r="M66" s="129">
        <v>20292</v>
      </c>
      <c r="N66" s="130">
        <f t="shared" si="3"/>
        <v>4.1428141006327208E-3</v>
      </c>
      <c r="O66" s="131">
        <v>55.37</v>
      </c>
      <c r="P66" s="132">
        <v>717.96</v>
      </c>
      <c r="Q66" s="129">
        <v>2217</v>
      </c>
      <c r="R66" s="129">
        <v>980</v>
      </c>
      <c r="S66" s="128">
        <v>1136</v>
      </c>
      <c r="T66" s="133">
        <v>38161</v>
      </c>
      <c r="U66" s="134" t="s">
        <v>4576</v>
      </c>
      <c r="V66" s="126" t="s">
        <v>873</v>
      </c>
      <c r="W66" s="132" t="s">
        <v>2066</v>
      </c>
      <c r="X66" s="132" t="s">
        <v>3849</v>
      </c>
      <c r="Y66" s="132" t="s">
        <v>1172</v>
      </c>
      <c r="Z66" s="134" t="s">
        <v>447</v>
      </c>
      <c r="AA66" s="135">
        <v>28361</v>
      </c>
      <c r="AB66" s="132"/>
      <c r="AD66" s="132" t="s">
        <v>161</v>
      </c>
      <c r="AE66" s="132" t="s">
        <v>3035</v>
      </c>
      <c r="AF66" s="136" t="s">
        <v>3508</v>
      </c>
      <c r="AG66" s="136" t="s">
        <v>4444</v>
      </c>
      <c r="AH66" s="136" t="s">
        <v>2421</v>
      </c>
      <c r="AI66" s="136" t="s">
        <v>4020</v>
      </c>
      <c r="AJ66" s="136" t="s">
        <v>153</v>
      </c>
    </row>
    <row r="67" spans="1:36" s="136" customFormat="1">
      <c r="A67" s="126" t="s">
        <v>2577</v>
      </c>
      <c r="B67" s="126" t="s">
        <v>2066</v>
      </c>
      <c r="C67" s="126" t="s">
        <v>3369</v>
      </c>
      <c r="D67" s="126" t="s">
        <v>1199</v>
      </c>
      <c r="E67" s="126" t="s">
        <v>999</v>
      </c>
      <c r="F67" s="283">
        <v>1</v>
      </c>
      <c r="G67" s="126"/>
      <c r="H67" s="126"/>
      <c r="I67" s="126" t="s">
        <v>4996</v>
      </c>
      <c r="J67" s="126"/>
      <c r="K67" s="127"/>
      <c r="L67" s="128">
        <v>19938</v>
      </c>
      <c r="M67" s="129">
        <v>20426</v>
      </c>
      <c r="N67" s="130">
        <f t="shared" si="3"/>
        <v>9.1895149141307617E-3</v>
      </c>
      <c r="O67" s="131">
        <v>54.8</v>
      </c>
      <c r="P67" s="132">
        <v>718</v>
      </c>
      <c r="Q67" s="129">
        <v>2217</v>
      </c>
      <c r="R67" s="129">
        <v>980</v>
      </c>
      <c r="S67" s="128">
        <v>1136</v>
      </c>
      <c r="T67" s="133">
        <v>38297</v>
      </c>
      <c r="U67" s="134" t="s">
        <v>4576</v>
      </c>
      <c r="V67" s="126" t="s">
        <v>873</v>
      </c>
      <c r="W67" s="132" t="s">
        <v>2066</v>
      </c>
      <c r="X67" s="132" t="s">
        <v>3849</v>
      </c>
      <c r="Y67" s="132" t="s">
        <v>1172</v>
      </c>
      <c r="Z67" s="134" t="s">
        <v>3036</v>
      </c>
      <c r="AA67" s="135">
        <v>28474</v>
      </c>
      <c r="AB67" s="132"/>
      <c r="AD67" s="132" t="s">
        <v>1200</v>
      </c>
      <c r="AE67" s="132" t="s">
        <v>3035</v>
      </c>
      <c r="AH67" s="136" t="s">
        <v>2421</v>
      </c>
    </row>
    <row r="68" spans="1:36" s="252" customFormat="1">
      <c r="A68" s="243" t="s">
        <v>6228</v>
      </c>
      <c r="B68" s="243" t="s">
        <v>2066</v>
      </c>
      <c r="C68" s="243"/>
      <c r="D68" s="243" t="s">
        <v>6248</v>
      </c>
      <c r="E68" s="243" t="s">
        <v>6250</v>
      </c>
      <c r="F68" s="294">
        <v>31</v>
      </c>
      <c r="G68" s="243"/>
      <c r="H68" s="243"/>
      <c r="I68" s="243"/>
      <c r="J68" s="243"/>
      <c r="K68" s="244"/>
      <c r="L68" s="253"/>
      <c r="M68" s="246"/>
      <c r="N68" s="247"/>
      <c r="O68" s="245"/>
      <c r="P68" s="248"/>
      <c r="Q68" s="246"/>
      <c r="R68" s="246"/>
      <c r="S68" s="253"/>
      <c r="T68" s="249"/>
      <c r="U68" s="250"/>
      <c r="V68" s="243"/>
      <c r="W68" s="248"/>
      <c r="X68" s="248"/>
      <c r="Y68" s="248"/>
      <c r="Z68" s="250"/>
      <c r="AA68" s="251"/>
      <c r="AB68" s="248"/>
      <c r="AD68" s="248"/>
      <c r="AE68" s="248"/>
    </row>
    <row r="69" spans="1:36" s="136" customFormat="1">
      <c r="A69" s="126" t="s">
        <v>4984</v>
      </c>
      <c r="B69" s="126" t="s">
        <v>2066</v>
      </c>
      <c r="C69" s="126" t="s">
        <v>2984</v>
      </c>
      <c r="D69" s="126" t="s">
        <v>5515</v>
      </c>
      <c r="E69" s="126" t="s">
        <v>3371</v>
      </c>
      <c r="F69" s="283">
        <v>1</v>
      </c>
      <c r="G69" s="126" t="s">
        <v>1003</v>
      </c>
      <c r="H69" s="126"/>
      <c r="I69" s="126" t="s">
        <v>3346</v>
      </c>
      <c r="J69" s="126" t="s">
        <v>4110</v>
      </c>
      <c r="K69" s="127"/>
      <c r="L69" s="131">
        <v>845</v>
      </c>
      <c r="M69" s="132">
        <v>855</v>
      </c>
      <c r="N69" s="130">
        <f t="shared" si="3"/>
        <v>6.925207756232687E-4</v>
      </c>
      <c r="O69" s="131">
        <v>98.8</v>
      </c>
      <c r="P69" s="132">
        <v>101.93</v>
      </c>
      <c r="Q69" s="129">
        <v>1134</v>
      </c>
      <c r="R69" s="129">
        <v>823</v>
      </c>
      <c r="S69" s="131">
        <v>900</v>
      </c>
      <c r="T69" s="133">
        <v>34782</v>
      </c>
      <c r="U69" s="134" t="s">
        <v>887</v>
      </c>
      <c r="V69" s="126" t="s">
        <v>1298</v>
      </c>
      <c r="W69" s="132" t="s">
        <v>2066</v>
      </c>
      <c r="X69" s="132" t="s">
        <v>1294</v>
      </c>
      <c r="Y69" s="132" t="s">
        <v>2587</v>
      </c>
      <c r="Z69" s="134" t="s">
        <v>2588</v>
      </c>
      <c r="AA69" s="135">
        <v>23533</v>
      </c>
      <c r="AB69" s="132" t="s">
        <v>5631</v>
      </c>
      <c r="AD69" s="132" t="s">
        <v>3797</v>
      </c>
      <c r="AE69" s="132" t="s">
        <v>1974</v>
      </c>
      <c r="AF69" s="136" t="s">
        <v>459</v>
      </c>
      <c r="AG69" s="136" t="s">
        <v>458</v>
      </c>
      <c r="AH69" s="136" t="s">
        <v>2903</v>
      </c>
      <c r="AI69" s="136" t="s">
        <v>4840</v>
      </c>
      <c r="AJ69" s="136" t="s">
        <v>5632</v>
      </c>
    </row>
    <row r="70" spans="1:36" s="136" customFormat="1">
      <c r="A70" s="126" t="s">
        <v>4985</v>
      </c>
      <c r="B70" s="126" t="s">
        <v>2066</v>
      </c>
      <c r="C70" s="126" t="s">
        <v>2984</v>
      </c>
      <c r="D70" s="126" t="s">
        <v>5515</v>
      </c>
      <c r="E70" s="126" t="s">
        <v>3371</v>
      </c>
      <c r="F70" s="283">
        <v>1</v>
      </c>
      <c r="G70" s="126" t="s">
        <v>1003</v>
      </c>
      <c r="H70" s="126"/>
      <c r="I70" s="126" t="s">
        <v>3346</v>
      </c>
      <c r="J70" s="126" t="s">
        <v>4110</v>
      </c>
      <c r="K70" s="127"/>
      <c r="L70" s="131">
        <v>842</v>
      </c>
      <c r="M70" s="132">
        <v>855</v>
      </c>
      <c r="N70" s="130">
        <f t="shared" si="3"/>
        <v>9.0046408533628873E-4</v>
      </c>
      <c r="O70" s="131">
        <v>98.9</v>
      </c>
      <c r="P70" s="132">
        <v>101.9</v>
      </c>
      <c r="Q70" s="129">
        <v>1134</v>
      </c>
      <c r="R70" s="129">
        <v>823</v>
      </c>
      <c r="S70" s="131">
        <v>900</v>
      </c>
      <c r="T70" s="133">
        <v>35524</v>
      </c>
      <c r="U70" s="134" t="s">
        <v>887</v>
      </c>
      <c r="V70" s="126" t="s">
        <v>220</v>
      </c>
      <c r="W70" s="132" t="s">
        <v>2066</v>
      </c>
      <c r="X70" s="132" t="s">
        <v>1294</v>
      </c>
      <c r="Y70" s="132" t="s">
        <v>1464</v>
      </c>
      <c r="Z70" s="134" t="s">
        <v>2589</v>
      </c>
      <c r="AA70" s="135">
        <v>24753</v>
      </c>
      <c r="AB70" s="132" t="s">
        <v>1301</v>
      </c>
      <c r="AD70" s="132" t="s">
        <v>3797</v>
      </c>
      <c r="AE70" s="132" t="s">
        <v>1974</v>
      </c>
      <c r="AF70" s="136" t="s">
        <v>459</v>
      </c>
      <c r="AG70" s="136" t="s">
        <v>458</v>
      </c>
      <c r="AH70" s="136" t="s">
        <v>2903</v>
      </c>
      <c r="AI70" s="136" t="s">
        <v>4841</v>
      </c>
    </row>
    <row r="71" spans="1:36" s="136" customFormat="1">
      <c r="A71" s="126" t="s">
        <v>5518</v>
      </c>
      <c r="B71" s="126" t="s">
        <v>2066</v>
      </c>
      <c r="C71" s="126" t="s">
        <v>2984</v>
      </c>
      <c r="D71" s="126" t="s">
        <v>5515</v>
      </c>
      <c r="E71" s="126" t="s">
        <v>3371</v>
      </c>
      <c r="F71" s="283">
        <v>1</v>
      </c>
      <c r="G71" s="126" t="s">
        <v>1003</v>
      </c>
      <c r="H71" s="126"/>
      <c r="I71" s="126" t="s">
        <v>3346</v>
      </c>
      <c r="J71" s="126" t="s">
        <v>4110</v>
      </c>
      <c r="K71" s="127"/>
      <c r="L71" s="131">
        <v>837</v>
      </c>
      <c r="M71" s="132">
        <v>851</v>
      </c>
      <c r="N71" s="130">
        <f t="shared" si="3"/>
        <v>9.7033545883005263E-4</v>
      </c>
      <c r="O71" s="131">
        <v>98.9</v>
      </c>
      <c r="P71" s="132">
        <v>101.8</v>
      </c>
      <c r="Q71" s="129">
        <v>1152</v>
      </c>
      <c r="R71" s="129">
        <v>823</v>
      </c>
      <c r="S71" s="131">
        <v>900</v>
      </c>
      <c r="T71" s="133">
        <v>36506</v>
      </c>
      <c r="U71" s="134" t="s">
        <v>887</v>
      </c>
      <c r="V71" s="126" t="s">
        <v>220</v>
      </c>
      <c r="W71" s="132" t="s">
        <v>2066</v>
      </c>
      <c r="X71" s="132" t="s">
        <v>1294</v>
      </c>
      <c r="Y71" s="132" t="s">
        <v>1464</v>
      </c>
      <c r="Z71" s="134" t="s">
        <v>2866</v>
      </c>
      <c r="AA71" s="135">
        <v>25991</v>
      </c>
      <c r="AB71" s="132" t="s">
        <v>2768</v>
      </c>
      <c r="AD71" s="132" t="s">
        <v>3797</v>
      </c>
      <c r="AE71" s="132" t="s">
        <v>1974</v>
      </c>
      <c r="AF71" s="136" t="s">
        <v>459</v>
      </c>
      <c r="AG71" s="136" t="s">
        <v>458</v>
      </c>
      <c r="AH71" s="136" t="s">
        <v>2903</v>
      </c>
      <c r="AJ71" s="136" t="s">
        <v>2769</v>
      </c>
    </row>
    <row r="72" spans="1:36" s="136" customFormat="1">
      <c r="A72" s="126" t="s">
        <v>5519</v>
      </c>
      <c r="B72" s="126" t="s">
        <v>2066</v>
      </c>
      <c r="C72" s="126" t="s">
        <v>2984</v>
      </c>
      <c r="D72" s="126" t="s">
        <v>5515</v>
      </c>
      <c r="E72" s="126" t="s">
        <v>3371</v>
      </c>
      <c r="F72" s="283">
        <v>1</v>
      </c>
      <c r="G72" s="126" t="s">
        <v>1003</v>
      </c>
      <c r="H72" s="126"/>
      <c r="I72" s="126" t="s">
        <v>3346</v>
      </c>
      <c r="J72" s="126" t="s">
        <v>4110</v>
      </c>
      <c r="K72" s="127"/>
      <c r="L72" s="131">
        <v>843</v>
      </c>
      <c r="M72" s="132">
        <v>852</v>
      </c>
      <c r="N72" s="130">
        <f t="shared" si="3"/>
        <v>6.2348458607551093E-4</v>
      </c>
      <c r="O72" s="131">
        <v>98.9</v>
      </c>
      <c r="P72" s="132">
        <v>101.87</v>
      </c>
      <c r="Q72" s="129">
        <v>1154</v>
      </c>
      <c r="R72" s="129">
        <v>825</v>
      </c>
      <c r="S72" s="131">
        <v>900</v>
      </c>
      <c r="T72" s="133">
        <v>37912</v>
      </c>
      <c r="U72" s="134" t="s">
        <v>887</v>
      </c>
      <c r="V72" s="126" t="s">
        <v>220</v>
      </c>
      <c r="W72" s="132" t="s">
        <v>2066</v>
      </c>
      <c r="X72" s="132" t="s">
        <v>1294</v>
      </c>
      <c r="Y72" s="132" t="s">
        <v>1464</v>
      </c>
      <c r="Z72" s="134" t="s">
        <v>1977</v>
      </c>
      <c r="AA72" s="135">
        <v>28054</v>
      </c>
      <c r="AB72" s="132" t="s">
        <v>1301</v>
      </c>
      <c r="AD72" s="132" t="s">
        <v>3797</v>
      </c>
      <c r="AE72" s="132" t="s">
        <v>1974</v>
      </c>
      <c r="AF72" s="136" t="s">
        <v>459</v>
      </c>
      <c r="AG72" s="136" t="s">
        <v>2639</v>
      </c>
      <c r="AH72" s="136" t="s">
        <v>2903</v>
      </c>
    </row>
    <row r="73" spans="1:36" s="136" customFormat="1">
      <c r="A73" s="126" t="s">
        <v>2983</v>
      </c>
      <c r="B73" s="126" t="s">
        <v>2066</v>
      </c>
      <c r="C73" s="126" t="s">
        <v>2984</v>
      </c>
      <c r="D73" s="126" t="s">
        <v>5515</v>
      </c>
      <c r="E73" s="126" t="s">
        <v>3371</v>
      </c>
      <c r="F73" s="283">
        <v>1</v>
      </c>
      <c r="G73" s="126" t="s">
        <v>1003</v>
      </c>
      <c r="H73" s="126"/>
      <c r="I73" s="126" t="s">
        <v>3346</v>
      </c>
      <c r="J73" s="126" t="s">
        <v>4110</v>
      </c>
      <c r="K73" s="127"/>
      <c r="L73" s="131">
        <v>842</v>
      </c>
      <c r="M73" s="132">
        <v>855</v>
      </c>
      <c r="N73" s="130">
        <f t="shared" si="3"/>
        <v>9.0046408533628873E-4</v>
      </c>
      <c r="O73" s="131">
        <v>98.79</v>
      </c>
      <c r="P73" s="132">
        <v>101.89</v>
      </c>
      <c r="Q73" s="129">
        <v>1154</v>
      </c>
      <c r="R73" s="129">
        <v>825</v>
      </c>
      <c r="S73" s="131">
        <v>900</v>
      </c>
      <c r="T73" s="133">
        <v>39025</v>
      </c>
      <c r="U73" s="134" t="s">
        <v>887</v>
      </c>
      <c r="V73" s="126" t="s">
        <v>220</v>
      </c>
      <c r="W73" s="132" t="s">
        <v>2066</v>
      </c>
      <c r="X73" s="132" t="s">
        <v>1294</v>
      </c>
      <c r="Y73" s="132" t="s">
        <v>2312</v>
      </c>
      <c r="Z73" s="134" t="s">
        <v>2985</v>
      </c>
      <c r="AA73" s="135" t="s">
        <v>2986</v>
      </c>
      <c r="AB73" s="132" t="s">
        <v>1301</v>
      </c>
      <c r="AD73" s="132" t="s">
        <v>161</v>
      </c>
      <c r="AE73" s="132" t="s">
        <v>2987</v>
      </c>
      <c r="AF73" s="136" t="s">
        <v>4708</v>
      </c>
    </row>
    <row r="74" spans="1:36" s="136" customFormat="1">
      <c r="A74" s="126" t="s">
        <v>1144</v>
      </c>
      <c r="B74" s="126" t="s">
        <v>2066</v>
      </c>
      <c r="C74" s="126" t="s">
        <v>2984</v>
      </c>
      <c r="D74" s="126" t="s">
        <v>5515</v>
      </c>
      <c r="E74" s="126" t="s">
        <v>3371</v>
      </c>
      <c r="F74" s="283">
        <v>1</v>
      </c>
      <c r="G74" s="126" t="s">
        <v>1003</v>
      </c>
      <c r="H74" s="126"/>
      <c r="I74" s="126" t="s">
        <v>3346</v>
      </c>
      <c r="J74" s="126" t="s">
        <v>4110</v>
      </c>
      <c r="K74" s="127"/>
      <c r="L74" s="131">
        <v>842</v>
      </c>
      <c r="M74" s="132">
        <v>859</v>
      </c>
      <c r="N74" s="130">
        <f t="shared" si="3"/>
        <v>1.1772037947510561E-3</v>
      </c>
      <c r="O74" s="131">
        <v>98.93</v>
      </c>
      <c r="P74" s="132">
        <v>101.94</v>
      </c>
      <c r="Q74" s="129">
        <v>1155</v>
      </c>
      <c r="R74" s="129">
        <v>825</v>
      </c>
      <c r="S74" s="131">
        <v>900</v>
      </c>
      <c r="T74" s="133">
        <v>40104</v>
      </c>
      <c r="U74" s="134" t="s">
        <v>887</v>
      </c>
      <c r="V74" s="126" t="s">
        <v>220</v>
      </c>
      <c r="W74" s="132" t="s">
        <v>2066</v>
      </c>
      <c r="X74" s="132" t="s">
        <v>1294</v>
      </c>
      <c r="Y74" s="132" t="s">
        <v>5263</v>
      </c>
      <c r="Z74" s="134" t="s">
        <v>1145</v>
      </c>
      <c r="AA74" s="135" t="s">
        <v>1146</v>
      </c>
      <c r="AB74" s="132" t="s">
        <v>1301</v>
      </c>
      <c r="AD74" s="132" t="s">
        <v>161</v>
      </c>
      <c r="AE74" s="136" t="s">
        <v>1125</v>
      </c>
      <c r="AF74" s="136" t="s">
        <v>1147</v>
      </c>
    </row>
    <row r="75" spans="1:36" s="136" customFormat="1">
      <c r="A75" s="126" t="s">
        <v>3560</v>
      </c>
      <c r="B75" s="126" t="s">
        <v>2066</v>
      </c>
      <c r="C75" s="126" t="s">
        <v>3561</v>
      </c>
      <c r="D75" s="126" t="s">
        <v>1199</v>
      </c>
      <c r="E75" s="126" t="s">
        <v>3371</v>
      </c>
      <c r="F75" s="283">
        <v>1</v>
      </c>
      <c r="G75" s="126"/>
      <c r="H75" s="126"/>
      <c r="I75" s="126" t="s">
        <v>3346</v>
      </c>
      <c r="J75" s="126" t="s">
        <v>4110</v>
      </c>
      <c r="K75" s="127"/>
      <c r="L75" s="128">
        <v>493</v>
      </c>
      <c r="M75" s="129">
        <v>494</v>
      </c>
      <c r="N75" s="130">
        <f t="shared" ref="N75:N92" si="4">(M75-L75)/(M75+L75+12740)</f>
        <v>7.2849129452903034E-5</v>
      </c>
      <c r="O75" s="131">
        <v>97.5</v>
      </c>
      <c r="P75" s="184">
        <v>95</v>
      </c>
      <c r="Q75" s="129">
        <v>4500</v>
      </c>
      <c r="R75" s="129"/>
      <c r="S75" s="128">
        <v>3200</v>
      </c>
      <c r="T75" s="133">
        <v>39343</v>
      </c>
      <c r="U75" s="134" t="s">
        <v>2034</v>
      </c>
      <c r="V75" s="126" t="s">
        <v>4798</v>
      </c>
      <c r="W75" s="132" t="s">
        <v>2066</v>
      </c>
      <c r="X75" s="132" t="s">
        <v>1294</v>
      </c>
      <c r="Y75" s="132" t="s">
        <v>3694</v>
      </c>
      <c r="Z75" s="134" t="s">
        <v>3562</v>
      </c>
      <c r="AA75" s="135" t="s">
        <v>3563</v>
      </c>
      <c r="AB75" s="132" t="s">
        <v>4637</v>
      </c>
      <c r="AD75" s="132" t="s">
        <v>161</v>
      </c>
      <c r="AE75" s="132" t="s">
        <v>4638</v>
      </c>
      <c r="AF75" s="136" t="s">
        <v>2035</v>
      </c>
      <c r="AG75" s="136" t="s">
        <v>2036</v>
      </c>
    </row>
    <row r="76" spans="1:36" s="136" customFormat="1">
      <c r="A76" s="126" t="s">
        <v>1136</v>
      </c>
      <c r="B76" s="126" t="s">
        <v>2066</v>
      </c>
      <c r="C76" s="126" t="s">
        <v>3561</v>
      </c>
      <c r="D76" s="126" t="s">
        <v>1199</v>
      </c>
      <c r="E76" s="126" t="s">
        <v>3371</v>
      </c>
      <c r="F76" s="283">
        <v>1</v>
      </c>
      <c r="G76" s="126"/>
      <c r="H76" s="126"/>
      <c r="I76" s="126" t="s">
        <v>3346</v>
      </c>
      <c r="J76" s="126" t="s">
        <v>4110</v>
      </c>
      <c r="K76" s="127"/>
      <c r="L76" s="128">
        <v>766</v>
      </c>
      <c r="M76" s="129">
        <v>769</v>
      </c>
      <c r="N76" s="130">
        <f t="shared" si="4"/>
        <v>2.1015761821366024E-4</v>
      </c>
      <c r="O76" s="131">
        <v>98.58</v>
      </c>
      <c r="P76" s="184">
        <v>100.19</v>
      </c>
      <c r="Q76" s="129">
        <v>2800</v>
      </c>
      <c r="R76" s="129"/>
      <c r="S76" s="128"/>
      <c r="T76" s="133">
        <v>40094</v>
      </c>
      <c r="U76" s="134"/>
      <c r="V76" s="126" t="s">
        <v>4798</v>
      </c>
      <c r="W76" s="132" t="s">
        <v>2066</v>
      </c>
      <c r="X76" s="132" t="s">
        <v>1294</v>
      </c>
      <c r="Y76" s="132" t="s">
        <v>3694</v>
      </c>
      <c r="Z76" s="134" t="s">
        <v>1138</v>
      </c>
      <c r="AA76" s="135" t="s">
        <v>1139</v>
      </c>
      <c r="AB76" s="132" t="s">
        <v>1137</v>
      </c>
      <c r="AD76" s="132" t="s">
        <v>1140</v>
      </c>
      <c r="AE76" s="132" t="s">
        <v>1142</v>
      </c>
      <c r="AF76" s="136" t="s">
        <v>1143</v>
      </c>
      <c r="AH76" s="136" t="s">
        <v>1141</v>
      </c>
    </row>
    <row r="77" spans="1:36" s="136" customFormat="1">
      <c r="A77" s="126" t="s">
        <v>4875</v>
      </c>
      <c r="B77" s="126" t="s">
        <v>2066</v>
      </c>
      <c r="C77" s="126" t="s">
        <v>732</v>
      </c>
      <c r="D77" s="126" t="s">
        <v>5515</v>
      </c>
      <c r="E77" s="274" t="s">
        <v>3371</v>
      </c>
      <c r="F77" s="283">
        <v>1</v>
      </c>
      <c r="G77" s="126" t="s">
        <v>4278</v>
      </c>
      <c r="H77" s="126"/>
      <c r="I77" s="126" t="s">
        <v>3346</v>
      </c>
      <c r="J77" s="126" t="s">
        <v>4110</v>
      </c>
      <c r="K77" s="127"/>
      <c r="L77" s="128">
        <v>391</v>
      </c>
      <c r="M77" s="129">
        <v>846</v>
      </c>
      <c r="N77" s="130">
        <f t="shared" si="4"/>
        <v>3.2553480718322959E-2</v>
      </c>
      <c r="O77" s="131">
        <v>98.7</v>
      </c>
      <c r="P77" s="132">
        <v>97.07</v>
      </c>
      <c r="Q77" s="129">
        <v>817</v>
      </c>
      <c r="R77" s="129">
        <v>395</v>
      </c>
      <c r="S77" s="128">
        <v>1174</v>
      </c>
      <c r="T77" s="133">
        <v>37627</v>
      </c>
      <c r="U77" s="134" t="s">
        <v>3345</v>
      </c>
      <c r="V77" s="126" t="s">
        <v>3103</v>
      </c>
      <c r="W77" s="132" t="s">
        <v>2066</v>
      </c>
      <c r="X77" s="132" t="s">
        <v>1294</v>
      </c>
      <c r="Y77" s="132" t="s">
        <v>1464</v>
      </c>
      <c r="Z77" s="134" t="s">
        <v>4277</v>
      </c>
      <c r="AA77" s="135">
        <v>27640</v>
      </c>
      <c r="AB77" s="132" t="s">
        <v>4629</v>
      </c>
      <c r="AD77" s="132" t="s">
        <v>2707</v>
      </c>
      <c r="AE77" s="136" t="s">
        <v>4630</v>
      </c>
      <c r="AF77" s="136" t="s">
        <v>1453</v>
      </c>
      <c r="AG77" s="136" t="s">
        <v>4276</v>
      </c>
      <c r="AH77" s="136" t="s">
        <v>2903</v>
      </c>
    </row>
    <row r="78" spans="1:36" s="136" customFormat="1">
      <c r="A78" s="126" t="s">
        <v>243</v>
      </c>
      <c r="B78" s="126" t="s">
        <v>2066</v>
      </c>
      <c r="C78" s="126" t="s">
        <v>2931</v>
      </c>
      <c r="D78" s="126" t="s">
        <v>5515</v>
      </c>
      <c r="E78" s="274" t="s">
        <v>3371</v>
      </c>
      <c r="F78" s="283">
        <v>1</v>
      </c>
      <c r="G78" s="126" t="s">
        <v>3735</v>
      </c>
      <c r="H78" s="126"/>
      <c r="I78" s="126" t="s">
        <v>1292</v>
      </c>
      <c r="J78" s="126"/>
      <c r="K78" s="127"/>
      <c r="L78" s="128">
        <v>35780</v>
      </c>
      <c r="M78" s="128">
        <v>35800</v>
      </c>
      <c r="N78" s="130">
        <f t="shared" si="4"/>
        <v>2.3719165085388995E-4</v>
      </c>
      <c r="O78" s="131">
        <v>0.1</v>
      </c>
      <c r="P78" s="131">
        <v>1436.27</v>
      </c>
      <c r="Q78" s="129">
        <v>2380</v>
      </c>
      <c r="R78" s="129"/>
      <c r="S78" s="128">
        <v>1485</v>
      </c>
      <c r="T78" s="133">
        <v>35484</v>
      </c>
      <c r="U78" s="134" t="s">
        <v>887</v>
      </c>
      <c r="V78" s="126" t="s">
        <v>2932</v>
      </c>
      <c r="W78" s="132" t="s">
        <v>2066</v>
      </c>
      <c r="X78" s="132" t="s">
        <v>3849</v>
      </c>
      <c r="Y78" s="132" t="s">
        <v>1055</v>
      </c>
      <c r="Z78" s="134" t="s">
        <v>1054</v>
      </c>
      <c r="AA78" s="135">
        <v>24737</v>
      </c>
      <c r="AB78" s="132" t="s">
        <v>431</v>
      </c>
      <c r="AD78" s="132" t="s">
        <v>3797</v>
      </c>
      <c r="AG78" s="136" t="s">
        <v>2806</v>
      </c>
      <c r="AH78" s="136" t="s">
        <v>2903</v>
      </c>
    </row>
    <row r="79" spans="1:36" s="136" customFormat="1">
      <c r="A79" s="126" t="s">
        <v>3179</v>
      </c>
      <c r="B79" s="126" t="s">
        <v>2066</v>
      </c>
      <c r="C79" s="126" t="s">
        <v>2931</v>
      </c>
      <c r="D79" s="126" t="s">
        <v>5515</v>
      </c>
      <c r="E79" s="274" t="s">
        <v>3371</v>
      </c>
      <c r="F79" s="283">
        <v>1</v>
      </c>
      <c r="G79" s="126" t="s">
        <v>3735</v>
      </c>
      <c r="H79" s="126"/>
      <c r="I79" s="126" t="s">
        <v>1292</v>
      </c>
      <c r="J79" s="126"/>
      <c r="K79" s="127" t="s">
        <v>178</v>
      </c>
      <c r="L79" s="128">
        <v>35897</v>
      </c>
      <c r="M79" s="128">
        <v>35909</v>
      </c>
      <c r="N79" s="130">
        <f t="shared" si="4"/>
        <v>1.4193456816407636E-4</v>
      </c>
      <c r="O79" s="131">
        <v>4.08</v>
      </c>
      <c r="P79" s="131">
        <v>142.08000000000001</v>
      </c>
      <c r="Q79" s="129">
        <v>2380</v>
      </c>
      <c r="R79" s="129"/>
      <c r="S79" s="128">
        <v>1485</v>
      </c>
      <c r="T79" s="133">
        <v>36664</v>
      </c>
      <c r="U79" s="134" t="s">
        <v>4878</v>
      </c>
      <c r="V79" s="126" t="s">
        <v>2932</v>
      </c>
      <c r="W79" s="132" t="s">
        <v>2066</v>
      </c>
      <c r="X79" s="132" t="s">
        <v>3849</v>
      </c>
      <c r="Y79" s="132" t="s">
        <v>1055</v>
      </c>
      <c r="Z79" s="134" t="s">
        <v>1056</v>
      </c>
      <c r="AA79" s="135">
        <v>26356</v>
      </c>
      <c r="AB79" s="132" t="s">
        <v>431</v>
      </c>
      <c r="AD79" s="132" t="s">
        <v>667</v>
      </c>
      <c r="AG79" s="136" t="s">
        <v>2806</v>
      </c>
      <c r="AH79" s="136" t="s">
        <v>2903</v>
      </c>
    </row>
    <row r="80" spans="1:36" s="136" customFormat="1">
      <c r="A80" s="126" t="s">
        <v>3180</v>
      </c>
      <c r="B80" s="126" t="s">
        <v>2066</v>
      </c>
      <c r="C80" s="126" t="s">
        <v>2931</v>
      </c>
      <c r="D80" s="126" t="s">
        <v>5515</v>
      </c>
      <c r="E80" s="274" t="s">
        <v>3371</v>
      </c>
      <c r="F80" s="283">
        <v>1</v>
      </c>
      <c r="G80" s="126" t="s">
        <v>3735</v>
      </c>
      <c r="H80" s="126"/>
      <c r="I80" s="126" t="s">
        <v>1292</v>
      </c>
      <c r="J80" s="126"/>
      <c r="K80" s="127" t="s">
        <v>603</v>
      </c>
      <c r="L80" s="128">
        <v>35765</v>
      </c>
      <c r="M80" s="128">
        <v>35810</v>
      </c>
      <c r="N80" s="130">
        <f t="shared" si="4"/>
        <v>5.3371286247998575E-4</v>
      </c>
      <c r="O80" s="131">
        <v>3.68</v>
      </c>
      <c r="P80" s="131">
        <v>1436.14</v>
      </c>
      <c r="Q80" s="129">
        <v>2380</v>
      </c>
      <c r="R80" s="129"/>
      <c r="S80" s="128">
        <v>1485</v>
      </c>
      <c r="T80" s="133">
        <v>37109</v>
      </c>
      <c r="U80" s="134" t="s">
        <v>4878</v>
      </c>
      <c r="V80" s="126" t="s">
        <v>2932</v>
      </c>
      <c r="W80" s="132" t="s">
        <v>2066</v>
      </c>
      <c r="X80" s="132" t="s">
        <v>3849</v>
      </c>
      <c r="Y80" s="132" t="s">
        <v>75</v>
      </c>
      <c r="Z80" s="134" t="s">
        <v>974</v>
      </c>
      <c r="AA80" s="135">
        <v>26880</v>
      </c>
      <c r="AB80" s="132" t="s">
        <v>431</v>
      </c>
      <c r="AD80" s="132" t="s">
        <v>667</v>
      </c>
      <c r="AE80" s="136" t="s">
        <v>975</v>
      </c>
      <c r="AF80" s="136" t="s">
        <v>973</v>
      </c>
      <c r="AG80" s="136" t="s">
        <v>2806</v>
      </c>
      <c r="AH80" s="136" t="s">
        <v>2903</v>
      </c>
    </row>
    <row r="81" spans="1:36" s="136" customFormat="1">
      <c r="A81" s="126" t="s">
        <v>2942</v>
      </c>
      <c r="B81" s="126" t="s">
        <v>2066</v>
      </c>
      <c r="C81" s="126" t="s">
        <v>2931</v>
      </c>
      <c r="D81" s="126" t="s">
        <v>5515</v>
      </c>
      <c r="E81" s="274" t="s">
        <v>3371</v>
      </c>
      <c r="F81" s="283">
        <v>1</v>
      </c>
      <c r="G81" s="126" t="s">
        <v>3735</v>
      </c>
      <c r="H81" s="126"/>
      <c r="I81" s="126" t="s">
        <v>1292</v>
      </c>
      <c r="J81" s="126"/>
      <c r="K81" s="127" t="s">
        <v>4624</v>
      </c>
      <c r="L81" s="128">
        <v>35741</v>
      </c>
      <c r="M81" s="128">
        <v>35832</v>
      </c>
      <c r="N81" s="130">
        <f t="shared" si="4"/>
        <v>1.0793116126813183E-3</v>
      </c>
      <c r="O81" s="131">
        <v>1.41</v>
      </c>
      <c r="P81" s="131">
        <v>1436.12</v>
      </c>
      <c r="Q81" s="129">
        <v>2380</v>
      </c>
      <c r="R81" s="129"/>
      <c r="S81" s="128">
        <v>1485</v>
      </c>
      <c r="T81" s="133">
        <v>38031</v>
      </c>
      <c r="U81" s="134" t="s">
        <v>4878</v>
      </c>
      <c r="V81" s="126" t="s">
        <v>4491</v>
      </c>
      <c r="W81" s="132" t="s">
        <v>2066</v>
      </c>
      <c r="X81" s="132" t="s">
        <v>3849</v>
      </c>
      <c r="Y81" s="132" t="s">
        <v>75</v>
      </c>
      <c r="Z81" s="134" t="s">
        <v>4490</v>
      </c>
      <c r="AA81" s="135">
        <v>28158</v>
      </c>
      <c r="AB81" s="132" t="s">
        <v>431</v>
      </c>
      <c r="AD81" s="132" t="s">
        <v>667</v>
      </c>
      <c r="AG81" s="136" t="s">
        <v>5624</v>
      </c>
      <c r="AH81" s="136" t="s">
        <v>2903</v>
      </c>
    </row>
    <row r="82" spans="1:36" s="136" customFormat="1">
      <c r="A82" s="126" t="s">
        <v>3915</v>
      </c>
      <c r="B82" s="126" t="s">
        <v>2066</v>
      </c>
      <c r="C82" s="126" t="s">
        <v>1071</v>
      </c>
      <c r="D82" s="126" t="s">
        <v>5515</v>
      </c>
      <c r="E82" s="274" t="s">
        <v>3371</v>
      </c>
      <c r="F82" s="283">
        <v>1</v>
      </c>
      <c r="G82" s="126" t="s">
        <v>1696</v>
      </c>
      <c r="H82" s="126"/>
      <c r="I82" s="126" t="s">
        <v>1292</v>
      </c>
      <c r="J82" s="126"/>
      <c r="K82" s="127"/>
      <c r="L82" s="128">
        <v>35714</v>
      </c>
      <c r="M82" s="129">
        <v>35937</v>
      </c>
      <c r="N82" s="130">
        <f t="shared" si="4"/>
        <v>2.6424618738965055E-3</v>
      </c>
      <c r="O82" s="131">
        <v>2.89</v>
      </c>
      <c r="P82" s="132">
        <v>1438.8</v>
      </c>
      <c r="Q82" s="129">
        <v>5000</v>
      </c>
      <c r="R82" s="129"/>
      <c r="S82" s="132"/>
      <c r="T82" s="133">
        <v>39831</v>
      </c>
      <c r="U82" s="134"/>
      <c r="V82" s="126" t="s">
        <v>3921</v>
      </c>
      <c r="W82" s="132" t="s">
        <v>2066</v>
      </c>
      <c r="X82" s="132" t="s">
        <v>3849</v>
      </c>
      <c r="Y82" s="132" t="s">
        <v>2312</v>
      </c>
      <c r="Z82" s="134" t="s">
        <v>3916</v>
      </c>
      <c r="AA82" s="135" t="s">
        <v>3917</v>
      </c>
      <c r="AB82" s="132" t="s">
        <v>2868</v>
      </c>
      <c r="AD82" s="132" t="s">
        <v>161</v>
      </c>
      <c r="AE82" s="136" t="s">
        <v>3918</v>
      </c>
      <c r="AF82" s="136" t="s">
        <v>3919</v>
      </c>
      <c r="AG82" s="136" t="s">
        <v>3920</v>
      </c>
    </row>
    <row r="83" spans="1:36" s="136" customFormat="1">
      <c r="A83" s="126" t="s">
        <v>2999</v>
      </c>
      <c r="B83" s="126" t="s">
        <v>2066</v>
      </c>
      <c r="C83" s="126" t="s">
        <v>1071</v>
      </c>
      <c r="D83" s="126" t="s">
        <v>5515</v>
      </c>
      <c r="E83" s="274" t="s">
        <v>3371</v>
      </c>
      <c r="F83" s="283">
        <v>1</v>
      </c>
      <c r="G83" s="126" t="s">
        <v>1696</v>
      </c>
      <c r="H83" s="126"/>
      <c r="I83" s="126" t="s">
        <v>3346</v>
      </c>
      <c r="J83" s="126" t="s">
        <v>2775</v>
      </c>
      <c r="K83" s="127"/>
      <c r="L83" s="128">
        <v>574</v>
      </c>
      <c r="M83" s="129">
        <v>676</v>
      </c>
      <c r="N83" s="130">
        <f t="shared" si="4"/>
        <v>7.2909220872051468E-3</v>
      </c>
      <c r="O83" s="131">
        <v>68</v>
      </c>
      <c r="P83" s="132">
        <v>97.21</v>
      </c>
      <c r="Q83" s="129">
        <v>14500</v>
      </c>
      <c r="R83" s="129"/>
      <c r="S83" s="132"/>
      <c r="T83" s="133">
        <v>36755</v>
      </c>
      <c r="U83" s="134" t="s">
        <v>2915</v>
      </c>
      <c r="V83" s="126" t="s">
        <v>2479</v>
      </c>
      <c r="W83" s="132" t="s">
        <v>2066</v>
      </c>
      <c r="X83" s="132" t="s">
        <v>1294</v>
      </c>
      <c r="Y83" s="132" t="s">
        <v>1378</v>
      </c>
      <c r="Z83" s="134" t="s">
        <v>4808</v>
      </c>
      <c r="AA83" s="135">
        <v>26473</v>
      </c>
      <c r="AB83" s="132" t="s">
        <v>4809</v>
      </c>
      <c r="AD83" s="132" t="s">
        <v>3797</v>
      </c>
      <c r="AE83" s="136" t="s">
        <v>5161</v>
      </c>
      <c r="AF83" s="136" t="s">
        <v>2815</v>
      </c>
      <c r="AG83" s="136" t="s">
        <v>4162</v>
      </c>
      <c r="AH83" s="136" t="s">
        <v>866</v>
      </c>
      <c r="AI83" s="136" t="s">
        <v>867</v>
      </c>
      <c r="AJ83" s="136" t="s">
        <v>868</v>
      </c>
    </row>
    <row r="84" spans="1:36" s="136" customFormat="1">
      <c r="A84" s="126" t="s">
        <v>5009</v>
      </c>
      <c r="B84" s="126" t="s">
        <v>2066</v>
      </c>
      <c r="C84" s="126" t="s">
        <v>1071</v>
      </c>
      <c r="D84" s="126" t="s">
        <v>5515</v>
      </c>
      <c r="E84" s="274" t="s">
        <v>3371</v>
      </c>
      <c r="F84" s="283">
        <v>1</v>
      </c>
      <c r="G84" s="126" t="s">
        <v>1696</v>
      </c>
      <c r="H84" s="126"/>
      <c r="I84" s="126" t="s">
        <v>3346</v>
      </c>
      <c r="J84" s="126" t="s">
        <v>2775</v>
      </c>
      <c r="K84" s="127"/>
      <c r="L84" s="128">
        <v>713</v>
      </c>
      <c r="M84" s="129">
        <v>716</v>
      </c>
      <c r="N84" s="130">
        <f t="shared" si="4"/>
        <v>2.1172983273343214E-4</v>
      </c>
      <c r="O84" s="131">
        <v>57.01</v>
      </c>
      <c r="P84" s="132">
        <v>99.08</v>
      </c>
      <c r="Q84" s="129">
        <v>14500</v>
      </c>
      <c r="R84" s="129"/>
      <c r="S84" s="132"/>
      <c r="T84" s="133">
        <v>38472</v>
      </c>
      <c r="U84" s="134" t="s">
        <v>2915</v>
      </c>
      <c r="V84" s="126" t="s">
        <v>2479</v>
      </c>
      <c r="W84" s="132" t="s">
        <v>2066</v>
      </c>
      <c r="X84" s="132" t="s">
        <v>3849</v>
      </c>
      <c r="Y84" s="132" t="s">
        <v>75</v>
      </c>
      <c r="Z84" s="134" t="s">
        <v>5010</v>
      </c>
      <c r="AA84" s="135" t="s">
        <v>3074</v>
      </c>
      <c r="AB84" s="132" t="s">
        <v>3075</v>
      </c>
      <c r="AD84" s="132" t="s">
        <v>161</v>
      </c>
      <c r="AE84" s="136" t="s">
        <v>3077</v>
      </c>
      <c r="AF84" s="136" t="s">
        <v>3076</v>
      </c>
      <c r="AG84" s="136" t="s">
        <v>3079</v>
      </c>
      <c r="AH84" s="136" t="s">
        <v>3078</v>
      </c>
    </row>
    <row r="85" spans="1:36" s="136" customFormat="1">
      <c r="A85" s="126" t="s">
        <v>3857</v>
      </c>
      <c r="B85" s="126" t="s">
        <v>2066</v>
      </c>
      <c r="C85" s="126" t="s">
        <v>3447</v>
      </c>
      <c r="D85" s="126" t="s">
        <v>5515</v>
      </c>
      <c r="E85" s="274" t="s">
        <v>3371</v>
      </c>
      <c r="F85" s="283">
        <v>1</v>
      </c>
      <c r="G85" s="126" t="s">
        <v>1696</v>
      </c>
      <c r="H85" s="126"/>
      <c r="I85" s="126" t="s">
        <v>1292</v>
      </c>
      <c r="J85" s="126"/>
      <c r="K85" s="127" t="s">
        <v>1104</v>
      </c>
      <c r="L85" s="128">
        <v>35598</v>
      </c>
      <c r="M85" s="128">
        <v>35976</v>
      </c>
      <c r="N85" s="130">
        <f t="shared" si="4"/>
        <v>4.4832412173541761E-3</v>
      </c>
      <c r="O85" s="131">
        <v>5.0999999999999996</v>
      </c>
      <c r="P85" s="132">
        <v>1436.13</v>
      </c>
      <c r="Q85" s="129">
        <v>8000</v>
      </c>
      <c r="R85" s="129">
        <v>4000</v>
      </c>
      <c r="S85" s="132"/>
      <c r="T85" s="133">
        <v>34573</v>
      </c>
      <c r="U85" s="134"/>
      <c r="V85" s="126" t="s">
        <v>2688</v>
      </c>
      <c r="W85" s="132" t="s">
        <v>2066</v>
      </c>
      <c r="X85" s="132" t="s">
        <v>3849</v>
      </c>
      <c r="Y85" s="132" t="s">
        <v>391</v>
      </c>
      <c r="Z85" s="134" t="s">
        <v>2148</v>
      </c>
      <c r="AA85" s="135">
        <v>23223</v>
      </c>
      <c r="AB85" s="132" t="s">
        <v>4421</v>
      </c>
      <c r="AD85" s="132" t="s">
        <v>667</v>
      </c>
      <c r="AE85" s="136" t="s">
        <v>5727</v>
      </c>
      <c r="AF85" s="136" t="s">
        <v>2147</v>
      </c>
      <c r="AG85" s="136" t="s">
        <v>3653</v>
      </c>
      <c r="AH85" s="136" t="s">
        <v>3173</v>
      </c>
    </row>
    <row r="86" spans="1:36" s="136" customFormat="1" ht="14.25" customHeight="1">
      <c r="A86" s="126" t="s">
        <v>4063</v>
      </c>
      <c r="B86" s="126" t="s">
        <v>2066</v>
      </c>
      <c r="C86" s="126" t="s">
        <v>3447</v>
      </c>
      <c r="D86" s="126" t="s">
        <v>5515</v>
      </c>
      <c r="E86" s="274" t="s">
        <v>3371</v>
      </c>
      <c r="F86" s="283">
        <v>1</v>
      </c>
      <c r="G86" s="126" t="s">
        <v>1696</v>
      </c>
      <c r="H86" s="126"/>
      <c r="I86" s="126" t="s">
        <v>1292</v>
      </c>
      <c r="J86" s="126"/>
      <c r="K86" s="127" t="s">
        <v>677</v>
      </c>
      <c r="L86" s="128">
        <v>33674</v>
      </c>
      <c r="M86" s="129">
        <v>37900</v>
      </c>
      <c r="N86" s="130">
        <f t="shared" si="4"/>
        <v>5.0122162392959649E-2</v>
      </c>
      <c r="O86" s="131">
        <v>7.33</v>
      </c>
      <c r="P86" s="132">
        <v>1436.12</v>
      </c>
      <c r="Q86" s="129">
        <v>8000</v>
      </c>
      <c r="R86" s="129">
        <v>4000</v>
      </c>
      <c r="S86" s="132"/>
      <c r="T86" s="133">
        <v>35179</v>
      </c>
      <c r="U86" s="134"/>
      <c r="V86" s="126" t="s">
        <v>2688</v>
      </c>
      <c r="W86" s="132" t="s">
        <v>2066</v>
      </c>
      <c r="X86" s="132" t="s">
        <v>3849</v>
      </c>
      <c r="Y86" s="132" t="s">
        <v>391</v>
      </c>
      <c r="Z86" s="134" t="s">
        <v>2149</v>
      </c>
      <c r="AA86" s="135">
        <v>23855</v>
      </c>
      <c r="AB86" s="132" t="s">
        <v>4421</v>
      </c>
      <c r="AD86" s="132" t="s">
        <v>667</v>
      </c>
      <c r="AE86" s="136" t="s">
        <v>5727</v>
      </c>
      <c r="AF86" s="136" t="s">
        <v>2147</v>
      </c>
      <c r="AG86" s="136" t="s">
        <v>3860</v>
      </c>
      <c r="AH86" s="136" t="s">
        <v>682</v>
      </c>
    </row>
    <row r="87" spans="1:36" s="136" customFormat="1">
      <c r="A87" s="126" t="s">
        <v>4261</v>
      </c>
      <c r="B87" s="126" t="s">
        <v>2066</v>
      </c>
      <c r="C87" s="126" t="s">
        <v>1071</v>
      </c>
      <c r="D87" s="126" t="s">
        <v>5515</v>
      </c>
      <c r="E87" s="274" t="s">
        <v>3371</v>
      </c>
      <c r="F87" s="283">
        <v>1</v>
      </c>
      <c r="G87" s="126" t="s">
        <v>1696</v>
      </c>
      <c r="H87" s="126"/>
      <c r="I87" s="126" t="s">
        <v>1292</v>
      </c>
      <c r="J87" s="126"/>
      <c r="K87" s="127"/>
      <c r="L87" s="128">
        <v>35786</v>
      </c>
      <c r="M87" s="128">
        <v>35786</v>
      </c>
      <c r="N87" s="130">
        <f t="shared" si="4"/>
        <v>0</v>
      </c>
      <c r="O87" s="131">
        <v>3</v>
      </c>
      <c r="P87" s="131">
        <v>1436.1</v>
      </c>
      <c r="Q87" s="129">
        <v>4500</v>
      </c>
      <c r="R87" s="129"/>
      <c r="S87" s="132"/>
      <c r="T87" s="133">
        <v>34833</v>
      </c>
      <c r="U87" s="134"/>
      <c r="V87" s="126" t="s">
        <v>4906</v>
      </c>
      <c r="W87" s="132" t="s">
        <v>2066</v>
      </c>
      <c r="X87" s="132" t="s">
        <v>3849</v>
      </c>
      <c r="Y87" s="132" t="s">
        <v>391</v>
      </c>
      <c r="Z87" s="134" t="s">
        <v>2867</v>
      </c>
      <c r="AA87" s="135" t="s">
        <v>4262</v>
      </c>
      <c r="AB87" s="132" t="s">
        <v>2868</v>
      </c>
      <c r="AD87" s="132" t="s">
        <v>1200</v>
      </c>
      <c r="AE87" s="136" t="s">
        <v>4260</v>
      </c>
      <c r="AF87" s="136" t="s">
        <v>1636</v>
      </c>
      <c r="AG87" s="136" t="s">
        <v>4140</v>
      </c>
    </row>
    <row r="88" spans="1:36" s="136" customFormat="1">
      <c r="A88" s="126" t="s">
        <v>4263</v>
      </c>
      <c r="B88" s="126" t="s">
        <v>2066</v>
      </c>
      <c r="C88" s="126" t="s">
        <v>1071</v>
      </c>
      <c r="D88" s="126" t="s">
        <v>5515</v>
      </c>
      <c r="E88" s="274" t="s">
        <v>3371</v>
      </c>
      <c r="F88" s="283">
        <v>1</v>
      </c>
      <c r="G88" s="126" t="s">
        <v>1696</v>
      </c>
      <c r="H88" s="126"/>
      <c r="I88" s="126" t="s">
        <v>1292</v>
      </c>
      <c r="J88" s="126"/>
      <c r="K88" s="127" t="s">
        <v>1880</v>
      </c>
      <c r="L88" s="128">
        <v>35560</v>
      </c>
      <c r="M88" s="128">
        <v>36013</v>
      </c>
      <c r="N88" s="130">
        <f t="shared" si="4"/>
        <v>5.3728369290619478E-3</v>
      </c>
      <c r="O88" s="131">
        <v>7.72</v>
      </c>
      <c r="P88" s="131">
        <v>1436.14</v>
      </c>
      <c r="Q88" s="129">
        <v>4500</v>
      </c>
      <c r="R88" s="129"/>
      <c r="S88" s="132"/>
      <c r="T88" s="133">
        <v>35924</v>
      </c>
      <c r="U88" s="134"/>
      <c r="V88" s="126" t="s">
        <v>4906</v>
      </c>
      <c r="W88" s="132" t="s">
        <v>2066</v>
      </c>
      <c r="X88" s="132" t="s">
        <v>3849</v>
      </c>
      <c r="Y88" s="132" t="s">
        <v>391</v>
      </c>
      <c r="Z88" s="134" t="s">
        <v>2869</v>
      </c>
      <c r="AA88" s="135" t="s">
        <v>4264</v>
      </c>
      <c r="AB88" s="132" t="s">
        <v>2868</v>
      </c>
      <c r="AD88" s="132" t="s">
        <v>667</v>
      </c>
      <c r="AE88" s="136" t="s">
        <v>4258</v>
      </c>
      <c r="AF88" s="136" t="s">
        <v>1636</v>
      </c>
      <c r="AG88" s="136" t="s">
        <v>4140</v>
      </c>
      <c r="AH88" s="136" t="s">
        <v>2433</v>
      </c>
    </row>
    <row r="89" spans="1:36" s="136" customFormat="1">
      <c r="A89" s="126" t="s">
        <v>4265</v>
      </c>
      <c r="B89" s="126" t="s">
        <v>2066</v>
      </c>
      <c r="C89" s="126" t="s">
        <v>1071</v>
      </c>
      <c r="D89" s="126" t="s">
        <v>5515</v>
      </c>
      <c r="E89" s="274" t="s">
        <v>3371</v>
      </c>
      <c r="F89" s="283">
        <v>1</v>
      </c>
      <c r="G89" s="126" t="s">
        <v>1696</v>
      </c>
      <c r="H89" s="126"/>
      <c r="I89" s="126" t="s">
        <v>1292</v>
      </c>
      <c r="J89" s="126"/>
      <c r="K89" s="127" t="s">
        <v>4612</v>
      </c>
      <c r="L89" s="128">
        <v>35589</v>
      </c>
      <c r="M89" s="129">
        <v>35984</v>
      </c>
      <c r="N89" s="130">
        <f t="shared" si="4"/>
        <v>4.6849240330672616E-3</v>
      </c>
      <c r="O89" s="131">
        <v>3.2</v>
      </c>
      <c r="P89" s="132">
        <v>1436.1</v>
      </c>
      <c r="Q89" s="129">
        <v>4500</v>
      </c>
      <c r="R89" s="129"/>
      <c r="S89" s="132"/>
      <c r="T89" s="133">
        <v>37873</v>
      </c>
      <c r="U89" s="134"/>
      <c r="V89" s="126" t="s">
        <v>4906</v>
      </c>
      <c r="W89" s="132" t="s">
        <v>2066</v>
      </c>
      <c r="X89" s="132" t="s">
        <v>3849</v>
      </c>
      <c r="Y89" s="132" t="s">
        <v>1378</v>
      </c>
      <c r="Z89" s="134" t="s">
        <v>2743</v>
      </c>
      <c r="AA89" s="135" t="s">
        <v>4266</v>
      </c>
      <c r="AB89" s="132" t="s">
        <v>2744</v>
      </c>
      <c r="AD89" s="132" t="s">
        <v>667</v>
      </c>
      <c r="AE89" s="136" t="s">
        <v>4259</v>
      </c>
      <c r="AF89" s="136" t="s">
        <v>3129</v>
      </c>
      <c r="AG89" s="136" t="s">
        <v>4257</v>
      </c>
      <c r="AH89" s="136" t="s">
        <v>1636</v>
      </c>
      <c r="AI89" s="136" t="s">
        <v>2434</v>
      </c>
    </row>
    <row r="90" spans="1:36" s="136" customFormat="1">
      <c r="A90" s="126" t="s">
        <v>826</v>
      </c>
      <c r="B90" s="126" t="s">
        <v>2066</v>
      </c>
      <c r="C90" s="126" t="s">
        <v>3447</v>
      </c>
      <c r="D90" s="126" t="s">
        <v>5515</v>
      </c>
      <c r="E90" s="274" t="s">
        <v>3371</v>
      </c>
      <c r="F90" s="283">
        <v>1</v>
      </c>
      <c r="G90" s="126" t="s">
        <v>1696</v>
      </c>
      <c r="H90" s="126"/>
      <c r="I90" s="126" t="s">
        <v>2057</v>
      </c>
      <c r="J90" s="126" t="s">
        <v>2778</v>
      </c>
      <c r="K90" s="127"/>
      <c r="L90" s="128">
        <v>1628</v>
      </c>
      <c r="M90" s="129">
        <v>38728</v>
      </c>
      <c r="N90" s="130">
        <f t="shared" si="4"/>
        <v>0.69873436793732113</v>
      </c>
      <c r="O90" s="131">
        <v>63</v>
      </c>
      <c r="P90" s="132">
        <v>717.8</v>
      </c>
      <c r="Q90" s="129">
        <v>8000</v>
      </c>
      <c r="R90" s="129"/>
      <c r="S90" s="131"/>
      <c r="T90" s="133">
        <v>34457</v>
      </c>
      <c r="U90" s="134"/>
      <c r="V90" s="126" t="s">
        <v>2688</v>
      </c>
      <c r="W90" s="132" t="s">
        <v>2066</v>
      </c>
      <c r="X90" s="132" t="s">
        <v>3849</v>
      </c>
      <c r="Y90" s="132" t="s">
        <v>1378</v>
      </c>
      <c r="Z90" s="134" t="s">
        <v>3353</v>
      </c>
      <c r="AA90" s="135" t="s">
        <v>827</v>
      </c>
      <c r="AB90" s="132" t="s">
        <v>1784</v>
      </c>
      <c r="AD90" s="132" t="s">
        <v>3797</v>
      </c>
      <c r="AE90" s="136" t="s">
        <v>3352</v>
      </c>
      <c r="AF90" s="136" t="s">
        <v>742</v>
      </c>
      <c r="AG90" s="136" t="s">
        <v>4140</v>
      </c>
      <c r="AH90" s="136" t="s">
        <v>4032</v>
      </c>
      <c r="AI90" s="136" t="s">
        <v>1432</v>
      </c>
    </row>
    <row r="91" spans="1:36" s="136" customFormat="1">
      <c r="A91" s="126" t="s">
        <v>828</v>
      </c>
      <c r="B91" s="126" t="s">
        <v>2066</v>
      </c>
      <c r="C91" s="126" t="s">
        <v>3447</v>
      </c>
      <c r="D91" s="126" t="s">
        <v>5515</v>
      </c>
      <c r="E91" s="274" t="s">
        <v>3371</v>
      </c>
      <c r="F91" s="283">
        <v>1</v>
      </c>
      <c r="G91" s="126" t="s">
        <v>3028</v>
      </c>
      <c r="H91" s="126"/>
      <c r="I91" s="126" t="s">
        <v>2057</v>
      </c>
      <c r="J91" s="126" t="s">
        <v>2778</v>
      </c>
      <c r="K91" s="127"/>
      <c r="L91" s="128">
        <v>1575</v>
      </c>
      <c r="M91" s="129">
        <v>38780</v>
      </c>
      <c r="N91" s="130">
        <f t="shared" si="4"/>
        <v>0.70072511535926174</v>
      </c>
      <c r="O91" s="131">
        <v>63.4</v>
      </c>
      <c r="P91" s="132">
        <v>717.78</v>
      </c>
      <c r="Q91" s="129">
        <v>8000</v>
      </c>
      <c r="R91" s="129"/>
      <c r="S91" s="131"/>
      <c r="T91" s="133">
        <v>34890</v>
      </c>
      <c r="U91" s="134"/>
      <c r="V91" s="126" t="s">
        <v>2688</v>
      </c>
      <c r="W91" s="132" t="s">
        <v>2066</v>
      </c>
      <c r="X91" s="132" t="s">
        <v>3849</v>
      </c>
      <c r="Y91" s="132" t="s">
        <v>1378</v>
      </c>
      <c r="Z91" s="134" t="s">
        <v>1785</v>
      </c>
      <c r="AA91" s="135" t="s">
        <v>829</v>
      </c>
      <c r="AB91" s="132" t="s">
        <v>1784</v>
      </c>
      <c r="AD91" s="132" t="s">
        <v>3797</v>
      </c>
      <c r="AE91" s="136" t="s">
        <v>1432</v>
      </c>
      <c r="AF91" s="136" t="s">
        <v>4186</v>
      </c>
      <c r="AG91" s="136" t="s">
        <v>4140</v>
      </c>
      <c r="AH91" s="136" t="s">
        <v>4032</v>
      </c>
    </row>
    <row r="92" spans="1:36" s="136" customFormat="1">
      <c r="A92" s="126" t="s">
        <v>4033</v>
      </c>
      <c r="B92" s="126" t="s">
        <v>2066</v>
      </c>
      <c r="C92" s="126" t="s">
        <v>3447</v>
      </c>
      <c r="D92" s="126" t="s">
        <v>5515</v>
      </c>
      <c r="E92" s="274" t="s">
        <v>3371</v>
      </c>
      <c r="F92" s="283">
        <v>1</v>
      </c>
      <c r="G92" s="126" t="s">
        <v>3028</v>
      </c>
      <c r="H92" s="126"/>
      <c r="I92" s="126" t="s">
        <v>2057</v>
      </c>
      <c r="J92" s="126" t="s">
        <v>2778</v>
      </c>
      <c r="K92" s="127"/>
      <c r="L92" s="128">
        <v>1210</v>
      </c>
      <c r="M92" s="129">
        <v>38740</v>
      </c>
      <c r="N92" s="130">
        <f t="shared" si="4"/>
        <v>0.71227936989941165</v>
      </c>
      <c r="O92" s="131">
        <v>64.7</v>
      </c>
      <c r="P92" s="132">
        <v>709.61</v>
      </c>
      <c r="Q92" s="129">
        <v>8000</v>
      </c>
      <c r="R92" s="129"/>
      <c r="S92" s="131"/>
      <c r="T92" s="133">
        <v>35742</v>
      </c>
      <c r="U92" s="134"/>
      <c r="V92" s="126" t="s">
        <v>2688</v>
      </c>
      <c r="W92" s="132" t="s">
        <v>2066</v>
      </c>
      <c r="X92" s="132" t="s">
        <v>3849</v>
      </c>
      <c r="Y92" s="132" t="s">
        <v>391</v>
      </c>
      <c r="Z92" s="134" t="s">
        <v>2180</v>
      </c>
      <c r="AA92" s="135" t="s">
        <v>825</v>
      </c>
      <c r="AB92" s="132" t="s">
        <v>1784</v>
      </c>
      <c r="AD92" s="132" t="s">
        <v>3797</v>
      </c>
      <c r="AE92" s="136" t="s">
        <v>1433</v>
      </c>
      <c r="AF92" s="136" t="s">
        <v>4186</v>
      </c>
      <c r="AG92" s="136" t="s">
        <v>4140</v>
      </c>
      <c r="AH92" s="136" t="s">
        <v>4032</v>
      </c>
    </row>
    <row r="93" spans="1:36" s="136" customFormat="1">
      <c r="A93" s="126" t="s">
        <v>809</v>
      </c>
      <c r="B93" s="126" t="s">
        <v>2066</v>
      </c>
      <c r="C93" s="126" t="s">
        <v>2546</v>
      </c>
      <c r="D93" s="126" t="s">
        <v>5515</v>
      </c>
      <c r="E93" s="274" t="s">
        <v>3371</v>
      </c>
      <c r="F93" s="283">
        <v>1</v>
      </c>
      <c r="G93" s="126" t="s">
        <v>4034</v>
      </c>
      <c r="H93" s="126"/>
      <c r="I93" s="126" t="s">
        <v>3346</v>
      </c>
      <c r="J93" s="126" t="s">
        <v>2775</v>
      </c>
      <c r="K93" s="127"/>
      <c r="L93" s="128">
        <v>1100</v>
      </c>
      <c r="M93" s="128">
        <v>1100</v>
      </c>
      <c r="N93" s="130">
        <f t="shared" ref="N93:N101" si="5">(M93-L93)/(M93+L93+12740)</f>
        <v>0</v>
      </c>
      <c r="O93" s="131">
        <v>63</v>
      </c>
      <c r="P93" s="131">
        <v>107.26</v>
      </c>
      <c r="Q93" s="128" t="s">
        <v>3545</v>
      </c>
      <c r="R93" s="129"/>
      <c r="S93" s="131"/>
      <c r="T93" s="133">
        <v>37142</v>
      </c>
      <c r="U93" s="134"/>
      <c r="V93" s="126" t="s">
        <v>873</v>
      </c>
      <c r="W93" s="132" t="s">
        <v>2066</v>
      </c>
      <c r="X93" s="132" t="s">
        <v>1294</v>
      </c>
      <c r="Y93" s="132" t="s">
        <v>2928</v>
      </c>
      <c r="Z93" s="134" t="s">
        <v>2596</v>
      </c>
      <c r="AA93" s="135">
        <v>26905</v>
      </c>
      <c r="AB93" s="132" t="s">
        <v>3707</v>
      </c>
      <c r="AD93" s="132" t="s">
        <v>3797</v>
      </c>
      <c r="AE93" s="132" t="s">
        <v>4487</v>
      </c>
      <c r="AF93" s="136" t="s">
        <v>3708</v>
      </c>
      <c r="AG93" s="136" t="s">
        <v>2566</v>
      </c>
      <c r="AH93" s="136" t="s">
        <v>3683</v>
      </c>
      <c r="AI93" s="136" t="s">
        <v>1636</v>
      </c>
      <c r="AJ93" s="136" t="s">
        <v>2903</v>
      </c>
    </row>
    <row r="94" spans="1:36" s="136" customFormat="1">
      <c r="A94" s="126" t="s">
        <v>162</v>
      </c>
      <c r="B94" s="126" t="s">
        <v>2066</v>
      </c>
      <c r="C94" s="126" t="s">
        <v>2546</v>
      </c>
      <c r="D94" s="126" t="s">
        <v>5515</v>
      </c>
      <c r="E94" s="274" t="s">
        <v>3371</v>
      </c>
      <c r="F94" s="283">
        <v>1</v>
      </c>
      <c r="G94" s="126" t="s">
        <v>4034</v>
      </c>
      <c r="H94" s="126"/>
      <c r="I94" s="126" t="s">
        <v>3346</v>
      </c>
      <c r="J94" s="126" t="s">
        <v>2775</v>
      </c>
      <c r="K94" s="127"/>
      <c r="L94" s="128">
        <v>1100</v>
      </c>
      <c r="M94" s="128">
        <v>1100</v>
      </c>
      <c r="N94" s="130">
        <f t="shared" si="5"/>
        <v>0</v>
      </c>
      <c r="O94" s="131">
        <v>63</v>
      </c>
      <c r="P94" s="131">
        <v>107.26</v>
      </c>
      <c r="Q94" s="128" t="s">
        <v>3545</v>
      </c>
      <c r="R94" s="129"/>
      <c r="S94" s="131"/>
      <c r="T94" s="133">
        <v>37142</v>
      </c>
      <c r="U94" s="134"/>
      <c r="V94" s="126" t="s">
        <v>873</v>
      </c>
      <c r="W94" s="132" t="s">
        <v>2066</v>
      </c>
      <c r="X94" s="132" t="s">
        <v>1294</v>
      </c>
      <c r="Y94" s="132" t="s">
        <v>2928</v>
      </c>
      <c r="Z94" s="134" t="s">
        <v>2545</v>
      </c>
      <c r="AA94" s="135">
        <v>26907</v>
      </c>
      <c r="AB94" s="132" t="s">
        <v>3707</v>
      </c>
      <c r="AD94" s="132" t="s">
        <v>3797</v>
      </c>
      <c r="AE94" s="132"/>
      <c r="AF94" s="136" t="s">
        <v>2547</v>
      </c>
      <c r="AG94" s="136" t="s">
        <v>2544</v>
      </c>
      <c r="AH94" s="136" t="s">
        <v>3683</v>
      </c>
      <c r="AI94" s="136" t="s">
        <v>1636</v>
      </c>
      <c r="AJ94" s="136" t="s">
        <v>2903</v>
      </c>
    </row>
    <row r="95" spans="1:36" s="136" customFormat="1">
      <c r="A95" s="126" t="s">
        <v>1344</v>
      </c>
      <c r="B95" s="126" t="s">
        <v>2066</v>
      </c>
      <c r="C95" s="126" t="s">
        <v>2546</v>
      </c>
      <c r="D95" s="126" t="s">
        <v>5515</v>
      </c>
      <c r="E95" s="274" t="s">
        <v>3371</v>
      </c>
      <c r="F95" s="283">
        <v>1</v>
      </c>
      <c r="G95" s="126" t="s">
        <v>4034</v>
      </c>
      <c r="H95" s="126"/>
      <c r="I95" s="126" t="s">
        <v>3346</v>
      </c>
      <c r="J95" s="126" t="s">
        <v>2775</v>
      </c>
      <c r="K95" s="127"/>
      <c r="L95" s="128">
        <v>1013</v>
      </c>
      <c r="M95" s="128">
        <v>1200</v>
      </c>
      <c r="N95" s="130">
        <f t="shared" si="5"/>
        <v>1.2505851668561493E-2</v>
      </c>
      <c r="O95" s="131">
        <v>63.4</v>
      </c>
      <c r="P95" s="131">
        <v>107.4</v>
      </c>
      <c r="Q95" s="128" t="s">
        <v>3545</v>
      </c>
      <c r="R95" s="129"/>
      <c r="S95" s="131"/>
      <c r="T95" s="133">
        <v>37957</v>
      </c>
      <c r="U95" s="134"/>
      <c r="V95" s="126" t="s">
        <v>873</v>
      </c>
      <c r="W95" s="132" t="s">
        <v>2066</v>
      </c>
      <c r="X95" s="132" t="s">
        <v>1294</v>
      </c>
      <c r="Y95" s="132" t="s">
        <v>2928</v>
      </c>
      <c r="Z95" s="134" t="s">
        <v>2548</v>
      </c>
      <c r="AA95" s="135">
        <v>28095</v>
      </c>
      <c r="AB95" s="132" t="s">
        <v>4486</v>
      </c>
      <c r="AD95" s="132" t="s">
        <v>3797</v>
      </c>
      <c r="AE95" s="136" t="s">
        <v>3564</v>
      </c>
      <c r="AF95" s="136" t="s">
        <v>4044</v>
      </c>
      <c r="AG95" s="136" t="s">
        <v>2544</v>
      </c>
      <c r="AH95" s="136" t="s">
        <v>3683</v>
      </c>
      <c r="AI95" s="136" t="s">
        <v>1636</v>
      </c>
      <c r="AJ95" s="136" t="s">
        <v>2903</v>
      </c>
    </row>
    <row r="96" spans="1:36" s="136" customFormat="1">
      <c r="A96" s="126" t="s">
        <v>1205</v>
      </c>
      <c r="B96" s="126" t="s">
        <v>2066</v>
      </c>
      <c r="C96" s="126" t="s">
        <v>2546</v>
      </c>
      <c r="D96" s="126" t="s">
        <v>5515</v>
      </c>
      <c r="E96" s="274" t="s">
        <v>3371</v>
      </c>
      <c r="F96" s="283">
        <v>1</v>
      </c>
      <c r="G96" s="126" t="s">
        <v>4034</v>
      </c>
      <c r="H96" s="126"/>
      <c r="I96" s="126" t="s">
        <v>3346</v>
      </c>
      <c r="J96" s="126" t="s">
        <v>2775</v>
      </c>
      <c r="K96" s="127"/>
      <c r="L96" s="128">
        <v>1011</v>
      </c>
      <c r="M96" s="128">
        <v>1202</v>
      </c>
      <c r="N96" s="130">
        <f t="shared" si="5"/>
        <v>1.2773356517086873E-2</v>
      </c>
      <c r="O96" s="131">
        <v>63.4</v>
      </c>
      <c r="P96" s="131">
        <v>107.4</v>
      </c>
      <c r="Q96" s="128" t="s">
        <v>3545</v>
      </c>
      <c r="R96" s="129"/>
      <c r="S96" s="131"/>
      <c r="T96" s="133">
        <v>37957</v>
      </c>
      <c r="U96" s="134"/>
      <c r="V96" s="126" t="s">
        <v>873</v>
      </c>
      <c r="W96" s="132" t="s">
        <v>2066</v>
      </c>
      <c r="X96" s="132" t="s">
        <v>1294</v>
      </c>
      <c r="Y96" s="132" t="s">
        <v>2928</v>
      </c>
      <c r="Z96" s="134" t="s">
        <v>2081</v>
      </c>
      <c r="AA96" s="135">
        <v>28097</v>
      </c>
      <c r="AB96" s="132" t="s">
        <v>4486</v>
      </c>
      <c r="AD96" s="132" t="s">
        <v>3797</v>
      </c>
      <c r="AE96" s="136" t="s">
        <v>3564</v>
      </c>
      <c r="AF96" s="136" t="s">
        <v>4044</v>
      </c>
      <c r="AG96" s="136" t="s">
        <v>2544</v>
      </c>
      <c r="AH96" s="136" t="s">
        <v>3683</v>
      </c>
      <c r="AI96" s="136" t="s">
        <v>1636</v>
      </c>
      <c r="AJ96" s="136" t="s">
        <v>2903</v>
      </c>
    </row>
    <row r="97" spans="1:36" s="136" customFormat="1">
      <c r="A97" s="126" t="s">
        <v>2129</v>
      </c>
      <c r="B97" s="126" t="s">
        <v>2066</v>
      </c>
      <c r="C97" s="126" t="s">
        <v>2546</v>
      </c>
      <c r="D97" s="126" t="s">
        <v>5515</v>
      </c>
      <c r="E97" s="274" t="s">
        <v>3371</v>
      </c>
      <c r="F97" s="283">
        <v>1</v>
      </c>
      <c r="G97" s="126" t="s">
        <v>4034</v>
      </c>
      <c r="H97" s="126"/>
      <c r="I97" s="126" t="s">
        <v>3346</v>
      </c>
      <c r="J97" s="126" t="s">
        <v>2775</v>
      </c>
      <c r="K97" s="127"/>
      <c r="L97" s="128">
        <v>1016</v>
      </c>
      <c r="M97" s="128">
        <v>1203</v>
      </c>
      <c r="N97" s="130">
        <f t="shared" si="5"/>
        <v>1.2500835617354102E-2</v>
      </c>
      <c r="O97" s="131">
        <v>63.4</v>
      </c>
      <c r="P97" s="131">
        <v>107.4</v>
      </c>
      <c r="Q97" s="128" t="s">
        <v>3545</v>
      </c>
      <c r="R97" s="129"/>
      <c r="S97" s="131"/>
      <c r="T97" s="133">
        <v>38386</v>
      </c>
      <c r="U97" s="134"/>
      <c r="V97" s="126" t="s">
        <v>873</v>
      </c>
      <c r="W97" s="132" t="s">
        <v>2066</v>
      </c>
      <c r="X97" s="132" t="s">
        <v>3849</v>
      </c>
      <c r="Y97" s="132" t="s">
        <v>5235</v>
      </c>
      <c r="Z97" s="134" t="s">
        <v>4376</v>
      </c>
      <c r="AA97" s="135" t="s">
        <v>4379</v>
      </c>
      <c r="AB97" s="132" t="s">
        <v>4486</v>
      </c>
      <c r="AD97" s="132" t="s">
        <v>161</v>
      </c>
      <c r="AE97" s="136" t="s">
        <v>4377</v>
      </c>
      <c r="AF97" s="136" t="s">
        <v>4378</v>
      </c>
      <c r="AG97" s="136" t="s">
        <v>2544</v>
      </c>
      <c r="AH97" s="136" t="s">
        <v>4179</v>
      </c>
      <c r="AI97" s="136" t="s">
        <v>4023</v>
      </c>
    </row>
    <row r="98" spans="1:36" s="136" customFormat="1">
      <c r="A98" s="126" t="s">
        <v>2128</v>
      </c>
      <c r="B98" s="126" t="s">
        <v>2066</v>
      </c>
      <c r="C98" s="126" t="s">
        <v>2546</v>
      </c>
      <c r="D98" s="126" t="s">
        <v>5515</v>
      </c>
      <c r="E98" s="274" t="s">
        <v>3371</v>
      </c>
      <c r="F98" s="283">
        <v>1</v>
      </c>
      <c r="G98" s="126" t="s">
        <v>4034</v>
      </c>
      <c r="H98" s="126"/>
      <c r="I98" s="126" t="s">
        <v>3346</v>
      </c>
      <c r="J98" s="126" t="s">
        <v>2775</v>
      </c>
      <c r="K98" s="127"/>
      <c r="L98" s="128">
        <v>1017</v>
      </c>
      <c r="M98" s="128">
        <v>1203</v>
      </c>
      <c r="N98" s="130">
        <f t="shared" si="5"/>
        <v>1.2433155080213905E-2</v>
      </c>
      <c r="O98" s="131">
        <v>63.4</v>
      </c>
      <c r="P98" s="131">
        <v>107.4</v>
      </c>
      <c r="Q98" s="128" t="s">
        <v>3545</v>
      </c>
      <c r="R98" s="129"/>
      <c r="S98" s="131"/>
      <c r="T98" s="133">
        <v>38386</v>
      </c>
      <c r="U98" s="134"/>
      <c r="V98" s="126" t="s">
        <v>873</v>
      </c>
      <c r="W98" s="132" t="s">
        <v>2066</v>
      </c>
      <c r="X98" s="132" t="s">
        <v>3849</v>
      </c>
      <c r="Y98" s="132" t="s">
        <v>5235</v>
      </c>
      <c r="Z98" s="134" t="s">
        <v>4374</v>
      </c>
      <c r="AA98" s="135" t="s">
        <v>4375</v>
      </c>
      <c r="AB98" s="132" t="s">
        <v>4486</v>
      </c>
      <c r="AD98" s="132" t="s">
        <v>161</v>
      </c>
      <c r="AE98" s="136" t="s">
        <v>4377</v>
      </c>
      <c r="AF98" s="136" t="s">
        <v>4378</v>
      </c>
      <c r="AG98" s="136" t="s">
        <v>2544</v>
      </c>
      <c r="AH98" s="136" t="s">
        <v>4179</v>
      </c>
      <c r="AI98" s="136" t="s">
        <v>4022</v>
      </c>
    </row>
    <row r="99" spans="1:36" s="136" customFormat="1">
      <c r="A99" s="126" t="s">
        <v>2495</v>
      </c>
      <c r="B99" s="126" t="s">
        <v>2066</v>
      </c>
      <c r="C99" s="126" t="s">
        <v>2546</v>
      </c>
      <c r="D99" s="126" t="s">
        <v>5515</v>
      </c>
      <c r="E99" s="274" t="s">
        <v>3371</v>
      </c>
      <c r="F99" s="283">
        <v>1</v>
      </c>
      <c r="G99" s="126" t="s">
        <v>4034</v>
      </c>
      <c r="H99" s="126"/>
      <c r="I99" s="126" t="s">
        <v>3346</v>
      </c>
      <c r="J99" s="126" t="s">
        <v>2775</v>
      </c>
      <c r="K99" s="127"/>
      <c r="L99" s="128">
        <v>1015</v>
      </c>
      <c r="M99" s="128">
        <v>1200</v>
      </c>
      <c r="N99" s="130">
        <f t="shared" si="5"/>
        <v>1.2370444667335339E-2</v>
      </c>
      <c r="O99" s="131">
        <v>63.4</v>
      </c>
      <c r="P99" s="131">
        <v>107.4</v>
      </c>
      <c r="Q99" s="128" t="s">
        <v>3545</v>
      </c>
      <c r="R99" s="129"/>
      <c r="S99" s="131"/>
      <c r="T99" s="133">
        <v>39248</v>
      </c>
      <c r="U99" s="134"/>
      <c r="V99" s="126" t="s">
        <v>873</v>
      </c>
      <c r="W99" s="132" t="s">
        <v>2066</v>
      </c>
      <c r="X99" s="132" t="s">
        <v>3849</v>
      </c>
      <c r="Y99" s="132" t="s">
        <v>5263</v>
      </c>
      <c r="Z99" s="134" t="s">
        <v>3112</v>
      </c>
      <c r="AA99" s="135" t="s">
        <v>3113</v>
      </c>
      <c r="AB99" s="132" t="s">
        <v>3114</v>
      </c>
      <c r="AD99" s="132"/>
      <c r="AF99" s="136" t="s">
        <v>2494</v>
      </c>
    </row>
    <row r="100" spans="1:36" s="136" customFormat="1">
      <c r="A100" s="126" t="s">
        <v>2495</v>
      </c>
      <c r="B100" s="126" t="s">
        <v>2066</v>
      </c>
      <c r="C100" s="126" t="s">
        <v>2546</v>
      </c>
      <c r="D100" s="126" t="s">
        <v>5515</v>
      </c>
      <c r="E100" s="274" t="s">
        <v>3371</v>
      </c>
      <c r="F100" s="283">
        <v>1</v>
      </c>
      <c r="G100" s="126" t="s">
        <v>4034</v>
      </c>
      <c r="H100" s="126"/>
      <c r="I100" s="126" t="s">
        <v>3346</v>
      </c>
      <c r="J100" s="126" t="s">
        <v>2775</v>
      </c>
      <c r="K100" s="127"/>
      <c r="L100" s="128">
        <v>1016</v>
      </c>
      <c r="M100" s="128">
        <v>1201</v>
      </c>
      <c r="N100" s="130">
        <f t="shared" si="5"/>
        <v>1.2368790532860868E-2</v>
      </c>
      <c r="O100" s="131">
        <v>63.4</v>
      </c>
      <c r="P100" s="131">
        <v>107.4</v>
      </c>
      <c r="Q100" s="128" t="s">
        <v>3545</v>
      </c>
      <c r="R100" s="129"/>
      <c r="S100" s="131"/>
      <c r="T100" s="133">
        <v>39248</v>
      </c>
      <c r="U100" s="134"/>
      <c r="V100" s="126" t="s">
        <v>873</v>
      </c>
      <c r="W100" s="132" t="s">
        <v>2066</v>
      </c>
      <c r="X100" s="132" t="s">
        <v>3849</v>
      </c>
      <c r="Y100" s="132" t="s">
        <v>5263</v>
      </c>
      <c r="Z100" s="134" t="s">
        <v>3115</v>
      </c>
      <c r="AA100" s="135" t="s">
        <v>3116</v>
      </c>
      <c r="AB100" s="132" t="s">
        <v>3114</v>
      </c>
      <c r="AD100" s="132"/>
      <c r="AF100" s="136" t="s">
        <v>3117</v>
      </c>
    </row>
    <row r="101" spans="1:36" s="136" customFormat="1" ht="12.75" customHeight="1">
      <c r="A101" s="126" t="s">
        <v>3705</v>
      </c>
      <c r="B101" s="126" t="s">
        <v>2066</v>
      </c>
      <c r="C101" s="126" t="s">
        <v>1071</v>
      </c>
      <c r="D101" s="126" t="s">
        <v>5515</v>
      </c>
      <c r="E101" s="274" t="s">
        <v>3371</v>
      </c>
      <c r="F101" s="283">
        <v>1</v>
      </c>
      <c r="G101" s="126" t="s">
        <v>3028</v>
      </c>
      <c r="H101" s="126"/>
      <c r="I101" s="126" t="s">
        <v>1292</v>
      </c>
      <c r="J101" s="126"/>
      <c r="K101" s="127" t="s">
        <v>587</v>
      </c>
      <c r="L101" s="128">
        <v>35758</v>
      </c>
      <c r="M101" s="129">
        <v>35815</v>
      </c>
      <c r="N101" s="130">
        <f t="shared" si="5"/>
        <v>6.7605232882236431E-4</v>
      </c>
      <c r="O101" s="131">
        <v>2.57</v>
      </c>
      <c r="P101" s="132">
        <v>1436.13</v>
      </c>
      <c r="Q101" s="128"/>
      <c r="R101" s="128"/>
      <c r="S101" s="131"/>
      <c r="T101" s="133">
        <v>36866</v>
      </c>
      <c r="U101" s="134"/>
      <c r="V101" s="126" t="s">
        <v>1377</v>
      </c>
      <c r="W101" s="132" t="s">
        <v>2066</v>
      </c>
      <c r="X101" s="132" t="s">
        <v>3849</v>
      </c>
      <c r="Y101" s="132" t="s">
        <v>2928</v>
      </c>
      <c r="Z101" s="134" t="s">
        <v>3029</v>
      </c>
      <c r="AA101" s="135" t="s">
        <v>64</v>
      </c>
      <c r="AB101" s="232" t="s">
        <v>65</v>
      </c>
      <c r="AD101" s="132" t="s">
        <v>667</v>
      </c>
      <c r="AE101" s="136" t="s">
        <v>66</v>
      </c>
    </row>
    <row r="102" spans="1:36" s="136" customFormat="1">
      <c r="A102" s="126" t="s">
        <v>2169</v>
      </c>
      <c r="B102" s="126" t="s">
        <v>2066</v>
      </c>
      <c r="C102" s="126" t="s">
        <v>1071</v>
      </c>
      <c r="D102" s="126" t="s">
        <v>5515</v>
      </c>
      <c r="E102" s="274" t="s">
        <v>3371</v>
      </c>
      <c r="F102" s="283">
        <v>1</v>
      </c>
      <c r="G102" s="126" t="s">
        <v>1697</v>
      </c>
      <c r="H102" s="126"/>
      <c r="I102" s="126" t="s">
        <v>3346</v>
      </c>
      <c r="J102" s="126" t="s">
        <v>4110</v>
      </c>
      <c r="K102" s="127"/>
      <c r="L102" s="128">
        <v>409</v>
      </c>
      <c r="M102" s="129">
        <v>1012</v>
      </c>
      <c r="N102" s="130">
        <f t="shared" ref="N102:N108" si="6">(M102-L102)/(M102+L102+12740)</f>
        <v>4.2581738577784058E-2</v>
      </c>
      <c r="O102" s="131">
        <v>97.7</v>
      </c>
      <c r="P102" s="132">
        <v>98.99</v>
      </c>
      <c r="Q102" s="129">
        <v>18000</v>
      </c>
      <c r="R102" s="129">
        <v>10000</v>
      </c>
      <c r="S102" s="131"/>
      <c r="T102" s="133">
        <v>35038</v>
      </c>
      <c r="U102" s="134" t="s">
        <v>4859</v>
      </c>
      <c r="V102" s="126" t="s">
        <v>1700</v>
      </c>
      <c r="W102" s="132" t="s">
        <v>2066</v>
      </c>
      <c r="X102" s="132" t="s">
        <v>1294</v>
      </c>
      <c r="Y102" s="132" t="s">
        <v>1378</v>
      </c>
      <c r="Z102" s="134" t="s">
        <v>1699</v>
      </c>
      <c r="AA102" s="135">
        <v>23728</v>
      </c>
      <c r="AB102" s="132" t="s">
        <v>2807</v>
      </c>
      <c r="AD102" s="132" t="s">
        <v>3797</v>
      </c>
      <c r="AE102" s="136" t="s">
        <v>638</v>
      </c>
      <c r="AG102" s="136" t="s">
        <v>1698</v>
      </c>
      <c r="AH102" s="136" t="s">
        <v>3055</v>
      </c>
      <c r="AI102" s="136" t="s">
        <v>2380</v>
      </c>
      <c r="AJ102" s="136" t="s">
        <v>850</v>
      </c>
    </row>
    <row r="103" spans="1:36" s="136" customFormat="1">
      <c r="A103" s="126" t="s">
        <v>4423</v>
      </c>
      <c r="B103" s="126" t="s">
        <v>2066</v>
      </c>
      <c r="C103" s="126" t="s">
        <v>1071</v>
      </c>
      <c r="D103" s="126" t="s">
        <v>5515</v>
      </c>
      <c r="E103" s="274" t="s">
        <v>3371</v>
      </c>
      <c r="F103" s="283">
        <v>1</v>
      </c>
      <c r="G103" s="126" t="s">
        <v>1697</v>
      </c>
      <c r="H103" s="126"/>
      <c r="I103" s="126" t="s">
        <v>3346</v>
      </c>
      <c r="J103" s="126" t="s">
        <v>2775</v>
      </c>
      <c r="K103" s="127"/>
      <c r="L103" s="128">
        <v>800</v>
      </c>
      <c r="M103" s="128">
        <v>800</v>
      </c>
      <c r="N103" s="130">
        <f t="shared" si="6"/>
        <v>0</v>
      </c>
      <c r="O103" s="131">
        <v>63.4</v>
      </c>
      <c r="P103" s="131">
        <v>100.87</v>
      </c>
      <c r="Q103" s="129">
        <v>18000</v>
      </c>
      <c r="R103" s="129">
        <v>10000</v>
      </c>
      <c r="S103" s="131"/>
      <c r="T103" s="133">
        <v>36302</v>
      </c>
      <c r="U103" s="134" t="s">
        <v>4859</v>
      </c>
      <c r="V103" s="126" t="s">
        <v>1377</v>
      </c>
      <c r="W103" s="132" t="s">
        <v>2066</v>
      </c>
      <c r="X103" s="132" t="s">
        <v>1294</v>
      </c>
      <c r="Y103" s="132" t="s">
        <v>1378</v>
      </c>
      <c r="Z103" s="134" t="s">
        <v>4684</v>
      </c>
      <c r="AA103" s="135">
        <v>25744</v>
      </c>
      <c r="AB103" s="132" t="s">
        <v>2807</v>
      </c>
      <c r="AD103" s="132" t="s">
        <v>2212</v>
      </c>
      <c r="AE103" s="136" t="s">
        <v>4563</v>
      </c>
      <c r="AF103" s="136" t="s">
        <v>1695</v>
      </c>
      <c r="AG103" s="136" t="s">
        <v>4563</v>
      </c>
      <c r="AH103" s="136" t="s">
        <v>3055</v>
      </c>
      <c r="AI103" s="136" t="s">
        <v>2380</v>
      </c>
      <c r="AJ103" s="136" t="s">
        <v>850</v>
      </c>
    </row>
    <row r="104" spans="1:36" s="136" customFormat="1">
      <c r="A104" s="126" t="s">
        <v>4424</v>
      </c>
      <c r="B104" s="126" t="s">
        <v>2066</v>
      </c>
      <c r="C104" s="126" t="s">
        <v>1071</v>
      </c>
      <c r="D104" s="126" t="s">
        <v>5515</v>
      </c>
      <c r="E104" s="274" t="s">
        <v>3371</v>
      </c>
      <c r="F104" s="283">
        <v>1</v>
      </c>
      <c r="G104" s="126" t="s">
        <v>1697</v>
      </c>
      <c r="H104" s="126"/>
      <c r="I104" s="126" t="s">
        <v>3346</v>
      </c>
      <c r="J104" s="126" t="s">
        <v>4110</v>
      </c>
      <c r="K104" s="127"/>
      <c r="L104" s="128">
        <v>202</v>
      </c>
      <c r="M104" s="128">
        <v>1041</v>
      </c>
      <c r="N104" s="130">
        <f t="shared" si="6"/>
        <v>6.0001430308231421E-2</v>
      </c>
      <c r="O104" s="131">
        <v>97.8</v>
      </c>
      <c r="P104" s="131">
        <v>97.13</v>
      </c>
      <c r="Q104" s="128">
        <v>18000</v>
      </c>
      <c r="R104" s="129">
        <v>10000</v>
      </c>
      <c r="S104" s="131"/>
      <c r="T104" s="133">
        <v>37169</v>
      </c>
      <c r="U104" s="134" t="s">
        <v>4859</v>
      </c>
      <c r="V104" s="126" t="s">
        <v>873</v>
      </c>
      <c r="W104" s="132" t="s">
        <v>2066</v>
      </c>
      <c r="X104" s="132" t="s">
        <v>1294</v>
      </c>
      <c r="Y104" s="132" t="s">
        <v>1378</v>
      </c>
      <c r="Z104" s="134" t="s">
        <v>4807</v>
      </c>
      <c r="AA104" s="135">
        <v>26934</v>
      </c>
      <c r="AB104" s="132" t="s">
        <v>3709</v>
      </c>
      <c r="AD104" s="132" t="s">
        <v>4566</v>
      </c>
      <c r="AE104" s="136" t="s">
        <v>4141</v>
      </c>
      <c r="AF104" s="136" t="s">
        <v>4565</v>
      </c>
      <c r="AG104" s="136" t="s">
        <v>4140</v>
      </c>
      <c r="AH104" s="136" t="s">
        <v>5161</v>
      </c>
      <c r="AI104" s="136" t="s">
        <v>4562</v>
      </c>
      <c r="AJ104" s="136" t="s">
        <v>3708</v>
      </c>
    </row>
    <row r="105" spans="1:36" s="136" customFormat="1">
      <c r="A105" s="126" t="s">
        <v>214</v>
      </c>
      <c r="B105" s="126" t="s">
        <v>2066</v>
      </c>
      <c r="C105" s="126" t="s">
        <v>1071</v>
      </c>
      <c r="D105" s="126" t="s">
        <v>5515</v>
      </c>
      <c r="E105" s="274" t="s">
        <v>3371</v>
      </c>
      <c r="F105" s="283">
        <v>1</v>
      </c>
      <c r="G105" s="126" t="s">
        <v>1697</v>
      </c>
      <c r="H105" s="126"/>
      <c r="I105" s="126" t="s">
        <v>3346</v>
      </c>
      <c r="J105" s="126" t="s">
        <v>4110</v>
      </c>
      <c r="K105" s="127"/>
      <c r="L105" s="128">
        <v>264</v>
      </c>
      <c r="M105" s="128">
        <v>1050</v>
      </c>
      <c r="N105" s="130">
        <f t="shared" si="6"/>
        <v>5.5927138181300698E-2</v>
      </c>
      <c r="O105" s="131">
        <v>97.9</v>
      </c>
      <c r="P105" s="131">
        <v>97</v>
      </c>
      <c r="Q105" s="128">
        <v>18000</v>
      </c>
      <c r="R105" s="129">
        <v>10000</v>
      </c>
      <c r="S105" s="131"/>
      <c r="T105" s="133">
        <v>38644</v>
      </c>
      <c r="U105" s="134" t="s">
        <v>4859</v>
      </c>
      <c r="V105" s="126" t="s">
        <v>873</v>
      </c>
      <c r="W105" s="132" t="s">
        <v>2066</v>
      </c>
      <c r="X105" s="132" t="s">
        <v>1294</v>
      </c>
      <c r="Y105" s="132" t="s">
        <v>1378</v>
      </c>
      <c r="Z105" s="134" t="s">
        <v>2307</v>
      </c>
      <c r="AA105" s="135" t="s">
        <v>2308</v>
      </c>
      <c r="AB105" s="132" t="s">
        <v>4521</v>
      </c>
      <c r="AD105" s="132" t="s">
        <v>1053</v>
      </c>
      <c r="AE105" s="136" t="s">
        <v>4522</v>
      </c>
      <c r="AF105" s="136" t="s">
        <v>1052</v>
      </c>
    </row>
    <row r="106" spans="1:36" s="136" customFormat="1">
      <c r="A106" s="126" t="s">
        <v>109</v>
      </c>
      <c r="B106" s="126" t="s">
        <v>2066</v>
      </c>
      <c r="C106" s="126" t="s">
        <v>110</v>
      </c>
      <c r="D106" s="126" t="s">
        <v>5515</v>
      </c>
      <c r="E106" s="274" t="s">
        <v>3371</v>
      </c>
      <c r="F106" s="283">
        <v>1</v>
      </c>
      <c r="G106" s="126" t="s">
        <v>1697</v>
      </c>
      <c r="H106" s="126"/>
      <c r="I106" s="126" t="s">
        <v>3346</v>
      </c>
      <c r="J106" s="126"/>
      <c r="K106" s="127"/>
      <c r="L106" s="128">
        <v>432</v>
      </c>
      <c r="M106" s="128">
        <v>468</v>
      </c>
      <c r="N106" s="130">
        <f t="shared" si="6"/>
        <v>2.6392961876832845E-3</v>
      </c>
      <c r="O106" s="131">
        <v>40.46</v>
      </c>
      <c r="P106" s="131">
        <v>93.58</v>
      </c>
      <c r="Q106" s="129">
        <v>400</v>
      </c>
      <c r="R106" s="129"/>
      <c r="S106" s="128"/>
      <c r="T106" s="133">
        <v>39952</v>
      </c>
      <c r="U106" s="134" t="s">
        <v>5206</v>
      </c>
      <c r="V106" s="126" t="s">
        <v>115</v>
      </c>
      <c r="W106" s="132" t="s">
        <v>2066</v>
      </c>
      <c r="X106" s="132" t="s">
        <v>3411</v>
      </c>
      <c r="Y106" s="132" t="s">
        <v>152</v>
      </c>
      <c r="Z106" s="134" t="s">
        <v>111</v>
      </c>
      <c r="AA106" s="135" t="s">
        <v>112</v>
      </c>
      <c r="AB106" s="136" t="s">
        <v>113</v>
      </c>
      <c r="AD106" s="132" t="s">
        <v>161</v>
      </c>
      <c r="AE106" s="132" t="s">
        <v>116</v>
      </c>
      <c r="AG106" s="136" t="s">
        <v>114</v>
      </c>
    </row>
    <row r="107" spans="1:36" s="136" customFormat="1">
      <c r="A107" s="126" t="s">
        <v>5458</v>
      </c>
      <c r="B107" s="126" t="s">
        <v>2066</v>
      </c>
      <c r="C107" s="126" t="s">
        <v>1071</v>
      </c>
      <c r="D107" s="126" t="s">
        <v>5515</v>
      </c>
      <c r="E107" s="274" t="s">
        <v>3371</v>
      </c>
      <c r="F107" s="283">
        <v>1</v>
      </c>
      <c r="G107" s="126" t="s">
        <v>1780</v>
      </c>
      <c r="H107" s="126"/>
      <c r="I107" s="126" t="s">
        <v>2057</v>
      </c>
      <c r="J107" s="126" t="s">
        <v>2778</v>
      </c>
      <c r="K107" s="127"/>
      <c r="L107" s="128">
        <v>1111</v>
      </c>
      <c r="M107" s="129">
        <v>37564</v>
      </c>
      <c r="N107" s="130">
        <f t="shared" si="6"/>
        <v>0.70899542934941162</v>
      </c>
      <c r="O107" s="131">
        <v>63</v>
      </c>
      <c r="P107" s="132">
        <v>684</v>
      </c>
      <c r="Q107" s="129">
        <v>4000</v>
      </c>
      <c r="R107" s="129"/>
      <c r="S107" s="131"/>
      <c r="T107" s="133">
        <v>38896</v>
      </c>
      <c r="U107" s="134"/>
      <c r="V107" s="126" t="s">
        <v>1377</v>
      </c>
      <c r="W107" s="132" t="s">
        <v>2066</v>
      </c>
      <c r="X107" s="132" t="s">
        <v>1294</v>
      </c>
      <c r="Y107" s="132" t="s">
        <v>2312</v>
      </c>
      <c r="Z107" s="134" t="s">
        <v>583</v>
      </c>
      <c r="AA107" s="135" t="s">
        <v>582</v>
      </c>
      <c r="AB107" s="132" t="s">
        <v>581</v>
      </c>
      <c r="AC107" s="136" t="s">
        <v>584</v>
      </c>
      <c r="AD107" s="132" t="s">
        <v>161</v>
      </c>
      <c r="AE107" s="136" t="s">
        <v>2136</v>
      </c>
      <c r="AF107" s="132" t="s">
        <v>1429</v>
      </c>
    </row>
    <row r="108" spans="1:36" s="136" customFormat="1">
      <c r="A108" s="126" t="s">
        <v>5459</v>
      </c>
      <c r="B108" s="126" t="s">
        <v>2066</v>
      </c>
      <c r="C108" s="126" t="s">
        <v>1071</v>
      </c>
      <c r="D108" s="126" t="s">
        <v>5515</v>
      </c>
      <c r="E108" s="274" t="s">
        <v>3371</v>
      </c>
      <c r="F108" s="283">
        <v>1</v>
      </c>
      <c r="G108" s="126" t="s">
        <v>1780</v>
      </c>
      <c r="H108" s="126"/>
      <c r="I108" s="126" t="s">
        <v>2057</v>
      </c>
      <c r="J108" s="126" t="s">
        <v>2778</v>
      </c>
      <c r="K108" s="127"/>
      <c r="L108" s="128">
        <v>1112</v>
      </c>
      <c r="M108" s="129">
        <v>37580</v>
      </c>
      <c r="N108" s="130">
        <f t="shared" si="6"/>
        <v>0.70905272981801215</v>
      </c>
      <c r="O108" s="131">
        <v>63.56</v>
      </c>
      <c r="P108" s="132">
        <v>684</v>
      </c>
      <c r="Q108" s="129">
        <v>4200</v>
      </c>
      <c r="R108" s="129"/>
      <c r="S108" s="131"/>
      <c r="T108" s="133">
        <v>39520</v>
      </c>
      <c r="U108" s="134"/>
      <c r="V108" s="126" t="s">
        <v>1377</v>
      </c>
      <c r="W108" s="132" t="s">
        <v>3054</v>
      </c>
      <c r="X108" s="132" t="s">
        <v>1294</v>
      </c>
      <c r="Y108" s="132" t="s">
        <v>5263</v>
      </c>
      <c r="Z108" s="134" t="s">
        <v>5460</v>
      </c>
      <c r="AA108" s="135" t="s">
        <v>5461</v>
      </c>
      <c r="AB108" s="136" t="s">
        <v>5464</v>
      </c>
      <c r="AD108" s="132" t="s">
        <v>161</v>
      </c>
      <c r="AE108" s="136" t="s">
        <v>5463</v>
      </c>
      <c r="AF108" s="132" t="s">
        <v>5465</v>
      </c>
      <c r="AG108" s="136" t="s">
        <v>5462</v>
      </c>
    </row>
    <row r="109" spans="1:36" s="136" customFormat="1">
      <c r="A109" s="182" t="s">
        <v>5077</v>
      </c>
      <c r="B109" s="126" t="s">
        <v>2066</v>
      </c>
      <c r="C109" s="126" t="s">
        <v>5079</v>
      </c>
      <c r="D109" s="126" t="s">
        <v>5515</v>
      </c>
      <c r="E109" s="126" t="s">
        <v>5178</v>
      </c>
      <c r="F109" s="283">
        <v>1</v>
      </c>
      <c r="G109" s="126"/>
      <c r="H109" s="126"/>
      <c r="I109" s="126" t="s">
        <v>3346</v>
      </c>
      <c r="J109" s="126" t="s">
        <v>2775</v>
      </c>
      <c r="K109" s="127"/>
      <c r="L109" s="128">
        <v>328</v>
      </c>
      <c r="M109" s="129">
        <v>334</v>
      </c>
      <c r="N109" s="130">
        <f>(M109-L109)/(M109+L109+12740)</f>
        <v>4.4769437397403371E-4</v>
      </c>
      <c r="O109" s="131">
        <v>51.64</v>
      </c>
      <c r="P109" s="132">
        <v>91.15</v>
      </c>
      <c r="Q109" s="129">
        <v>45.5</v>
      </c>
      <c r="R109" s="129"/>
      <c r="S109" s="132"/>
      <c r="T109" s="133">
        <v>40009</v>
      </c>
      <c r="U109" s="134" t="s">
        <v>5206</v>
      </c>
      <c r="V109" s="126" t="s">
        <v>5079</v>
      </c>
      <c r="W109" s="132" t="s">
        <v>2066</v>
      </c>
      <c r="X109" s="132" t="s">
        <v>3849</v>
      </c>
      <c r="Y109" s="132" t="s">
        <v>5081</v>
      </c>
      <c r="Z109" s="134" t="s">
        <v>5086</v>
      </c>
      <c r="AA109" s="135" t="s">
        <v>5087</v>
      </c>
      <c r="AB109" s="132" t="s">
        <v>5088</v>
      </c>
      <c r="AD109" s="132" t="s">
        <v>161</v>
      </c>
      <c r="AE109" s="136" t="s">
        <v>5080</v>
      </c>
      <c r="AF109" s="136" t="s">
        <v>5085</v>
      </c>
    </row>
    <row r="110" spans="1:36" s="136" customFormat="1">
      <c r="A110" s="182" t="s">
        <v>5078</v>
      </c>
      <c r="B110" s="126" t="s">
        <v>2066</v>
      </c>
      <c r="C110" s="126" t="s">
        <v>5079</v>
      </c>
      <c r="D110" s="126" t="s">
        <v>5515</v>
      </c>
      <c r="E110" s="126" t="s">
        <v>5178</v>
      </c>
      <c r="F110" s="283">
        <v>1</v>
      </c>
      <c r="G110" s="126"/>
      <c r="H110" s="126"/>
      <c r="I110" s="126" t="s">
        <v>3346</v>
      </c>
      <c r="J110" s="126" t="s">
        <v>2775</v>
      </c>
      <c r="K110" s="127"/>
      <c r="L110" s="128">
        <v>328</v>
      </c>
      <c r="M110" s="129">
        <v>333</v>
      </c>
      <c r="N110" s="130">
        <f>(M110-L110)/(M110+L110+12740)</f>
        <v>3.731064845907022E-4</v>
      </c>
      <c r="O110" s="131">
        <v>51.64</v>
      </c>
      <c r="P110" s="132">
        <v>91.14</v>
      </c>
      <c r="Q110" s="129">
        <v>27</v>
      </c>
      <c r="R110" s="129"/>
      <c r="S110" s="132"/>
      <c r="T110" s="133">
        <v>40009</v>
      </c>
      <c r="U110" s="134" t="s">
        <v>1021</v>
      </c>
      <c r="V110" s="126" t="s">
        <v>5079</v>
      </c>
      <c r="W110" s="132" t="s">
        <v>2066</v>
      </c>
      <c r="X110" s="132" t="s">
        <v>3849</v>
      </c>
      <c r="Y110" s="132" t="s">
        <v>5081</v>
      </c>
      <c r="Z110" s="134" t="s">
        <v>5082</v>
      </c>
      <c r="AA110" s="135" t="s">
        <v>5083</v>
      </c>
      <c r="AB110" s="132" t="s">
        <v>5084</v>
      </c>
      <c r="AD110" s="132" t="s">
        <v>161</v>
      </c>
      <c r="AE110" s="136" t="s">
        <v>5080</v>
      </c>
      <c r="AF110" s="136" t="s">
        <v>5085</v>
      </c>
    </row>
    <row r="111" spans="1:36" s="252" customFormat="1">
      <c r="A111" s="243" t="s">
        <v>6228</v>
      </c>
      <c r="B111" s="243" t="s">
        <v>2066</v>
      </c>
      <c r="C111" s="243"/>
      <c r="D111" s="243" t="s">
        <v>6248</v>
      </c>
      <c r="E111" s="243" t="s">
        <v>6251</v>
      </c>
      <c r="F111" s="294">
        <v>42</v>
      </c>
      <c r="G111" s="243"/>
      <c r="H111" s="243"/>
      <c r="I111" s="243"/>
      <c r="J111" s="243"/>
      <c r="K111" s="244"/>
      <c r="L111" s="253"/>
      <c r="M111" s="246"/>
      <c r="N111" s="247"/>
      <c r="O111" s="245"/>
      <c r="P111" s="254"/>
      <c r="Q111" s="246"/>
      <c r="R111" s="246"/>
      <c r="S111" s="253"/>
      <c r="T111" s="249"/>
      <c r="U111" s="250"/>
      <c r="V111" s="243"/>
      <c r="W111" s="248"/>
      <c r="X111" s="248"/>
      <c r="Y111" s="248"/>
      <c r="Z111" s="250"/>
      <c r="AA111" s="251"/>
      <c r="AB111" s="248"/>
      <c r="AD111" s="248"/>
      <c r="AE111" s="248"/>
    </row>
    <row r="112" spans="1:36" s="136" customFormat="1">
      <c r="A112" s="126" t="s">
        <v>1648</v>
      </c>
      <c r="B112" s="126" t="s">
        <v>2066</v>
      </c>
      <c r="C112" s="182" t="s">
        <v>4676</v>
      </c>
      <c r="D112" s="126" t="s">
        <v>5515</v>
      </c>
      <c r="E112" s="126" t="s">
        <v>729</v>
      </c>
      <c r="F112" s="283">
        <v>1</v>
      </c>
      <c r="G112" s="126"/>
      <c r="H112" s="126"/>
      <c r="I112" s="126" t="s">
        <v>3346</v>
      </c>
      <c r="J112" s="126"/>
      <c r="K112" s="127"/>
      <c r="L112" s="128">
        <v>406</v>
      </c>
      <c r="M112" s="129">
        <v>853</v>
      </c>
      <c r="N112" s="130">
        <f t="shared" ref="N112:N119" si="7">(M112-L112)/(M112+L112+12740)</f>
        <v>3.1930852203728835E-2</v>
      </c>
      <c r="O112" s="131">
        <v>13</v>
      </c>
      <c r="P112" s="132">
        <v>97.29</v>
      </c>
      <c r="Q112" s="129">
        <v>384</v>
      </c>
      <c r="R112" s="129"/>
      <c r="S112" s="131"/>
      <c r="T112" s="133">
        <v>39554</v>
      </c>
      <c r="U112" s="134"/>
      <c r="V112" s="126" t="s">
        <v>3225</v>
      </c>
      <c r="W112" s="132" t="s">
        <v>2066</v>
      </c>
      <c r="X112" s="132" t="s">
        <v>1650</v>
      </c>
      <c r="Y112" s="132" t="s">
        <v>3043</v>
      </c>
      <c r="Z112" s="134" t="s">
        <v>1652</v>
      </c>
      <c r="AA112" s="135" t="s">
        <v>1653</v>
      </c>
      <c r="AB112" s="136" t="s">
        <v>1649</v>
      </c>
      <c r="AD112" s="132" t="s">
        <v>161</v>
      </c>
      <c r="AE112" s="132" t="s">
        <v>1651</v>
      </c>
      <c r="AF112" s="136" t="s">
        <v>1654</v>
      </c>
      <c r="AG112" s="136" t="s">
        <v>1642</v>
      </c>
    </row>
    <row r="113" spans="1:36" s="136" customFormat="1">
      <c r="A113" s="126" t="s">
        <v>1367</v>
      </c>
      <c r="B113" s="126" t="s">
        <v>2066</v>
      </c>
      <c r="C113" s="126" t="s">
        <v>1368</v>
      </c>
      <c r="D113" s="126" t="s">
        <v>1372</v>
      </c>
      <c r="E113" s="126" t="s">
        <v>729</v>
      </c>
      <c r="F113" s="283">
        <v>1</v>
      </c>
      <c r="G113" s="126"/>
      <c r="H113" s="126"/>
      <c r="I113" s="126" t="s">
        <v>3346</v>
      </c>
      <c r="J113" s="126"/>
      <c r="K113" s="127"/>
      <c r="L113" s="128">
        <v>554</v>
      </c>
      <c r="M113" s="129">
        <v>563</v>
      </c>
      <c r="N113" s="130">
        <f t="shared" si="7"/>
        <v>6.4949123186836975E-4</v>
      </c>
      <c r="O113" s="131">
        <v>35.4</v>
      </c>
      <c r="P113" s="132">
        <v>95.83</v>
      </c>
      <c r="Q113" s="129">
        <v>46</v>
      </c>
      <c r="R113" s="128"/>
      <c r="S113" s="128"/>
      <c r="T113" s="133">
        <v>39150</v>
      </c>
      <c r="U113" s="134"/>
      <c r="V113" s="126" t="s">
        <v>1368</v>
      </c>
      <c r="W113" s="132" t="s">
        <v>2066</v>
      </c>
      <c r="X113" s="132" t="s">
        <v>3849</v>
      </c>
      <c r="Y113" s="132" t="s">
        <v>5263</v>
      </c>
      <c r="Z113" s="134" t="s">
        <v>1370</v>
      </c>
      <c r="AA113" s="135" t="s">
        <v>1371</v>
      </c>
      <c r="AB113" s="136" t="s">
        <v>4388</v>
      </c>
      <c r="AD113" s="132"/>
      <c r="AE113" s="132" t="s">
        <v>1369</v>
      </c>
      <c r="AF113" s="136" t="s">
        <v>4389</v>
      </c>
    </row>
    <row r="114" spans="1:36" s="136" customFormat="1">
      <c r="A114" s="126" t="s">
        <v>3673</v>
      </c>
      <c r="B114" s="126" t="s">
        <v>2066</v>
      </c>
      <c r="C114" s="126" t="s">
        <v>3730</v>
      </c>
      <c r="D114" s="126" t="s">
        <v>5515</v>
      </c>
      <c r="E114" s="126" t="s">
        <v>729</v>
      </c>
      <c r="F114" s="283">
        <v>1</v>
      </c>
      <c r="G114" s="126"/>
      <c r="H114" s="126"/>
      <c r="I114" s="126" t="s">
        <v>1292</v>
      </c>
      <c r="J114" s="126"/>
      <c r="K114" s="127"/>
      <c r="L114" s="128">
        <v>35800</v>
      </c>
      <c r="M114" s="129">
        <v>35800</v>
      </c>
      <c r="N114" s="130">
        <f t="shared" si="7"/>
        <v>0</v>
      </c>
      <c r="O114" s="131">
        <v>0</v>
      </c>
      <c r="P114" s="132">
        <v>1346</v>
      </c>
      <c r="Q114" s="129">
        <v>250</v>
      </c>
      <c r="R114" s="129"/>
      <c r="S114" s="128"/>
      <c r="T114" s="133">
        <v>38889</v>
      </c>
      <c r="U114" s="134" t="s">
        <v>5206</v>
      </c>
      <c r="V114" s="126" t="s">
        <v>3042</v>
      </c>
      <c r="W114" s="132" t="s">
        <v>2066</v>
      </c>
      <c r="X114" s="132" t="s">
        <v>3849</v>
      </c>
      <c r="Y114" s="132" t="s">
        <v>3694</v>
      </c>
      <c r="Z114" s="134" t="s">
        <v>3726</v>
      </c>
      <c r="AA114" s="135" t="s">
        <v>3728</v>
      </c>
      <c r="AB114" s="132" t="s">
        <v>1930</v>
      </c>
      <c r="AD114" s="132" t="s">
        <v>161</v>
      </c>
      <c r="AE114" s="132" t="s">
        <v>3731</v>
      </c>
      <c r="AF114" s="136" t="s">
        <v>730</v>
      </c>
    </row>
    <row r="115" spans="1:36" s="136" customFormat="1">
      <c r="A115" s="126" t="s">
        <v>5714</v>
      </c>
      <c r="B115" s="126" t="s">
        <v>2066</v>
      </c>
      <c r="C115" s="126" t="s">
        <v>3730</v>
      </c>
      <c r="D115" s="126" t="s">
        <v>5515</v>
      </c>
      <c r="E115" s="126" t="s">
        <v>729</v>
      </c>
      <c r="F115" s="283">
        <v>1</v>
      </c>
      <c r="G115" s="126"/>
      <c r="H115" s="126"/>
      <c r="I115" s="126" t="s">
        <v>1292</v>
      </c>
      <c r="J115" s="126"/>
      <c r="K115" s="127"/>
      <c r="L115" s="128">
        <v>35800</v>
      </c>
      <c r="M115" s="129">
        <v>35800</v>
      </c>
      <c r="N115" s="130">
        <f t="shared" si="7"/>
        <v>0</v>
      </c>
      <c r="O115" s="131">
        <v>0</v>
      </c>
      <c r="P115" s="132">
        <v>1346</v>
      </c>
      <c r="Q115" s="129">
        <v>250</v>
      </c>
      <c r="R115" s="129"/>
      <c r="S115" s="128"/>
      <c r="T115" s="133">
        <v>38889</v>
      </c>
      <c r="U115" s="134" t="s">
        <v>5206</v>
      </c>
      <c r="V115" s="126" t="s">
        <v>220</v>
      </c>
      <c r="W115" s="132" t="s">
        <v>2066</v>
      </c>
      <c r="X115" s="132" t="s">
        <v>3849</v>
      </c>
      <c r="Y115" s="132" t="s">
        <v>3694</v>
      </c>
      <c r="Z115" s="134" t="s">
        <v>3727</v>
      </c>
      <c r="AA115" s="135" t="s">
        <v>3729</v>
      </c>
      <c r="AB115" s="132" t="s">
        <v>1930</v>
      </c>
      <c r="AD115" s="132" t="s">
        <v>161</v>
      </c>
      <c r="AE115" s="132" t="s">
        <v>3731</v>
      </c>
      <c r="AF115" s="136" t="s">
        <v>730</v>
      </c>
    </row>
    <row r="116" spans="1:36" s="136" customFormat="1">
      <c r="A116" s="126" t="s">
        <v>3987</v>
      </c>
      <c r="B116" s="126" t="s">
        <v>2066</v>
      </c>
      <c r="C116" s="126" t="s">
        <v>3221</v>
      </c>
      <c r="D116" s="126" t="s">
        <v>5515</v>
      </c>
      <c r="E116" s="126" t="s">
        <v>729</v>
      </c>
      <c r="F116" s="283">
        <v>1</v>
      </c>
      <c r="G116" s="126"/>
      <c r="H116" s="126"/>
      <c r="I116" s="126" t="s">
        <v>3346</v>
      </c>
      <c r="J116" s="126"/>
      <c r="K116" s="127"/>
      <c r="L116" s="131">
        <v>489</v>
      </c>
      <c r="M116" s="132">
        <v>498</v>
      </c>
      <c r="N116" s="130">
        <f t="shared" si="7"/>
        <v>6.5564216507612736E-4</v>
      </c>
      <c r="O116" s="131">
        <v>48.2</v>
      </c>
      <c r="P116" s="132">
        <v>94.48</v>
      </c>
      <c r="Q116" s="129">
        <v>494</v>
      </c>
      <c r="R116" s="129"/>
      <c r="S116" s="132"/>
      <c r="T116" s="133">
        <v>39196</v>
      </c>
      <c r="U116" s="134"/>
      <c r="V116" s="126" t="s">
        <v>3225</v>
      </c>
      <c r="W116" s="132" t="s">
        <v>2066</v>
      </c>
      <c r="X116" s="132" t="s">
        <v>3411</v>
      </c>
      <c r="Y116" s="132" t="s">
        <v>152</v>
      </c>
      <c r="Z116" s="134" t="s">
        <v>3222</v>
      </c>
      <c r="AA116" s="135" t="s">
        <v>3223</v>
      </c>
      <c r="AB116" s="231" t="s">
        <v>5485</v>
      </c>
      <c r="AD116" s="132"/>
      <c r="AE116" s="136" t="s">
        <v>3224</v>
      </c>
      <c r="AF116" s="136" t="s">
        <v>3226</v>
      </c>
      <c r="AG116" s="136" t="s">
        <v>5484</v>
      </c>
      <c r="AH116" s="136" t="s">
        <v>2496</v>
      </c>
    </row>
    <row r="117" spans="1:36" s="136" customFormat="1">
      <c r="A117" s="126" t="s">
        <v>1253</v>
      </c>
      <c r="B117" s="126" t="s">
        <v>2066</v>
      </c>
      <c r="C117" s="126" t="s">
        <v>1254</v>
      </c>
      <c r="D117" s="126" t="s">
        <v>5515</v>
      </c>
      <c r="E117" s="126" t="s">
        <v>729</v>
      </c>
      <c r="F117" s="283">
        <v>1</v>
      </c>
      <c r="G117" s="126"/>
      <c r="H117" s="126"/>
      <c r="I117" s="126" t="s">
        <v>3346</v>
      </c>
      <c r="J117" s="126" t="s">
        <v>4110</v>
      </c>
      <c r="K117" s="127"/>
      <c r="L117" s="128">
        <v>867</v>
      </c>
      <c r="M117" s="129">
        <v>879</v>
      </c>
      <c r="N117" s="130">
        <f t="shared" si="7"/>
        <v>8.2838602788899631E-4</v>
      </c>
      <c r="O117" s="131">
        <v>98.93</v>
      </c>
      <c r="P117" s="132">
        <v>102.41</v>
      </c>
      <c r="Q117" s="129"/>
      <c r="R117" s="129"/>
      <c r="S117" s="131"/>
      <c r="T117" s="133">
        <v>39938</v>
      </c>
      <c r="U117" s="134"/>
      <c r="V117" s="126" t="s">
        <v>1255</v>
      </c>
      <c r="W117" s="132" t="s">
        <v>2066</v>
      </c>
      <c r="X117" s="132" t="s">
        <v>1294</v>
      </c>
      <c r="Y117" s="132" t="s">
        <v>3694</v>
      </c>
      <c r="Z117" s="134" t="s">
        <v>1256</v>
      </c>
      <c r="AA117" s="135" t="s">
        <v>1257</v>
      </c>
      <c r="AB117" s="132" t="s">
        <v>100</v>
      </c>
      <c r="AD117" s="132" t="s">
        <v>161</v>
      </c>
      <c r="AE117" s="132" t="s">
        <v>1258</v>
      </c>
      <c r="AF117" s="136" t="s">
        <v>101</v>
      </c>
    </row>
    <row r="118" spans="1:36" s="136" customFormat="1">
      <c r="A118" s="126" t="s">
        <v>4769</v>
      </c>
      <c r="B118" s="126" t="s">
        <v>2066</v>
      </c>
      <c r="C118" s="126" t="s">
        <v>1254</v>
      </c>
      <c r="D118" s="126" t="s">
        <v>5515</v>
      </c>
      <c r="E118" s="126" t="s">
        <v>729</v>
      </c>
      <c r="F118" s="283">
        <v>1</v>
      </c>
      <c r="G118" s="126"/>
      <c r="H118" s="126"/>
      <c r="I118" s="126" t="s">
        <v>3346</v>
      </c>
      <c r="J118" s="126"/>
      <c r="K118" s="127"/>
      <c r="L118" s="128">
        <v>1347</v>
      </c>
      <c r="M118" s="129">
        <v>1352</v>
      </c>
      <c r="N118" s="130">
        <f t="shared" si="7"/>
        <v>3.2385517196709633E-4</v>
      </c>
      <c r="O118" s="131">
        <v>58</v>
      </c>
      <c r="P118" s="132">
        <v>112.68</v>
      </c>
      <c r="Q118" s="129">
        <v>2240</v>
      </c>
      <c r="R118" s="129">
        <v>1100</v>
      </c>
      <c r="S118" s="131"/>
      <c r="T118" s="133">
        <v>40081</v>
      </c>
      <c r="U118" s="134" t="s">
        <v>2661</v>
      </c>
      <c r="V118" s="126" t="s">
        <v>1255</v>
      </c>
      <c r="W118" s="132" t="s">
        <v>2066</v>
      </c>
      <c r="X118" s="132" t="s">
        <v>3849</v>
      </c>
      <c r="Y118" s="132" t="s">
        <v>3694</v>
      </c>
      <c r="Z118" s="134" t="s">
        <v>2662</v>
      </c>
      <c r="AA118" s="135" t="s">
        <v>2664</v>
      </c>
      <c r="AB118" s="132" t="s">
        <v>2667</v>
      </c>
      <c r="AD118" s="132" t="s">
        <v>161</v>
      </c>
      <c r="AE118" s="132" t="s">
        <v>2660</v>
      </c>
      <c r="AF118" s="136" t="s">
        <v>2666</v>
      </c>
    </row>
    <row r="119" spans="1:36" s="136" customFormat="1">
      <c r="A119" s="126" t="s">
        <v>4770</v>
      </c>
      <c r="B119" s="126" t="s">
        <v>2066</v>
      </c>
      <c r="C119" s="126" t="s">
        <v>1254</v>
      </c>
      <c r="D119" s="126" t="s">
        <v>5515</v>
      </c>
      <c r="E119" s="126" t="s">
        <v>729</v>
      </c>
      <c r="F119" s="283">
        <v>1</v>
      </c>
      <c r="G119" s="126"/>
      <c r="H119" s="126"/>
      <c r="I119" s="126" t="s">
        <v>3346</v>
      </c>
      <c r="J119" s="126"/>
      <c r="K119" s="127"/>
      <c r="L119" s="128">
        <v>1339</v>
      </c>
      <c r="M119" s="129">
        <v>1351</v>
      </c>
      <c r="N119" s="130">
        <f t="shared" si="7"/>
        <v>7.7770576798444585E-4</v>
      </c>
      <c r="O119" s="131">
        <v>58</v>
      </c>
      <c r="P119" s="132">
        <v>112.58</v>
      </c>
      <c r="Q119" s="129">
        <v>2240</v>
      </c>
      <c r="R119" s="129">
        <v>1100</v>
      </c>
      <c r="S119" s="131"/>
      <c r="T119" s="133">
        <v>40081</v>
      </c>
      <c r="U119" s="134" t="s">
        <v>2661</v>
      </c>
      <c r="V119" s="126" t="s">
        <v>1255</v>
      </c>
      <c r="W119" s="132" t="s">
        <v>2066</v>
      </c>
      <c r="X119" s="132" t="s">
        <v>3849</v>
      </c>
      <c r="Y119" s="132" t="s">
        <v>3694</v>
      </c>
      <c r="Z119" s="134" t="s">
        <v>2663</v>
      </c>
      <c r="AA119" s="135" t="s">
        <v>2665</v>
      </c>
      <c r="AB119" s="132"/>
      <c r="AD119" s="132" t="s">
        <v>161</v>
      </c>
      <c r="AE119" s="132" t="s">
        <v>2660</v>
      </c>
      <c r="AF119" s="136" t="s">
        <v>2668</v>
      </c>
    </row>
    <row r="120" spans="1:36" s="252" customFormat="1">
      <c r="A120" s="243" t="s">
        <v>6228</v>
      </c>
      <c r="B120" s="243" t="s">
        <v>2066</v>
      </c>
      <c r="C120" s="243"/>
      <c r="D120" s="243" t="s">
        <v>6248</v>
      </c>
      <c r="E120" s="243" t="s">
        <v>6252</v>
      </c>
      <c r="F120" s="294">
        <v>8</v>
      </c>
      <c r="G120" s="243"/>
      <c r="H120" s="243"/>
      <c r="I120" s="243"/>
      <c r="J120" s="243"/>
      <c r="K120" s="244"/>
      <c r="L120" s="253"/>
      <c r="M120" s="246"/>
      <c r="N120" s="247"/>
      <c r="O120" s="245"/>
      <c r="P120" s="248"/>
      <c r="Q120" s="246"/>
      <c r="R120" s="246"/>
      <c r="S120" s="245"/>
      <c r="T120" s="249"/>
      <c r="U120" s="250"/>
      <c r="V120" s="243"/>
      <c r="W120" s="248"/>
      <c r="X120" s="248"/>
      <c r="Y120" s="248"/>
      <c r="Z120" s="250"/>
      <c r="AA120" s="251"/>
      <c r="AB120" s="248"/>
      <c r="AD120" s="248"/>
      <c r="AE120" s="248"/>
    </row>
    <row r="121" spans="1:36" s="112" customFormat="1">
      <c r="A121" s="101" t="s">
        <v>3343</v>
      </c>
      <c r="B121" s="101" t="s">
        <v>2066</v>
      </c>
      <c r="C121" s="101" t="s">
        <v>2620</v>
      </c>
      <c r="D121" s="101" t="s">
        <v>2337</v>
      </c>
      <c r="E121" s="101" t="s">
        <v>1293</v>
      </c>
      <c r="F121" s="278">
        <v>1</v>
      </c>
      <c r="G121" s="101"/>
      <c r="H121" s="101"/>
      <c r="I121" s="101" t="s">
        <v>3346</v>
      </c>
      <c r="J121" s="101" t="s">
        <v>2777</v>
      </c>
      <c r="K121" s="103"/>
      <c r="L121" s="107">
        <v>775</v>
      </c>
      <c r="M121" s="108">
        <v>778</v>
      </c>
      <c r="N121" s="106">
        <f t="shared" ref="N121:N145" si="8">(M121-L121)/(M121+L121+12740)</f>
        <v>2.0989295459315749E-4</v>
      </c>
      <c r="O121" s="107">
        <v>86.4</v>
      </c>
      <c r="P121" s="108">
        <v>100.37</v>
      </c>
      <c r="Q121" s="105">
        <v>689</v>
      </c>
      <c r="R121" s="105">
        <v>556</v>
      </c>
      <c r="S121" s="107" t="s">
        <v>4432</v>
      </c>
      <c r="T121" s="109">
        <v>35599</v>
      </c>
      <c r="U121" s="110" t="s">
        <v>539</v>
      </c>
      <c r="V121" s="101" t="s">
        <v>1473</v>
      </c>
      <c r="W121" s="108" t="s">
        <v>2066</v>
      </c>
      <c r="X121" s="108" t="s">
        <v>2672</v>
      </c>
      <c r="Y121" s="108" t="s">
        <v>4581</v>
      </c>
      <c r="Z121" s="110" t="s">
        <v>2689</v>
      </c>
      <c r="AA121" s="111">
        <v>24839</v>
      </c>
      <c r="AB121" s="108" t="s">
        <v>4036</v>
      </c>
      <c r="AD121" s="108" t="s">
        <v>3797</v>
      </c>
      <c r="AE121" s="108" t="s">
        <v>780</v>
      </c>
      <c r="AF121" s="112" t="s">
        <v>3449</v>
      </c>
      <c r="AG121" s="112" t="s">
        <v>2145</v>
      </c>
      <c r="AH121" s="112" t="s">
        <v>1934</v>
      </c>
      <c r="AI121" s="112" t="s">
        <v>4831</v>
      </c>
      <c r="AJ121" s="112" t="s">
        <v>3125</v>
      </c>
    </row>
    <row r="122" spans="1:36" s="112" customFormat="1">
      <c r="A122" s="101" t="s">
        <v>1325</v>
      </c>
      <c r="B122" s="101" t="s">
        <v>2066</v>
      </c>
      <c r="C122" s="101" t="s">
        <v>2620</v>
      </c>
      <c r="D122" s="101" t="s">
        <v>2337</v>
      </c>
      <c r="E122" s="101" t="s">
        <v>1293</v>
      </c>
      <c r="F122" s="278">
        <v>1</v>
      </c>
      <c r="G122" s="101"/>
      <c r="H122" s="101"/>
      <c r="I122" s="101" t="s">
        <v>3346</v>
      </c>
      <c r="J122" s="101" t="s">
        <v>2777</v>
      </c>
      <c r="K122" s="103"/>
      <c r="L122" s="107">
        <v>687</v>
      </c>
      <c r="M122" s="108">
        <v>713</v>
      </c>
      <c r="N122" s="106">
        <f t="shared" si="8"/>
        <v>1.8387553041018388E-3</v>
      </c>
      <c r="O122" s="107">
        <v>86.5</v>
      </c>
      <c r="P122" s="108">
        <v>98.77</v>
      </c>
      <c r="Q122" s="105">
        <v>689</v>
      </c>
      <c r="R122" s="105">
        <v>556</v>
      </c>
      <c r="S122" s="107" t="s">
        <v>4432</v>
      </c>
      <c r="T122" s="109">
        <v>36148</v>
      </c>
      <c r="U122" s="110" t="s">
        <v>539</v>
      </c>
      <c r="V122" s="101" t="s">
        <v>1473</v>
      </c>
      <c r="W122" s="108" t="s">
        <v>2066</v>
      </c>
      <c r="X122" s="108" t="s">
        <v>2338</v>
      </c>
      <c r="Y122" s="108" t="s">
        <v>782</v>
      </c>
      <c r="Z122" s="110" t="s">
        <v>3459</v>
      </c>
      <c r="AA122" s="111" t="s">
        <v>1842</v>
      </c>
      <c r="AB122" s="108"/>
      <c r="AD122" s="108" t="s">
        <v>3797</v>
      </c>
      <c r="AE122" s="108"/>
      <c r="AF122" s="112" t="s">
        <v>3449</v>
      </c>
      <c r="AG122" s="112" t="s">
        <v>733</v>
      </c>
      <c r="AI122" s="112" t="s">
        <v>4831</v>
      </c>
      <c r="AJ122" s="112" t="s">
        <v>3125</v>
      </c>
    </row>
    <row r="123" spans="1:36" s="112" customFormat="1">
      <c r="A123" s="101" t="s">
        <v>1326</v>
      </c>
      <c r="B123" s="101" t="s">
        <v>2066</v>
      </c>
      <c r="C123" s="101" t="s">
        <v>2620</v>
      </c>
      <c r="D123" s="101" t="s">
        <v>2337</v>
      </c>
      <c r="E123" s="101" t="s">
        <v>1293</v>
      </c>
      <c r="F123" s="278">
        <v>1</v>
      </c>
      <c r="G123" s="101"/>
      <c r="H123" s="101"/>
      <c r="I123" s="101" t="s">
        <v>3346</v>
      </c>
      <c r="J123" s="101" t="s">
        <v>2777</v>
      </c>
      <c r="K123" s="103"/>
      <c r="L123" s="107">
        <v>773</v>
      </c>
      <c r="M123" s="108">
        <v>782</v>
      </c>
      <c r="N123" s="106">
        <f t="shared" si="8"/>
        <v>6.2959076600209863E-4</v>
      </c>
      <c r="O123" s="107">
        <v>86.3</v>
      </c>
      <c r="P123" s="108">
        <v>100.4</v>
      </c>
      <c r="Q123" s="105">
        <v>689</v>
      </c>
      <c r="R123" s="105">
        <v>556</v>
      </c>
      <c r="S123" s="107" t="s">
        <v>4432</v>
      </c>
      <c r="T123" s="109">
        <v>35599</v>
      </c>
      <c r="U123" s="110" t="s">
        <v>539</v>
      </c>
      <c r="V123" s="101" t="s">
        <v>1473</v>
      </c>
      <c r="W123" s="108" t="s">
        <v>2066</v>
      </c>
      <c r="X123" s="108" t="s">
        <v>2672</v>
      </c>
      <c r="Y123" s="108" t="s">
        <v>4581</v>
      </c>
      <c r="Z123" s="110" t="s">
        <v>2079</v>
      </c>
      <c r="AA123" s="111">
        <v>24837</v>
      </c>
      <c r="AB123" s="108"/>
      <c r="AD123" s="108" t="s">
        <v>3797</v>
      </c>
      <c r="AE123" s="108" t="s">
        <v>780</v>
      </c>
      <c r="AF123" s="112" t="s">
        <v>3449</v>
      </c>
      <c r="AG123" s="112" t="s">
        <v>2145</v>
      </c>
      <c r="AH123" s="112" t="s">
        <v>1934</v>
      </c>
      <c r="AI123" s="112" t="s">
        <v>4831</v>
      </c>
      <c r="AJ123" s="112" t="s">
        <v>3125</v>
      </c>
    </row>
    <row r="124" spans="1:36" s="112" customFormat="1">
      <c r="A124" s="101" t="s">
        <v>1327</v>
      </c>
      <c r="B124" s="101" t="s">
        <v>2066</v>
      </c>
      <c r="C124" s="101" t="s">
        <v>2620</v>
      </c>
      <c r="D124" s="101" t="s">
        <v>2337</v>
      </c>
      <c r="E124" s="101" t="s">
        <v>1293</v>
      </c>
      <c r="F124" s="278">
        <v>1</v>
      </c>
      <c r="G124" s="101"/>
      <c r="H124" s="101"/>
      <c r="I124" s="101" t="s">
        <v>3346</v>
      </c>
      <c r="J124" s="101" t="s">
        <v>2777</v>
      </c>
      <c r="K124" s="103"/>
      <c r="L124" s="107">
        <v>773</v>
      </c>
      <c r="M124" s="108">
        <v>781</v>
      </c>
      <c r="N124" s="106">
        <f t="shared" si="8"/>
        <v>5.5967538827480059E-4</v>
      </c>
      <c r="O124" s="107">
        <v>86.3</v>
      </c>
      <c r="P124" s="108">
        <v>100.38</v>
      </c>
      <c r="Q124" s="105">
        <v>689</v>
      </c>
      <c r="R124" s="105">
        <v>556</v>
      </c>
      <c r="S124" s="107" t="s">
        <v>4432</v>
      </c>
      <c r="T124" s="109">
        <v>35599</v>
      </c>
      <c r="U124" s="110" t="s">
        <v>539</v>
      </c>
      <c r="V124" s="101" t="s">
        <v>1473</v>
      </c>
      <c r="W124" s="108" t="s">
        <v>2066</v>
      </c>
      <c r="X124" s="108" t="s">
        <v>2672</v>
      </c>
      <c r="Y124" s="108" t="s">
        <v>4581</v>
      </c>
      <c r="Z124" s="110" t="s">
        <v>3453</v>
      </c>
      <c r="AA124" s="111">
        <v>24840</v>
      </c>
      <c r="AB124" s="108"/>
      <c r="AD124" s="108" t="s">
        <v>3797</v>
      </c>
      <c r="AE124" s="108" t="s">
        <v>780</v>
      </c>
      <c r="AF124" s="112" t="s">
        <v>3449</v>
      </c>
      <c r="AG124" s="112" t="s">
        <v>2145</v>
      </c>
      <c r="AH124" s="112" t="s">
        <v>1934</v>
      </c>
      <c r="AI124" s="112" t="s">
        <v>4831</v>
      </c>
      <c r="AJ124" s="112" t="s">
        <v>3125</v>
      </c>
    </row>
    <row r="125" spans="1:36" s="112" customFormat="1">
      <c r="A125" s="101" t="s">
        <v>1328</v>
      </c>
      <c r="B125" s="101" t="s">
        <v>2066</v>
      </c>
      <c r="C125" s="101" t="s">
        <v>2620</v>
      </c>
      <c r="D125" s="101" t="s">
        <v>2337</v>
      </c>
      <c r="E125" s="101" t="s">
        <v>1293</v>
      </c>
      <c r="F125" s="278">
        <v>1</v>
      </c>
      <c r="G125" s="101"/>
      <c r="H125" s="101"/>
      <c r="I125" s="101" t="s">
        <v>3346</v>
      </c>
      <c r="J125" s="101" t="s">
        <v>2777</v>
      </c>
      <c r="K125" s="103"/>
      <c r="L125" s="107">
        <v>708</v>
      </c>
      <c r="M125" s="108">
        <v>711</v>
      </c>
      <c r="N125" s="106">
        <f t="shared" si="8"/>
        <v>2.1187937001200649E-4</v>
      </c>
      <c r="O125" s="107">
        <v>86.5</v>
      </c>
      <c r="P125" s="108">
        <v>98.98</v>
      </c>
      <c r="Q125" s="105">
        <v>689</v>
      </c>
      <c r="R125" s="105">
        <v>556</v>
      </c>
      <c r="S125" s="107" t="s">
        <v>4432</v>
      </c>
      <c r="T125" s="109">
        <v>36322</v>
      </c>
      <c r="U125" s="110" t="s">
        <v>539</v>
      </c>
      <c r="V125" s="101" t="s">
        <v>1473</v>
      </c>
      <c r="W125" s="108" t="s">
        <v>2066</v>
      </c>
      <c r="X125" s="108" t="s">
        <v>2338</v>
      </c>
      <c r="Y125" s="108" t="s">
        <v>782</v>
      </c>
      <c r="Z125" s="110" t="s">
        <v>2755</v>
      </c>
      <c r="AA125" s="111">
        <v>25777</v>
      </c>
      <c r="AB125" s="108"/>
      <c r="AD125" s="108" t="s">
        <v>3797</v>
      </c>
      <c r="AE125" s="108"/>
      <c r="AF125" s="112" t="s">
        <v>3449</v>
      </c>
      <c r="AI125" s="112" t="s">
        <v>4831</v>
      </c>
      <c r="AJ125" s="112" t="s">
        <v>3125</v>
      </c>
    </row>
    <row r="126" spans="1:36" s="112" customFormat="1">
      <c r="A126" s="101" t="s">
        <v>1329</v>
      </c>
      <c r="B126" s="101" t="s">
        <v>2066</v>
      </c>
      <c r="C126" s="101" t="s">
        <v>2620</v>
      </c>
      <c r="D126" s="101" t="s">
        <v>2337</v>
      </c>
      <c r="E126" s="101" t="s">
        <v>1293</v>
      </c>
      <c r="F126" s="278">
        <v>1</v>
      </c>
      <c r="G126" s="101"/>
      <c r="H126" s="101"/>
      <c r="I126" s="101" t="s">
        <v>3346</v>
      </c>
      <c r="J126" s="101" t="s">
        <v>2777</v>
      </c>
      <c r="K126" s="103"/>
      <c r="L126" s="107">
        <v>774</v>
      </c>
      <c r="M126" s="108">
        <v>780</v>
      </c>
      <c r="N126" s="106">
        <f t="shared" si="8"/>
        <v>4.1975654120610047E-4</v>
      </c>
      <c r="O126" s="107">
        <v>86.4</v>
      </c>
      <c r="P126" s="108">
        <v>100.38</v>
      </c>
      <c r="Q126" s="105">
        <v>689</v>
      </c>
      <c r="R126" s="105">
        <v>556</v>
      </c>
      <c r="S126" s="107" t="s">
        <v>4432</v>
      </c>
      <c r="T126" s="109">
        <v>35620</v>
      </c>
      <c r="U126" s="110" t="s">
        <v>539</v>
      </c>
      <c r="V126" s="101" t="s">
        <v>1473</v>
      </c>
      <c r="W126" s="108" t="s">
        <v>2066</v>
      </c>
      <c r="X126" s="108" t="s">
        <v>1294</v>
      </c>
      <c r="Y126" s="108" t="s">
        <v>3455</v>
      </c>
      <c r="Z126" s="110" t="s">
        <v>3456</v>
      </c>
      <c r="AA126" s="111">
        <v>24869</v>
      </c>
      <c r="AB126" s="108"/>
      <c r="AD126" s="108" t="s">
        <v>3797</v>
      </c>
      <c r="AE126" s="108" t="s">
        <v>780</v>
      </c>
      <c r="AF126" s="112" t="s">
        <v>3449</v>
      </c>
      <c r="AG126" s="112" t="s">
        <v>2145</v>
      </c>
      <c r="AH126" s="112" t="s">
        <v>4035</v>
      </c>
      <c r="AI126" s="112" t="s">
        <v>4831</v>
      </c>
      <c r="AJ126" s="112" t="s">
        <v>3125</v>
      </c>
    </row>
    <row r="127" spans="1:36" s="112" customFormat="1">
      <c r="A127" s="101" t="s">
        <v>4513</v>
      </c>
      <c r="B127" s="101" t="s">
        <v>2066</v>
      </c>
      <c r="C127" s="101" t="s">
        <v>2620</v>
      </c>
      <c r="D127" s="101" t="s">
        <v>2337</v>
      </c>
      <c r="E127" s="101" t="s">
        <v>1293</v>
      </c>
      <c r="F127" s="278">
        <v>1</v>
      </c>
      <c r="G127" s="101"/>
      <c r="H127" s="101"/>
      <c r="I127" s="101" t="s">
        <v>3346</v>
      </c>
      <c r="J127" s="101" t="s">
        <v>2777</v>
      </c>
      <c r="K127" s="103"/>
      <c r="L127" s="107">
        <v>772</v>
      </c>
      <c r="M127" s="108">
        <v>782</v>
      </c>
      <c r="N127" s="106">
        <f t="shared" si="8"/>
        <v>6.9959423534350076E-4</v>
      </c>
      <c r="O127" s="107">
        <v>86.4</v>
      </c>
      <c r="P127" s="108">
        <v>100.38</v>
      </c>
      <c r="Q127" s="105">
        <v>689</v>
      </c>
      <c r="R127" s="105">
        <v>556</v>
      </c>
      <c r="S127" s="107" t="s">
        <v>4432</v>
      </c>
      <c r="T127" s="109">
        <v>35620</v>
      </c>
      <c r="U127" s="110" t="s">
        <v>539</v>
      </c>
      <c r="V127" s="101" t="s">
        <v>1473</v>
      </c>
      <c r="W127" s="108" t="s">
        <v>2066</v>
      </c>
      <c r="X127" s="108" t="s">
        <v>1294</v>
      </c>
      <c r="Y127" s="108" t="s">
        <v>3455</v>
      </c>
      <c r="Z127" s="110" t="s">
        <v>3458</v>
      </c>
      <c r="AA127" s="111">
        <v>24872</v>
      </c>
      <c r="AB127" s="108"/>
      <c r="AD127" s="108" t="s">
        <v>3797</v>
      </c>
      <c r="AE127" s="108" t="s">
        <v>780</v>
      </c>
      <c r="AF127" s="112" t="s">
        <v>3449</v>
      </c>
      <c r="AG127" s="112" t="s">
        <v>2145</v>
      </c>
      <c r="AH127" s="112" t="s">
        <v>4035</v>
      </c>
      <c r="AI127" s="112" t="s">
        <v>4831</v>
      </c>
      <c r="AJ127" s="112" t="s">
        <v>3125</v>
      </c>
    </row>
    <row r="128" spans="1:36" s="112" customFormat="1">
      <c r="A128" s="101" t="s">
        <v>2181</v>
      </c>
      <c r="B128" s="101" t="s">
        <v>2066</v>
      </c>
      <c r="C128" s="101" t="s">
        <v>2620</v>
      </c>
      <c r="D128" s="101" t="s">
        <v>2337</v>
      </c>
      <c r="E128" s="101" t="s">
        <v>1293</v>
      </c>
      <c r="F128" s="278">
        <v>1</v>
      </c>
      <c r="G128" s="101"/>
      <c r="H128" s="101"/>
      <c r="I128" s="101" t="s">
        <v>3346</v>
      </c>
      <c r="J128" s="101" t="s">
        <v>2777</v>
      </c>
      <c r="K128" s="103"/>
      <c r="L128" s="107">
        <v>775</v>
      </c>
      <c r="M128" s="108">
        <v>778</v>
      </c>
      <c r="N128" s="106">
        <f t="shared" si="8"/>
        <v>2.0989295459315749E-4</v>
      </c>
      <c r="O128" s="107">
        <v>86.3</v>
      </c>
      <c r="P128" s="108">
        <v>100.37</v>
      </c>
      <c r="Q128" s="105">
        <v>689</v>
      </c>
      <c r="R128" s="105">
        <v>556</v>
      </c>
      <c r="S128" s="107" t="s">
        <v>4432</v>
      </c>
      <c r="T128" s="109">
        <v>35700</v>
      </c>
      <c r="U128" s="110" t="s">
        <v>539</v>
      </c>
      <c r="V128" s="101" t="s">
        <v>1473</v>
      </c>
      <c r="W128" s="108" t="s">
        <v>2066</v>
      </c>
      <c r="X128" s="108" t="s">
        <v>1294</v>
      </c>
      <c r="Y128" s="108" t="s">
        <v>3455</v>
      </c>
      <c r="Z128" s="110" t="s">
        <v>3457</v>
      </c>
      <c r="AA128" s="111">
        <v>24965</v>
      </c>
      <c r="AB128" s="108"/>
      <c r="AD128" s="108" t="s">
        <v>3797</v>
      </c>
      <c r="AE128" s="108" t="s">
        <v>780</v>
      </c>
      <c r="AF128" s="112" t="s">
        <v>3449</v>
      </c>
      <c r="AG128" s="112" t="s">
        <v>2145</v>
      </c>
      <c r="AH128" s="112" t="s">
        <v>244</v>
      </c>
      <c r="AI128" s="112" t="s">
        <v>4831</v>
      </c>
      <c r="AJ128" s="112" t="s">
        <v>3125</v>
      </c>
    </row>
    <row r="129" spans="1:36" s="112" customFormat="1">
      <c r="A129" s="101" t="s">
        <v>2843</v>
      </c>
      <c r="B129" s="101" t="s">
        <v>2066</v>
      </c>
      <c r="C129" s="101" t="s">
        <v>2620</v>
      </c>
      <c r="D129" s="101" t="s">
        <v>2337</v>
      </c>
      <c r="E129" s="101" t="s">
        <v>1293</v>
      </c>
      <c r="F129" s="278">
        <v>1</v>
      </c>
      <c r="G129" s="101"/>
      <c r="H129" s="101"/>
      <c r="I129" s="101" t="s">
        <v>3346</v>
      </c>
      <c r="J129" s="101" t="s">
        <v>2777</v>
      </c>
      <c r="K129" s="103"/>
      <c r="L129" s="107">
        <v>685</v>
      </c>
      <c r="M129" s="108">
        <v>712</v>
      </c>
      <c r="N129" s="106">
        <f t="shared" si="8"/>
        <v>1.9098818702695055E-3</v>
      </c>
      <c r="O129" s="107">
        <v>86.5</v>
      </c>
      <c r="P129" s="108">
        <v>98.74</v>
      </c>
      <c r="Q129" s="105">
        <v>689</v>
      </c>
      <c r="R129" s="105">
        <v>556</v>
      </c>
      <c r="S129" s="107" t="s">
        <v>4432</v>
      </c>
      <c r="T129" s="109">
        <v>36148</v>
      </c>
      <c r="U129" s="110" t="s">
        <v>539</v>
      </c>
      <c r="V129" s="101" t="s">
        <v>1473</v>
      </c>
      <c r="W129" s="108" t="s">
        <v>2066</v>
      </c>
      <c r="X129" s="108" t="s">
        <v>2338</v>
      </c>
      <c r="Y129" s="108" t="s">
        <v>782</v>
      </c>
      <c r="Z129" s="110" t="s">
        <v>2754</v>
      </c>
      <c r="AA129" s="111" t="s">
        <v>1843</v>
      </c>
      <c r="AB129" s="108"/>
      <c r="AD129" s="108" t="s">
        <v>3797</v>
      </c>
      <c r="AE129" s="108" t="s">
        <v>780</v>
      </c>
      <c r="AF129" s="112" t="s">
        <v>3350</v>
      </c>
      <c r="AG129" s="112" t="s">
        <v>2145</v>
      </c>
      <c r="AH129" s="112" t="s">
        <v>733</v>
      </c>
      <c r="AI129" s="112" t="s">
        <v>4831</v>
      </c>
      <c r="AJ129" s="112" t="s">
        <v>3125</v>
      </c>
    </row>
    <row r="130" spans="1:36" s="112" customFormat="1">
      <c r="A130" s="101" t="s">
        <v>2182</v>
      </c>
      <c r="B130" s="101" t="s">
        <v>2066</v>
      </c>
      <c r="C130" s="101" t="s">
        <v>2620</v>
      </c>
      <c r="D130" s="101" t="s">
        <v>2337</v>
      </c>
      <c r="E130" s="101" t="s">
        <v>1293</v>
      </c>
      <c r="F130" s="278">
        <v>1</v>
      </c>
      <c r="G130" s="101"/>
      <c r="H130" s="101"/>
      <c r="I130" s="101" t="s">
        <v>3346</v>
      </c>
      <c r="J130" s="101" t="s">
        <v>2777</v>
      </c>
      <c r="K130" s="103"/>
      <c r="L130" s="107">
        <v>709</v>
      </c>
      <c r="M130" s="108">
        <v>711</v>
      </c>
      <c r="N130" s="106">
        <f t="shared" si="8"/>
        <v>1.4124293785310735E-4</v>
      </c>
      <c r="O130" s="107">
        <v>86.5</v>
      </c>
      <c r="P130" s="108">
        <v>98.98</v>
      </c>
      <c r="Q130" s="105">
        <v>689</v>
      </c>
      <c r="R130" s="105">
        <v>556</v>
      </c>
      <c r="S130" s="107" t="s">
        <v>4432</v>
      </c>
      <c r="T130" s="109">
        <v>36322</v>
      </c>
      <c r="U130" s="110" t="s">
        <v>539</v>
      </c>
      <c r="V130" s="101" t="s">
        <v>1473</v>
      </c>
      <c r="W130" s="108" t="s">
        <v>2066</v>
      </c>
      <c r="X130" s="108" t="s">
        <v>2338</v>
      </c>
      <c r="Y130" s="108" t="s">
        <v>782</v>
      </c>
      <c r="Z130" s="110" t="s">
        <v>3460</v>
      </c>
      <c r="AA130" s="111">
        <v>25778</v>
      </c>
      <c r="AB130" s="108"/>
      <c r="AD130" s="108" t="s">
        <v>3797</v>
      </c>
      <c r="AE130" s="108" t="s">
        <v>780</v>
      </c>
      <c r="AF130" s="112" t="s">
        <v>3350</v>
      </c>
      <c r="AG130" s="112" t="s">
        <v>2145</v>
      </c>
      <c r="AH130" s="112" t="s">
        <v>3912</v>
      </c>
      <c r="AI130" s="112" t="s">
        <v>4831</v>
      </c>
      <c r="AJ130" s="112" t="s">
        <v>3125</v>
      </c>
    </row>
    <row r="131" spans="1:36" s="112" customFormat="1">
      <c r="A131" s="101" t="s">
        <v>2183</v>
      </c>
      <c r="B131" s="101" t="s">
        <v>2066</v>
      </c>
      <c r="C131" s="101" t="s">
        <v>2620</v>
      </c>
      <c r="D131" s="101" t="s">
        <v>2337</v>
      </c>
      <c r="E131" s="101" t="s">
        <v>1293</v>
      </c>
      <c r="F131" s="278">
        <v>1</v>
      </c>
      <c r="G131" s="101"/>
      <c r="H131" s="101"/>
      <c r="I131" s="101" t="s">
        <v>3346</v>
      </c>
      <c r="J131" s="101" t="s">
        <v>2777</v>
      </c>
      <c r="K131" s="103"/>
      <c r="L131" s="107">
        <v>776</v>
      </c>
      <c r="M131" s="108">
        <v>778</v>
      </c>
      <c r="N131" s="106">
        <f t="shared" si="8"/>
        <v>1.3991884706870015E-4</v>
      </c>
      <c r="O131" s="107">
        <v>86.4</v>
      </c>
      <c r="P131" s="108">
        <v>100.38</v>
      </c>
      <c r="Q131" s="105">
        <v>689</v>
      </c>
      <c r="R131" s="105">
        <v>556</v>
      </c>
      <c r="S131" s="107" t="s">
        <v>4432</v>
      </c>
      <c r="T131" s="109">
        <v>35663</v>
      </c>
      <c r="U131" s="110" t="s">
        <v>539</v>
      </c>
      <c r="V131" s="101" t="s">
        <v>1473</v>
      </c>
      <c r="W131" s="108" t="s">
        <v>2066</v>
      </c>
      <c r="X131" s="108" t="s">
        <v>1294</v>
      </c>
      <c r="Y131" s="108" t="s">
        <v>3455</v>
      </c>
      <c r="Z131" s="110" t="s">
        <v>5737</v>
      </c>
      <c r="AA131" s="111">
        <v>24907</v>
      </c>
      <c r="AB131" s="108"/>
      <c r="AD131" s="108" t="s">
        <v>3797</v>
      </c>
      <c r="AE131" s="108" t="s">
        <v>780</v>
      </c>
      <c r="AF131" s="112" t="s">
        <v>3350</v>
      </c>
      <c r="AG131" s="112" t="s">
        <v>2145</v>
      </c>
      <c r="AH131" s="112" t="s">
        <v>2462</v>
      </c>
      <c r="AI131" s="112" t="s">
        <v>4831</v>
      </c>
      <c r="AJ131" s="112" t="s">
        <v>3125</v>
      </c>
    </row>
    <row r="132" spans="1:36" s="112" customFormat="1">
      <c r="A132" s="101" t="s">
        <v>2184</v>
      </c>
      <c r="B132" s="101" t="s">
        <v>2066</v>
      </c>
      <c r="C132" s="101" t="s">
        <v>2620</v>
      </c>
      <c r="D132" s="101" t="s">
        <v>2337</v>
      </c>
      <c r="E132" s="101" t="s">
        <v>1293</v>
      </c>
      <c r="F132" s="278">
        <v>1</v>
      </c>
      <c r="G132" s="101"/>
      <c r="H132" s="101"/>
      <c r="I132" s="101" t="s">
        <v>3346</v>
      </c>
      <c r="J132" s="101" t="s">
        <v>2777</v>
      </c>
      <c r="K132" s="103"/>
      <c r="L132" s="107">
        <v>775</v>
      </c>
      <c r="M132" s="108">
        <v>779</v>
      </c>
      <c r="N132" s="106">
        <f t="shared" si="8"/>
        <v>2.7983769413740029E-4</v>
      </c>
      <c r="O132" s="107">
        <v>86.3</v>
      </c>
      <c r="P132" s="108">
        <v>100.38</v>
      </c>
      <c r="Q132" s="105">
        <v>689</v>
      </c>
      <c r="R132" s="105">
        <v>556</v>
      </c>
      <c r="S132" s="107" t="s">
        <v>4432</v>
      </c>
      <c r="T132" s="109">
        <v>35663</v>
      </c>
      <c r="U132" s="110" t="s">
        <v>539</v>
      </c>
      <c r="V132" s="101" t="s">
        <v>1473</v>
      </c>
      <c r="W132" s="108" t="s">
        <v>2066</v>
      </c>
      <c r="X132" s="108" t="s">
        <v>1294</v>
      </c>
      <c r="Y132" s="108" t="s">
        <v>3455</v>
      </c>
      <c r="Z132" s="110" t="s">
        <v>5738</v>
      </c>
      <c r="AA132" s="111">
        <v>24906</v>
      </c>
      <c r="AB132" s="108"/>
      <c r="AD132" s="108" t="s">
        <v>3797</v>
      </c>
      <c r="AE132" s="108" t="s">
        <v>780</v>
      </c>
      <c r="AF132" s="112" t="s">
        <v>3350</v>
      </c>
      <c r="AG132" s="112" t="s">
        <v>2145</v>
      </c>
      <c r="AH132" s="112" t="s">
        <v>2462</v>
      </c>
      <c r="AI132" s="112" t="s">
        <v>4831</v>
      </c>
      <c r="AJ132" s="112" t="s">
        <v>3125</v>
      </c>
    </row>
    <row r="133" spans="1:36" s="112" customFormat="1">
      <c r="A133" s="101" t="s">
        <v>2185</v>
      </c>
      <c r="B133" s="101" t="s">
        <v>2066</v>
      </c>
      <c r="C133" s="101" t="s">
        <v>2620</v>
      </c>
      <c r="D133" s="101" t="s">
        <v>2337</v>
      </c>
      <c r="E133" s="101" t="s">
        <v>1293</v>
      </c>
      <c r="F133" s="278">
        <v>1</v>
      </c>
      <c r="G133" s="101"/>
      <c r="H133" s="101"/>
      <c r="I133" s="101" t="s">
        <v>3346</v>
      </c>
      <c r="J133" s="101" t="s">
        <v>2777</v>
      </c>
      <c r="K133" s="103"/>
      <c r="L133" s="107">
        <v>775</v>
      </c>
      <c r="M133" s="108">
        <v>780</v>
      </c>
      <c r="N133" s="106">
        <f t="shared" si="8"/>
        <v>3.497726477789437E-4</v>
      </c>
      <c r="O133" s="107">
        <v>86.4</v>
      </c>
      <c r="P133" s="108">
        <v>100.4</v>
      </c>
      <c r="Q133" s="105">
        <v>689</v>
      </c>
      <c r="R133" s="105">
        <v>556</v>
      </c>
      <c r="S133" s="107" t="s">
        <v>4432</v>
      </c>
      <c r="T133" s="109">
        <v>35663</v>
      </c>
      <c r="U133" s="110" t="s">
        <v>539</v>
      </c>
      <c r="V133" s="101" t="s">
        <v>1473</v>
      </c>
      <c r="W133" s="108" t="s">
        <v>2066</v>
      </c>
      <c r="X133" s="108" t="s">
        <v>1294</v>
      </c>
      <c r="Y133" s="108" t="s">
        <v>3455</v>
      </c>
      <c r="Z133" s="110" t="s">
        <v>5739</v>
      </c>
      <c r="AA133" s="111">
        <v>24904</v>
      </c>
      <c r="AB133" s="108"/>
      <c r="AD133" s="108" t="s">
        <v>3797</v>
      </c>
      <c r="AE133" s="108" t="s">
        <v>780</v>
      </c>
      <c r="AF133" s="112" t="s">
        <v>3350</v>
      </c>
      <c r="AG133" s="112" t="s">
        <v>2145</v>
      </c>
      <c r="AH133" s="112" t="s">
        <v>2462</v>
      </c>
      <c r="AI133" s="112" t="s">
        <v>4831</v>
      </c>
      <c r="AJ133" s="112" t="s">
        <v>3125</v>
      </c>
    </row>
    <row r="134" spans="1:36" s="112" customFormat="1">
      <c r="A134" s="101" t="s">
        <v>1960</v>
      </c>
      <c r="B134" s="101" t="s">
        <v>2066</v>
      </c>
      <c r="C134" s="101" t="s">
        <v>2620</v>
      </c>
      <c r="D134" s="101" t="s">
        <v>2337</v>
      </c>
      <c r="E134" s="101" t="s">
        <v>1293</v>
      </c>
      <c r="F134" s="278">
        <v>1</v>
      </c>
      <c r="G134" s="101"/>
      <c r="H134" s="101"/>
      <c r="I134" s="101" t="s">
        <v>3346</v>
      </c>
      <c r="J134" s="101" t="s">
        <v>2777</v>
      </c>
      <c r="K134" s="103"/>
      <c r="L134" s="107">
        <v>774</v>
      </c>
      <c r="M134" s="108">
        <v>780</v>
      </c>
      <c r="N134" s="106">
        <f t="shared" si="8"/>
        <v>4.1975654120610047E-4</v>
      </c>
      <c r="O134" s="107">
        <v>86.4</v>
      </c>
      <c r="P134" s="108">
        <v>100.38</v>
      </c>
      <c r="Q134" s="105">
        <v>689</v>
      </c>
      <c r="R134" s="105">
        <v>556</v>
      </c>
      <c r="S134" s="107" t="s">
        <v>4432</v>
      </c>
      <c r="T134" s="109">
        <v>35663</v>
      </c>
      <c r="U134" s="110" t="s">
        <v>539</v>
      </c>
      <c r="V134" s="101" t="s">
        <v>1473</v>
      </c>
      <c r="W134" s="108" t="s">
        <v>2066</v>
      </c>
      <c r="X134" s="108" t="s">
        <v>1294</v>
      </c>
      <c r="Y134" s="108" t="s">
        <v>3455</v>
      </c>
      <c r="Z134" s="110" t="s">
        <v>5740</v>
      </c>
      <c r="AA134" s="111">
        <v>24903</v>
      </c>
      <c r="AB134" s="108"/>
      <c r="AD134" s="108" t="s">
        <v>3797</v>
      </c>
      <c r="AE134" s="108" t="s">
        <v>780</v>
      </c>
      <c r="AF134" s="112" t="s">
        <v>3350</v>
      </c>
      <c r="AG134" s="112" t="s">
        <v>2145</v>
      </c>
      <c r="AH134" s="112" t="s">
        <v>2462</v>
      </c>
      <c r="AI134" s="112" t="s">
        <v>4831</v>
      </c>
      <c r="AJ134" s="112" t="s">
        <v>3125</v>
      </c>
    </row>
    <row r="135" spans="1:36" s="112" customFormat="1">
      <c r="A135" s="101" t="s">
        <v>4364</v>
      </c>
      <c r="B135" s="101" t="s">
        <v>2066</v>
      </c>
      <c r="C135" s="101" t="s">
        <v>2620</v>
      </c>
      <c r="D135" s="101" t="s">
        <v>2337</v>
      </c>
      <c r="E135" s="101" t="s">
        <v>1293</v>
      </c>
      <c r="F135" s="278">
        <v>1</v>
      </c>
      <c r="G135" s="101"/>
      <c r="H135" s="101"/>
      <c r="I135" s="101" t="s">
        <v>3346</v>
      </c>
      <c r="J135" s="101" t="s">
        <v>2777</v>
      </c>
      <c r="K135" s="103"/>
      <c r="L135" s="107">
        <v>776</v>
      </c>
      <c r="M135" s="108">
        <v>778</v>
      </c>
      <c r="N135" s="106">
        <f t="shared" si="8"/>
        <v>1.3991884706870015E-4</v>
      </c>
      <c r="O135" s="107">
        <v>86.4</v>
      </c>
      <c r="P135" s="108">
        <v>100.38</v>
      </c>
      <c r="Q135" s="105">
        <v>689</v>
      </c>
      <c r="R135" s="105">
        <v>556</v>
      </c>
      <c r="S135" s="107" t="s">
        <v>4432</v>
      </c>
      <c r="T135" s="109">
        <v>35687</v>
      </c>
      <c r="U135" s="110" t="s">
        <v>539</v>
      </c>
      <c r="V135" s="101" t="s">
        <v>1473</v>
      </c>
      <c r="W135" s="108" t="s">
        <v>2066</v>
      </c>
      <c r="X135" s="108" t="s">
        <v>2672</v>
      </c>
      <c r="Y135" s="108" t="s">
        <v>4581</v>
      </c>
      <c r="Z135" s="110" t="s">
        <v>2753</v>
      </c>
      <c r="AA135" s="111">
        <v>24944</v>
      </c>
      <c r="AB135" s="108"/>
      <c r="AD135" s="108" t="s">
        <v>3797</v>
      </c>
      <c r="AE135" s="108" t="s">
        <v>780</v>
      </c>
      <c r="AF135" s="112" t="s">
        <v>3350</v>
      </c>
      <c r="AG135" s="112" t="s">
        <v>2145</v>
      </c>
      <c r="AH135" s="112" t="s">
        <v>244</v>
      </c>
      <c r="AI135" s="112" t="s">
        <v>4831</v>
      </c>
      <c r="AJ135" s="112" t="s">
        <v>3125</v>
      </c>
    </row>
    <row r="136" spans="1:36" s="112" customFormat="1">
      <c r="A136" s="101" t="s">
        <v>4365</v>
      </c>
      <c r="B136" s="101" t="s">
        <v>2066</v>
      </c>
      <c r="C136" s="101" t="s">
        <v>2620</v>
      </c>
      <c r="D136" s="101" t="s">
        <v>2337</v>
      </c>
      <c r="E136" s="101" t="s">
        <v>1293</v>
      </c>
      <c r="F136" s="278">
        <v>1</v>
      </c>
      <c r="G136" s="101"/>
      <c r="H136" s="101"/>
      <c r="I136" s="101" t="s">
        <v>3346</v>
      </c>
      <c r="J136" s="101" t="s">
        <v>2777</v>
      </c>
      <c r="K136" s="103"/>
      <c r="L136" s="107">
        <v>776</v>
      </c>
      <c r="M136" s="108">
        <v>779</v>
      </c>
      <c r="N136" s="106">
        <f t="shared" si="8"/>
        <v>2.098635886673662E-4</v>
      </c>
      <c r="O136" s="107">
        <v>86.3</v>
      </c>
      <c r="P136" s="108">
        <v>100.4</v>
      </c>
      <c r="Q136" s="105">
        <v>689</v>
      </c>
      <c r="R136" s="105">
        <v>556</v>
      </c>
      <c r="S136" s="107" t="s">
        <v>4432</v>
      </c>
      <c r="T136" s="109">
        <v>36026</v>
      </c>
      <c r="U136" s="110" t="s">
        <v>539</v>
      </c>
      <c r="V136" s="101" t="s">
        <v>1473</v>
      </c>
      <c r="W136" s="108" t="s">
        <v>2066</v>
      </c>
      <c r="X136" s="108" t="s">
        <v>2338</v>
      </c>
      <c r="Y136" s="108" t="s">
        <v>782</v>
      </c>
      <c r="Z136" s="110" t="s">
        <v>781</v>
      </c>
      <c r="AA136" s="111">
        <v>25431</v>
      </c>
      <c r="AB136" s="108"/>
      <c r="AD136" s="108" t="s">
        <v>3797</v>
      </c>
      <c r="AE136" s="108" t="s">
        <v>780</v>
      </c>
      <c r="AF136" s="112" t="s">
        <v>3350</v>
      </c>
      <c r="AG136" s="112" t="s">
        <v>2145</v>
      </c>
      <c r="AH136" s="112" t="s">
        <v>3445</v>
      </c>
      <c r="AI136" s="112" t="s">
        <v>4831</v>
      </c>
      <c r="AJ136" s="112" t="s">
        <v>3125</v>
      </c>
    </row>
    <row r="137" spans="1:36" s="112" customFormat="1">
      <c r="A137" s="101" t="s">
        <v>4366</v>
      </c>
      <c r="B137" s="101" t="s">
        <v>2066</v>
      </c>
      <c r="C137" s="101" t="s">
        <v>2620</v>
      </c>
      <c r="D137" s="101" t="s">
        <v>2337</v>
      </c>
      <c r="E137" s="101" t="s">
        <v>1293</v>
      </c>
      <c r="F137" s="278">
        <v>1</v>
      </c>
      <c r="G137" s="101"/>
      <c r="H137" s="101"/>
      <c r="I137" s="101" t="s">
        <v>3346</v>
      </c>
      <c r="J137" s="101" t="s">
        <v>2777</v>
      </c>
      <c r="K137" s="103"/>
      <c r="L137" s="107">
        <v>774</v>
      </c>
      <c r="M137" s="108">
        <v>780</v>
      </c>
      <c r="N137" s="106">
        <f t="shared" si="8"/>
        <v>4.1975654120610047E-4</v>
      </c>
      <c r="O137" s="107">
        <v>86.3</v>
      </c>
      <c r="P137" s="108">
        <v>100.38</v>
      </c>
      <c r="Q137" s="105">
        <v>689</v>
      </c>
      <c r="R137" s="105">
        <v>556</v>
      </c>
      <c r="S137" s="107" t="s">
        <v>4432</v>
      </c>
      <c r="T137" s="109">
        <v>35687</v>
      </c>
      <c r="U137" s="110" t="s">
        <v>539</v>
      </c>
      <c r="V137" s="101" t="s">
        <v>1473</v>
      </c>
      <c r="W137" s="108" t="s">
        <v>2066</v>
      </c>
      <c r="X137" s="108" t="s">
        <v>2672</v>
      </c>
      <c r="Y137" s="108" t="s">
        <v>4581</v>
      </c>
      <c r="Z137" s="110" t="s">
        <v>5741</v>
      </c>
      <c r="AA137" s="111">
        <v>24949</v>
      </c>
      <c r="AB137" s="108"/>
      <c r="AD137" s="108" t="s">
        <v>3797</v>
      </c>
      <c r="AE137" s="108" t="s">
        <v>780</v>
      </c>
      <c r="AF137" s="112" t="s">
        <v>3350</v>
      </c>
      <c r="AG137" s="112" t="s">
        <v>2145</v>
      </c>
      <c r="AH137" s="112" t="s">
        <v>244</v>
      </c>
      <c r="AI137" s="112" t="s">
        <v>4831</v>
      </c>
      <c r="AJ137" s="112" t="s">
        <v>3125</v>
      </c>
    </row>
    <row r="138" spans="1:36" s="112" customFormat="1">
      <c r="A138" s="101" t="s">
        <v>4367</v>
      </c>
      <c r="B138" s="101" t="s">
        <v>2066</v>
      </c>
      <c r="C138" s="101" t="s">
        <v>2620</v>
      </c>
      <c r="D138" s="101" t="s">
        <v>2337</v>
      </c>
      <c r="E138" s="101" t="s">
        <v>1293</v>
      </c>
      <c r="F138" s="278">
        <v>1</v>
      </c>
      <c r="G138" s="101"/>
      <c r="H138" s="101"/>
      <c r="I138" s="101" t="s">
        <v>3346</v>
      </c>
      <c r="J138" s="101" t="s">
        <v>2777</v>
      </c>
      <c r="K138" s="103"/>
      <c r="L138" s="107">
        <v>776</v>
      </c>
      <c r="M138" s="108">
        <v>778</v>
      </c>
      <c r="N138" s="106">
        <f t="shared" si="8"/>
        <v>1.3991884706870015E-4</v>
      </c>
      <c r="O138" s="107">
        <v>86.4</v>
      </c>
      <c r="P138" s="108">
        <v>100.38</v>
      </c>
      <c r="Q138" s="105">
        <v>689</v>
      </c>
      <c r="R138" s="105">
        <v>556</v>
      </c>
      <c r="S138" s="107" t="s">
        <v>4432</v>
      </c>
      <c r="T138" s="109">
        <v>35687</v>
      </c>
      <c r="U138" s="110" t="s">
        <v>539</v>
      </c>
      <c r="V138" s="101" t="s">
        <v>1473</v>
      </c>
      <c r="W138" s="108" t="s">
        <v>2066</v>
      </c>
      <c r="X138" s="108" t="s">
        <v>2672</v>
      </c>
      <c r="Y138" s="108" t="s">
        <v>4581</v>
      </c>
      <c r="Z138" s="110" t="s">
        <v>3444</v>
      </c>
      <c r="AA138" s="111">
        <v>24950</v>
      </c>
      <c r="AB138" s="108"/>
      <c r="AD138" s="108" t="s">
        <v>3797</v>
      </c>
      <c r="AE138" s="108" t="s">
        <v>780</v>
      </c>
      <c r="AF138" s="112" t="s">
        <v>3350</v>
      </c>
      <c r="AG138" s="112" t="s">
        <v>2145</v>
      </c>
      <c r="AH138" s="112" t="s">
        <v>244</v>
      </c>
      <c r="AI138" s="112" t="s">
        <v>4831</v>
      </c>
      <c r="AJ138" s="112" t="s">
        <v>3125</v>
      </c>
    </row>
    <row r="139" spans="1:36" s="112" customFormat="1">
      <c r="A139" s="101" t="s">
        <v>4368</v>
      </c>
      <c r="B139" s="101" t="s">
        <v>2066</v>
      </c>
      <c r="C139" s="101" t="s">
        <v>2620</v>
      </c>
      <c r="D139" s="101" t="s">
        <v>2337</v>
      </c>
      <c r="E139" s="101" t="s">
        <v>1293</v>
      </c>
      <c r="F139" s="278">
        <v>1</v>
      </c>
      <c r="G139" s="101"/>
      <c r="H139" s="101"/>
      <c r="I139" s="101" t="s">
        <v>3346</v>
      </c>
      <c r="J139" s="101" t="s">
        <v>2777</v>
      </c>
      <c r="K139" s="103"/>
      <c r="L139" s="107">
        <v>776</v>
      </c>
      <c r="M139" s="108">
        <v>778</v>
      </c>
      <c r="N139" s="106">
        <f t="shared" si="8"/>
        <v>1.3991884706870015E-4</v>
      </c>
      <c r="O139" s="107">
        <v>86.4</v>
      </c>
      <c r="P139" s="108">
        <v>100.38</v>
      </c>
      <c r="Q139" s="105">
        <v>689</v>
      </c>
      <c r="R139" s="105">
        <v>556</v>
      </c>
      <c r="S139" s="107" t="s">
        <v>4432</v>
      </c>
      <c r="T139" s="109">
        <v>35687</v>
      </c>
      <c r="U139" s="110" t="s">
        <v>539</v>
      </c>
      <c r="V139" s="101" t="s">
        <v>1473</v>
      </c>
      <c r="W139" s="108" t="s">
        <v>2066</v>
      </c>
      <c r="X139" s="108" t="s">
        <v>2672</v>
      </c>
      <c r="Y139" s="108" t="s">
        <v>4581</v>
      </c>
      <c r="Z139" s="110" t="s">
        <v>5742</v>
      </c>
      <c r="AA139" s="111">
        <v>24945</v>
      </c>
      <c r="AB139" s="108"/>
      <c r="AD139" s="108" t="s">
        <v>3797</v>
      </c>
      <c r="AE139" s="108" t="s">
        <v>780</v>
      </c>
      <c r="AF139" s="112" t="s">
        <v>3350</v>
      </c>
      <c r="AG139" s="112" t="s">
        <v>2145</v>
      </c>
      <c r="AH139" s="112" t="s">
        <v>244</v>
      </c>
      <c r="AI139" s="112" t="s">
        <v>4831</v>
      </c>
      <c r="AJ139" s="112" t="s">
        <v>3125</v>
      </c>
    </row>
    <row r="140" spans="1:36" s="112" customFormat="1">
      <c r="A140" s="101" t="s">
        <v>4694</v>
      </c>
      <c r="B140" s="101" t="s">
        <v>2066</v>
      </c>
      <c r="C140" s="101" t="s">
        <v>2620</v>
      </c>
      <c r="D140" s="101" t="s">
        <v>2337</v>
      </c>
      <c r="E140" s="101" t="s">
        <v>1293</v>
      </c>
      <c r="F140" s="278">
        <v>1</v>
      </c>
      <c r="G140" s="101"/>
      <c r="H140" s="101"/>
      <c r="I140" s="101" t="s">
        <v>3346</v>
      </c>
      <c r="J140" s="101" t="s">
        <v>2777</v>
      </c>
      <c r="K140" s="103"/>
      <c r="L140" s="107">
        <v>775</v>
      </c>
      <c r="M140" s="108">
        <v>779</v>
      </c>
      <c r="N140" s="106">
        <f t="shared" si="8"/>
        <v>2.7983769413740029E-4</v>
      </c>
      <c r="O140" s="107">
        <v>86.4</v>
      </c>
      <c r="P140" s="108">
        <v>100.38</v>
      </c>
      <c r="Q140" s="105">
        <v>689</v>
      </c>
      <c r="R140" s="105">
        <v>556</v>
      </c>
      <c r="S140" s="107" t="s">
        <v>4432</v>
      </c>
      <c r="T140" s="109">
        <v>35700</v>
      </c>
      <c r="U140" s="110" t="s">
        <v>539</v>
      </c>
      <c r="V140" s="101" t="s">
        <v>1473</v>
      </c>
      <c r="W140" s="108" t="s">
        <v>2066</v>
      </c>
      <c r="X140" s="108" t="s">
        <v>1294</v>
      </c>
      <c r="Y140" s="108" t="s">
        <v>3455</v>
      </c>
      <c r="Z140" s="110" t="s">
        <v>2539</v>
      </c>
      <c r="AA140" s="111">
        <v>24969</v>
      </c>
      <c r="AB140" s="108"/>
      <c r="AD140" s="108" t="s">
        <v>3797</v>
      </c>
      <c r="AE140" s="108" t="s">
        <v>780</v>
      </c>
      <c r="AF140" s="112" t="s">
        <v>3350</v>
      </c>
      <c r="AG140" s="112" t="s">
        <v>2145</v>
      </c>
      <c r="AH140" s="112" t="s">
        <v>244</v>
      </c>
      <c r="AI140" s="112" t="s">
        <v>4831</v>
      </c>
      <c r="AJ140" s="112" t="s">
        <v>3125</v>
      </c>
    </row>
    <row r="141" spans="1:36" s="112" customFormat="1">
      <c r="A141" s="101" t="s">
        <v>4695</v>
      </c>
      <c r="B141" s="101" t="s">
        <v>2066</v>
      </c>
      <c r="C141" s="101" t="s">
        <v>2620</v>
      </c>
      <c r="D141" s="101" t="s">
        <v>2337</v>
      </c>
      <c r="E141" s="101" t="s">
        <v>1293</v>
      </c>
      <c r="F141" s="278">
        <v>1</v>
      </c>
      <c r="G141" s="101"/>
      <c r="H141" s="101"/>
      <c r="I141" s="101" t="s">
        <v>3346</v>
      </c>
      <c r="J141" s="101" t="s">
        <v>2777</v>
      </c>
      <c r="K141" s="103"/>
      <c r="L141" s="107">
        <v>776</v>
      </c>
      <c r="M141" s="108">
        <v>778</v>
      </c>
      <c r="N141" s="106">
        <f t="shared" si="8"/>
        <v>1.3991884706870015E-4</v>
      </c>
      <c r="O141" s="107">
        <v>86.3</v>
      </c>
      <c r="P141" s="108">
        <v>100.38</v>
      </c>
      <c r="Q141" s="105">
        <v>689</v>
      </c>
      <c r="R141" s="105">
        <v>556</v>
      </c>
      <c r="S141" s="107" t="s">
        <v>4432</v>
      </c>
      <c r="T141" s="109">
        <v>35700</v>
      </c>
      <c r="U141" s="110" t="s">
        <v>539</v>
      </c>
      <c r="V141" s="101" t="s">
        <v>1473</v>
      </c>
      <c r="W141" s="108" t="s">
        <v>2066</v>
      </c>
      <c r="X141" s="108" t="s">
        <v>1294</v>
      </c>
      <c r="Y141" s="108" t="s">
        <v>3455</v>
      </c>
      <c r="Z141" s="110" t="s">
        <v>2540</v>
      </c>
      <c r="AA141" s="111">
        <v>24968</v>
      </c>
      <c r="AB141" s="108"/>
      <c r="AD141" s="108" t="s">
        <v>3797</v>
      </c>
      <c r="AE141" s="108" t="s">
        <v>780</v>
      </c>
      <c r="AF141" s="112" t="s">
        <v>3350</v>
      </c>
      <c r="AG141" s="112" t="s">
        <v>2145</v>
      </c>
      <c r="AH141" s="112" t="s">
        <v>244</v>
      </c>
      <c r="AI141" s="112" t="s">
        <v>4831</v>
      </c>
      <c r="AJ141" s="112" t="s">
        <v>3125</v>
      </c>
    </row>
    <row r="142" spans="1:36" s="112" customFormat="1">
      <c r="A142" s="101" t="s">
        <v>4696</v>
      </c>
      <c r="B142" s="101" t="s">
        <v>2066</v>
      </c>
      <c r="C142" s="101" t="s">
        <v>2620</v>
      </c>
      <c r="D142" s="101" t="s">
        <v>2337</v>
      </c>
      <c r="E142" s="101" t="s">
        <v>1293</v>
      </c>
      <c r="F142" s="278">
        <v>1</v>
      </c>
      <c r="G142" s="101"/>
      <c r="H142" s="101"/>
      <c r="I142" s="101" t="s">
        <v>3346</v>
      </c>
      <c r="J142" s="101" t="s">
        <v>2777</v>
      </c>
      <c r="K142" s="103"/>
      <c r="L142" s="107">
        <v>775</v>
      </c>
      <c r="M142" s="108">
        <v>779</v>
      </c>
      <c r="N142" s="106">
        <f t="shared" si="8"/>
        <v>2.7983769413740029E-4</v>
      </c>
      <c r="O142" s="107">
        <v>86.4</v>
      </c>
      <c r="P142" s="108">
        <v>100.38</v>
      </c>
      <c r="Q142" s="105">
        <v>689</v>
      </c>
      <c r="R142" s="105">
        <v>556</v>
      </c>
      <c r="S142" s="107" t="s">
        <v>4432</v>
      </c>
      <c r="T142" s="109">
        <v>35700</v>
      </c>
      <c r="U142" s="110" t="s">
        <v>539</v>
      </c>
      <c r="V142" s="101" t="s">
        <v>1473</v>
      </c>
      <c r="W142" s="108" t="s">
        <v>2066</v>
      </c>
      <c r="X142" s="108" t="s">
        <v>1294</v>
      </c>
      <c r="Y142" s="108" t="s">
        <v>3455</v>
      </c>
      <c r="Z142" s="110" t="s">
        <v>2541</v>
      </c>
      <c r="AA142" s="111">
        <v>24966</v>
      </c>
      <c r="AB142" s="108"/>
      <c r="AD142" s="108" t="s">
        <v>3797</v>
      </c>
      <c r="AE142" s="108" t="s">
        <v>780</v>
      </c>
      <c r="AF142" s="112" t="s">
        <v>3350</v>
      </c>
      <c r="AG142" s="112" t="s">
        <v>2145</v>
      </c>
      <c r="AH142" s="112" t="s">
        <v>244</v>
      </c>
      <c r="AI142" s="112" t="s">
        <v>4831</v>
      </c>
      <c r="AJ142" s="112" t="s">
        <v>3125</v>
      </c>
    </row>
    <row r="143" spans="1:36" s="112" customFormat="1">
      <c r="A143" s="101" t="s">
        <v>4697</v>
      </c>
      <c r="B143" s="101" t="s">
        <v>2066</v>
      </c>
      <c r="C143" s="101" t="s">
        <v>2620</v>
      </c>
      <c r="D143" s="101" t="s">
        <v>2337</v>
      </c>
      <c r="E143" s="101" t="s">
        <v>1293</v>
      </c>
      <c r="F143" s="278">
        <v>1</v>
      </c>
      <c r="G143" s="101"/>
      <c r="H143" s="101"/>
      <c r="I143" s="101" t="s">
        <v>3346</v>
      </c>
      <c r="J143" s="101" t="s">
        <v>2777</v>
      </c>
      <c r="K143" s="103"/>
      <c r="L143" s="107">
        <v>776</v>
      </c>
      <c r="M143" s="108">
        <v>779</v>
      </c>
      <c r="N143" s="106">
        <f t="shared" si="8"/>
        <v>2.098635886673662E-4</v>
      </c>
      <c r="O143" s="107">
        <v>86.4</v>
      </c>
      <c r="P143" s="108">
        <v>100.4</v>
      </c>
      <c r="Q143" s="105">
        <v>689</v>
      </c>
      <c r="R143" s="105">
        <v>556</v>
      </c>
      <c r="S143" s="107" t="s">
        <v>4432</v>
      </c>
      <c r="T143" s="109">
        <v>35743</v>
      </c>
      <c r="U143" s="110" t="s">
        <v>539</v>
      </c>
      <c r="V143" s="101" t="s">
        <v>1473</v>
      </c>
      <c r="W143" s="108" t="s">
        <v>2066</v>
      </c>
      <c r="X143" s="108" t="s">
        <v>1294</v>
      </c>
      <c r="Y143" s="108" t="s">
        <v>3455</v>
      </c>
      <c r="Z143" s="110" t="s">
        <v>2542</v>
      </c>
      <c r="AA143" s="111">
        <v>25042</v>
      </c>
      <c r="AB143" s="108"/>
      <c r="AD143" s="108" t="s">
        <v>3797</v>
      </c>
      <c r="AE143" s="108" t="s">
        <v>780</v>
      </c>
      <c r="AF143" s="112" t="s">
        <v>3350</v>
      </c>
      <c r="AG143" s="112" t="s">
        <v>2145</v>
      </c>
      <c r="AH143" s="112" t="s">
        <v>2031</v>
      </c>
      <c r="AI143" s="112" t="s">
        <v>4831</v>
      </c>
      <c r="AJ143" s="112" t="s">
        <v>3125</v>
      </c>
    </row>
    <row r="144" spans="1:36" s="112" customFormat="1">
      <c r="A144" s="101" t="s">
        <v>4698</v>
      </c>
      <c r="B144" s="101" t="s">
        <v>2066</v>
      </c>
      <c r="C144" s="101" t="s">
        <v>2620</v>
      </c>
      <c r="D144" s="101" t="s">
        <v>2337</v>
      </c>
      <c r="E144" s="101" t="s">
        <v>1293</v>
      </c>
      <c r="F144" s="278">
        <v>1</v>
      </c>
      <c r="G144" s="101"/>
      <c r="H144" s="101"/>
      <c r="I144" s="101" t="s">
        <v>3346</v>
      </c>
      <c r="J144" s="101" t="s">
        <v>2777</v>
      </c>
      <c r="K144" s="103"/>
      <c r="L144" s="107">
        <v>771</v>
      </c>
      <c r="M144" s="108">
        <v>784</v>
      </c>
      <c r="N144" s="106">
        <f t="shared" si="8"/>
        <v>9.0940888422525357E-4</v>
      </c>
      <c r="O144" s="107">
        <v>86.4</v>
      </c>
      <c r="P144" s="108">
        <v>100.4</v>
      </c>
      <c r="Q144" s="105">
        <v>689</v>
      </c>
      <c r="R144" s="105">
        <v>556</v>
      </c>
      <c r="S144" s="107" t="s">
        <v>4432</v>
      </c>
      <c r="T144" s="109">
        <v>35555</v>
      </c>
      <c r="U144" s="110" t="s">
        <v>539</v>
      </c>
      <c r="V144" s="101" t="s">
        <v>1473</v>
      </c>
      <c r="W144" s="108" t="s">
        <v>2066</v>
      </c>
      <c r="X144" s="108" t="s">
        <v>1294</v>
      </c>
      <c r="Y144" s="108" t="s">
        <v>3455</v>
      </c>
      <c r="Z144" s="110" t="s">
        <v>2543</v>
      </c>
      <c r="AA144" s="111">
        <v>24796</v>
      </c>
      <c r="AB144" s="108"/>
      <c r="AD144" s="108" t="s">
        <v>3797</v>
      </c>
      <c r="AE144" s="108" t="s">
        <v>780</v>
      </c>
      <c r="AF144" s="112" t="s">
        <v>3350</v>
      </c>
      <c r="AG144" s="112" t="s">
        <v>2145</v>
      </c>
      <c r="AH144" s="112" t="s">
        <v>3736</v>
      </c>
      <c r="AI144" s="112" t="s">
        <v>4831</v>
      </c>
      <c r="AJ144" s="112" t="s">
        <v>3125</v>
      </c>
    </row>
    <row r="145" spans="1:36" s="112" customFormat="1">
      <c r="A145" s="101" t="s">
        <v>4699</v>
      </c>
      <c r="B145" s="101" t="s">
        <v>2066</v>
      </c>
      <c r="C145" s="101" t="s">
        <v>2620</v>
      </c>
      <c r="D145" s="101" t="s">
        <v>2337</v>
      </c>
      <c r="E145" s="101" t="s">
        <v>1293</v>
      </c>
      <c r="F145" s="278">
        <v>1</v>
      </c>
      <c r="G145" s="101"/>
      <c r="H145" s="101"/>
      <c r="I145" s="101" t="s">
        <v>3346</v>
      </c>
      <c r="J145" s="101" t="s">
        <v>2777</v>
      </c>
      <c r="K145" s="103"/>
      <c r="L145" s="107">
        <v>767</v>
      </c>
      <c r="M145" s="108">
        <v>770</v>
      </c>
      <c r="N145" s="106">
        <f t="shared" si="8"/>
        <v>2.101281781886951E-4</v>
      </c>
      <c r="O145" s="107">
        <v>86.4</v>
      </c>
      <c r="P145" s="108">
        <v>100.21</v>
      </c>
      <c r="Q145" s="105">
        <v>689</v>
      </c>
      <c r="R145" s="105">
        <v>556</v>
      </c>
      <c r="S145" s="107" t="s">
        <v>4432</v>
      </c>
      <c r="T145" s="109">
        <v>35743</v>
      </c>
      <c r="U145" s="110" t="s">
        <v>539</v>
      </c>
      <c r="V145" s="101" t="s">
        <v>1473</v>
      </c>
      <c r="W145" s="108" t="s">
        <v>2066</v>
      </c>
      <c r="X145" s="108" t="s">
        <v>1294</v>
      </c>
      <c r="Y145" s="108" t="s">
        <v>3455</v>
      </c>
      <c r="Z145" s="110" t="s">
        <v>3819</v>
      </c>
      <c r="AA145" s="111">
        <v>25041</v>
      </c>
      <c r="AB145" s="108"/>
      <c r="AD145" s="108" t="s">
        <v>3797</v>
      </c>
      <c r="AE145" s="108" t="s">
        <v>780</v>
      </c>
      <c r="AF145" s="112" t="s">
        <v>3350</v>
      </c>
      <c r="AG145" s="112" t="s">
        <v>2145</v>
      </c>
      <c r="AH145" s="112" t="s">
        <v>2031</v>
      </c>
      <c r="AI145" s="112" t="s">
        <v>4831</v>
      </c>
      <c r="AJ145" s="112" t="s">
        <v>3125</v>
      </c>
    </row>
    <row r="146" spans="1:36" s="112" customFormat="1">
      <c r="A146" s="101" t="s">
        <v>4700</v>
      </c>
      <c r="B146" s="101" t="s">
        <v>2066</v>
      </c>
      <c r="C146" s="101" t="s">
        <v>2620</v>
      </c>
      <c r="D146" s="101" t="s">
        <v>2337</v>
      </c>
      <c r="E146" s="101" t="s">
        <v>1293</v>
      </c>
      <c r="F146" s="278">
        <v>1</v>
      </c>
      <c r="G146" s="101"/>
      <c r="H146" s="101"/>
      <c r="I146" s="101" t="s">
        <v>3346</v>
      </c>
      <c r="J146" s="101" t="s">
        <v>2777</v>
      </c>
      <c r="K146" s="103"/>
      <c r="L146" s="107">
        <v>775</v>
      </c>
      <c r="M146" s="108">
        <v>778</v>
      </c>
      <c r="N146" s="106">
        <f t="shared" ref="N146:N177" si="9">(M146-L146)/(M146+L146+12740)</f>
        <v>2.0989295459315749E-4</v>
      </c>
      <c r="O146" s="107">
        <v>86.4</v>
      </c>
      <c r="P146" s="108">
        <v>100.37</v>
      </c>
      <c r="Q146" s="105">
        <v>689</v>
      </c>
      <c r="R146" s="105">
        <v>556</v>
      </c>
      <c r="S146" s="107" t="s">
        <v>4432</v>
      </c>
      <c r="T146" s="109">
        <v>35743</v>
      </c>
      <c r="U146" s="110" t="s">
        <v>539</v>
      </c>
      <c r="V146" s="101" t="s">
        <v>1473</v>
      </c>
      <c r="W146" s="108" t="s">
        <v>2066</v>
      </c>
      <c r="X146" s="108" t="s">
        <v>1294</v>
      </c>
      <c r="Y146" s="108" t="s">
        <v>3455</v>
      </c>
      <c r="Z146" s="110" t="s">
        <v>2203</v>
      </c>
      <c r="AA146" s="111">
        <v>25040</v>
      </c>
      <c r="AB146" s="108"/>
      <c r="AD146" s="108" t="s">
        <v>3797</v>
      </c>
      <c r="AE146" s="108" t="s">
        <v>780</v>
      </c>
      <c r="AF146" s="112" t="s">
        <v>3350</v>
      </c>
      <c r="AG146" s="112" t="s">
        <v>2145</v>
      </c>
      <c r="AH146" s="112" t="s">
        <v>2031</v>
      </c>
      <c r="AI146" s="112" t="s">
        <v>4831</v>
      </c>
      <c r="AJ146" s="112" t="s">
        <v>3125</v>
      </c>
    </row>
    <row r="147" spans="1:36" s="112" customFormat="1">
      <c r="A147" s="101" t="s">
        <v>4701</v>
      </c>
      <c r="B147" s="101" t="s">
        <v>2066</v>
      </c>
      <c r="C147" s="101" t="s">
        <v>2620</v>
      </c>
      <c r="D147" s="101" t="s">
        <v>2337</v>
      </c>
      <c r="E147" s="101" t="s">
        <v>1293</v>
      </c>
      <c r="F147" s="278">
        <v>1</v>
      </c>
      <c r="G147" s="101"/>
      <c r="H147" s="101"/>
      <c r="I147" s="101" t="s">
        <v>3346</v>
      </c>
      <c r="J147" s="101" t="s">
        <v>2777</v>
      </c>
      <c r="K147" s="103"/>
      <c r="L147" s="107">
        <v>764</v>
      </c>
      <c r="M147" s="108">
        <v>766</v>
      </c>
      <c r="N147" s="106">
        <f t="shared" si="9"/>
        <v>1.4015416958654519E-4</v>
      </c>
      <c r="O147" s="107">
        <v>86.4</v>
      </c>
      <c r="P147" s="108">
        <v>100.13</v>
      </c>
      <c r="Q147" s="105">
        <v>689</v>
      </c>
      <c r="R147" s="105">
        <v>556</v>
      </c>
      <c r="S147" s="107" t="s">
        <v>4432</v>
      </c>
      <c r="T147" s="109">
        <v>35772</v>
      </c>
      <c r="U147" s="110" t="s">
        <v>539</v>
      </c>
      <c r="V147" s="101" t="s">
        <v>1473</v>
      </c>
      <c r="W147" s="108" t="s">
        <v>2066</v>
      </c>
      <c r="X147" s="108" t="s">
        <v>2338</v>
      </c>
      <c r="Y147" s="108" t="s">
        <v>782</v>
      </c>
      <c r="Z147" s="110" t="s">
        <v>2204</v>
      </c>
      <c r="AA147" s="111">
        <v>25077</v>
      </c>
      <c r="AB147" s="108"/>
      <c r="AD147" s="108" t="s">
        <v>3797</v>
      </c>
      <c r="AE147" s="108" t="s">
        <v>780</v>
      </c>
      <c r="AF147" s="112" t="s">
        <v>3350</v>
      </c>
      <c r="AG147" s="112" t="s">
        <v>2145</v>
      </c>
      <c r="AH147" s="112" t="s">
        <v>4058</v>
      </c>
      <c r="AI147" s="112" t="s">
        <v>4831</v>
      </c>
      <c r="AJ147" s="112" t="s">
        <v>3125</v>
      </c>
    </row>
    <row r="148" spans="1:36" s="112" customFormat="1">
      <c r="A148" s="101" t="s">
        <v>2107</v>
      </c>
      <c r="B148" s="101" t="s">
        <v>2066</v>
      </c>
      <c r="C148" s="101" t="s">
        <v>2620</v>
      </c>
      <c r="D148" s="101" t="s">
        <v>2337</v>
      </c>
      <c r="E148" s="101" t="s">
        <v>1293</v>
      </c>
      <c r="F148" s="278">
        <v>1</v>
      </c>
      <c r="G148" s="101"/>
      <c r="H148" s="101"/>
      <c r="I148" s="101" t="s">
        <v>3346</v>
      </c>
      <c r="J148" s="101" t="s">
        <v>2777</v>
      </c>
      <c r="K148" s="103"/>
      <c r="L148" s="107">
        <v>776</v>
      </c>
      <c r="M148" s="108">
        <v>779</v>
      </c>
      <c r="N148" s="106">
        <f t="shared" si="9"/>
        <v>2.098635886673662E-4</v>
      </c>
      <c r="O148" s="107">
        <v>86.4</v>
      </c>
      <c r="P148" s="108">
        <v>100.4</v>
      </c>
      <c r="Q148" s="105">
        <v>689</v>
      </c>
      <c r="R148" s="105">
        <v>556</v>
      </c>
      <c r="S148" s="107" t="s">
        <v>4432</v>
      </c>
      <c r="T148" s="109">
        <v>35743</v>
      </c>
      <c r="U148" s="110" t="s">
        <v>539</v>
      </c>
      <c r="V148" s="101" t="s">
        <v>1473</v>
      </c>
      <c r="W148" s="108" t="s">
        <v>2066</v>
      </c>
      <c r="X148" s="108" t="s">
        <v>1294</v>
      </c>
      <c r="Y148" s="108" t="s">
        <v>3455</v>
      </c>
      <c r="Z148" s="110" t="s">
        <v>2205</v>
      </c>
      <c r="AA148" s="111">
        <v>25039</v>
      </c>
      <c r="AB148" s="108"/>
      <c r="AD148" s="108" t="s">
        <v>3797</v>
      </c>
      <c r="AE148" s="108" t="s">
        <v>780</v>
      </c>
      <c r="AF148" s="112" t="s">
        <v>3350</v>
      </c>
      <c r="AG148" s="112" t="s">
        <v>2145</v>
      </c>
      <c r="AH148" s="112" t="s">
        <v>2031</v>
      </c>
      <c r="AI148" s="112" t="s">
        <v>4831</v>
      </c>
      <c r="AJ148" s="112" t="s">
        <v>3125</v>
      </c>
    </row>
    <row r="149" spans="1:36" s="112" customFormat="1">
      <c r="A149" s="101" t="s">
        <v>3989</v>
      </c>
      <c r="B149" s="101" t="s">
        <v>2066</v>
      </c>
      <c r="C149" s="101" t="s">
        <v>2620</v>
      </c>
      <c r="D149" s="101" t="s">
        <v>2337</v>
      </c>
      <c r="E149" s="101" t="s">
        <v>1293</v>
      </c>
      <c r="F149" s="278">
        <v>1</v>
      </c>
      <c r="G149" s="101"/>
      <c r="H149" s="101"/>
      <c r="I149" s="101" t="s">
        <v>3346</v>
      </c>
      <c r="J149" s="101" t="s">
        <v>2777</v>
      </c>
      <c r="K149" s="103"/>
      <c r="L149" s="107">
        <v>775</v>
      </c>
      <c r="M149" s="108">
        <v>779</v>
      </c>
      <c r="N149" s="106">
        <f t="shared" si="9"/>
        <v>2.7983769413740029E-4</v>
      </c>
      <c r="O149" s="107">
        <v>86.4</v>
      </c>
      <c r="P149" s="108">
        <v>100.38</v>
      </c>
      <c r="Q149" s="105">
        <v>689</v>
      </c>
      <c r="R149" s="105">
        <v>556</v>
      </c>
      <c r="S149" s="107" t="s">
        <v>4432</v>
      </c>
      <c r="T149" s="109">
        <v>35784</v>
      </c>
      <c r="U149" s="110" t="s">
        <v>539</v>
      </c>
      <c r="V149" s="101" t="s">
        <v>1473</v>
      </c>
      <c r="W149" s="108" t="s">
        <v>2066</v>
      </c>
      <c r="X149" s="108" t="s">
        <v>1294</v>
      </c>
      <c r="Y149" s="108" t="s">
        <v>3455</v>
      </c>
      <c r="Z149" s="110" t="s">
        <v>2206</v>
      </c>
      <c r="AA149" s="111">
        <v>25104</v>
      </c>
      <c r="AB149" s="108"/>
      <c r="AD149" s="108" t="s">
        <v>3797</v>
      </c>
      <c r="AE149" s="108" t="s">
        <v>780</v>
      </c>
      <c r="AF149" s="112" t="s">
        <v>3350</v>
      </c>
      <c r="AG149" s="112" t="s">
        <v>2145</v>
      </c>
      <c r="AH149" s="112" t="s">
        <v>4058</v>
      </c>
      <c r="AI149" s="112" t="s">
        <v>4831</v>
      </c>
      <c r="AJ149" s="112" t="s">
        <v>3125</v>
      </c>
    </row>
    <row r="150" spans="1:36" s="112" customFormat="1">
      <c r="A150" s="101" t="s">
        <v>3990</v>
      </c>
      <c r="B150" s="101" t="s">
        <v>2066</v>
      </c>
      <c r="C150" s="101" t="s">
        <v>2620</v>
      </c>
      <c r="D150" s="101" t="s">
        <v>2337</v>
      </c>
      <c r="E150" s="101" t="s">
        <v>1293</v>
      </c>
      <c r="F150" s="278">
        <v>1</v>
      </c>
      <c r="G150" s="101"/>
      <c r="H150" s="101"/>
      <c r="I150" s="101" t="s">
        <v>3346</v>
      </c>
      <c r="J150" s="101" t="s">
        <v>2777</v>
      </c>
      <c r="K150" s="103"/>
      <c r="L150" s="107">
        <v>775</v>
      </c>
      <c r="M150" s="108">
        <v>779</v>
      </c>
      <c r="N150" s="106">
        <f t="shared" si="9"/>
        <v>2.7983769413740029E-4</v>
      </c>
      <c r="O150" s="107">
        <v>86.4</v>
      </c>
      <c r="P150" s="108">
        <v>100.38</v>
      </c>
      <c r="Q150" s="105">
        <v>689</v>
      </c>
      <c r="R150" s="105">
        <v>556</v>
      </c>
      <c r="S150" s="107" t="s">
        <v>4432</v>
      </c>
      <c r="T150" s="109">
        <v>35784</v>
      </c>
      <c r="U150" s="110" t="s">
        <v>539</v>
      </c>
      <c r="V150" s="101" t="s">
        <v>1473</v>
      </c>
      <c r="W150" s="108" t="s">
        <v>2066</v>
      </c>
      <c r="X150" s="108" t="s">
        <v>1294</v>
      </c>
      <c r="Y150" s="108" t="s">
        <v>3455</v>
      </c>
      <c r="Z150" s="110" t="s">
        <v>2207</v>
      </c>
      <c r="AA150" s="111">
        <v>25106</v>
      </c>
      <c r="AB150" s="108"/>
      <c r="AD150" s="108" t="s">
        <v>3797</v>
      </c>
      <c r="AE150" s="108" t="s">
        <v>780</v>
      </c>
      <c r="AF150" s="112" t="s">
        <v>3350</v>
      </c>
      <c r="AG150" s="112" t="s">
        <v>2145</v>
      </c>
      <c r="AH150" s="112" t="s">
        <v>4058</v>
      </c>
      <c r="AI150" s="112" t="s">
        <v>4831</v>
      </c>
      <c r="AJ150" s="112" t="s">
        <v>3125</v>
      </c>
    </row>
    <row r="151" spans="1:36" s="112" customFormat="1">
      <c r="A151" s="101" t="s">
        <v>3991</v>
      </c>
      <c r="B151" s="101" t="s">
        <v>2066</v>
      </c>
      <c r="C151" s="101" t="s">
        <v>2620</v>
      </c>
      <c r="D151" s="101" t="s">
        <v>2337</v>
      </c>
      <c r="E151" s="101" t="s">
        <v>1293</v>
      </c>
      <c r="F151" s="278">
        <v>1</v>
      </c>
      <c r="G151" s="101"/>
      <c r="H151" s="101"/>
      <c r="I151" s="101" t="s">
        <v>3346</v>
      </c>
      <c r="J151" s="101" t="s">
        <v>2777</v>
      </c>
      <c r="K151" s="103"/>
      <c r="L151" s="107">
        <v>775</v>
      </c>
      <c r="M151" s="108">
        <v>779</v>
      </c>
      <c r="N151" s="106">
        <f t="shared" si="9"/>
        <v>2.7983769413740029E-4</v>
      </c>
      <c r="O151" s="107">
        <v>86.4</v>
      </c>
      <c r="P151" s="108">
        <v>100.38</v>
      </c>
      <c r="Q151" s="105">
        <v>689</v>
      </c>
      <c r="R151" s="105">
        <v>556</v>
      </c>
      <c r="S151" s="107" t="s">
        <v>4432</v>
      </c>
      <c r="T151" s="109">
        <v>35784</v>
      </c>
      <c r="U151" s="110" t="s">
        <v>539</v>
      </c>
      <c r="V151" s="101" t="s">
        <v>1473</v>
      </c>
      <c r="W151" s="108" t="s">
        <v>2066</v>
      </c>
      <c r="X151" s="108" t="s">
        <v>1294</v>
      </c>
      <c r="Y151" s="108" t="s">
        <v>3455</v>
      </c>
      <c r="Z151" s="110" t="s">
        <v>3841</v>
      </c>
      <c r="AA151" s="111">
        <v>25108</v>
      </c>
      <c r="AB151" s="108"/>
      <c r="AD151" s="108" t="s">
        <v>3797</v>
      </c>
      <c r="AE151" s="108" t="s">
        <v>780</v>
      </c>
      <c r="AF151" s="112" t="s">
        <v>3350</v>
      </c>
      <c r="AG151" s="112" t="s">
        <v>2145</v>
      </c>
      <c r="AH151" s="112" t="s">
        <v>4058</v>
      </c>
      <c r="AI151" s="112" t="s">
        <v>4831</v>
      </c>
      <c r="AJ151" s="112" t="s">
        <v>3125</v>
      </c>
    </row>
    <row r="152" spans="1:36" s="112" customFormat="1">
      <c r="A152" s="101" t="s">
        <v>3992</v>
      </c>
      <c r="B152" s="101" t="s">
        <v>2066</v>
      </c>
      <c r="C152" s="101" t="s">
        <v>2620</v>
      </c>
      <c r="D152" s="101" t="s">
        <v>2337</v>
      </c>
      <c r="E152" s="101" t="s">
        <v>1293</v>
      </c>
      <c r="F152" s="278">
        <v>1</v>
      </c>
      <c r="G152" s="101"/>
      <c r="H152" s="101"/>
      <c r="I152" s="101" t="s">
        <v>3346</v>
      </c>
      <c r="J152" s="101" t="s">
        <v>2777</v>
      </c>
      <c r="K152" s="103"/>
      <c r="L152" s="107">
        <v>769</v>
      </c>
      <c r="M152" s="108">
        <v>784</v>
      </c>
      <c r="N152" s="106">
        <f t="shared" si="9"/>
        <v>1.0494647729657875E-3</v>
      </c>
      <c r="O152" s="107">
        <v>86.4</v>
      </c>
      <c r="P152" s="108">
        <v>100.4</v>
      </c>
      <c r="Q152" s="105">
        <v>689</v>
      </c>
      <c r="R152" s="105">
        <v>556</v>
      </c>
      <c r="S152" s="107" t="s">
        <v>4432</v>
      </c>
      <c r="T152" s="109">
        <v>35555</v>
      </c>
      <c r="U152" s="110" t="s">
        <v>539</v>
      </c>
      <c r="V152" s="101" t="s">
        <v>1473</v>
      </c>
      <c r="W152" s="108" t="s">
        <v>2066</v>
      </c>
      <c r="X152" s="108" t="s">
        <v>1294</v>
      </c>
      <c r="Y152" s="108" t="s">
        <v>3455</v>
      </c>
      <c r="Z152" s="110" t="s">
        <v>3842</v>
      </c>
      <c r="AA152" s="111">
        <v>24795</v>
      </c>
      <c r="AB152" s="108" t="s">
        <v>714</v>
      </c>
      <c r="AD152" s="108" t="s">
        <v>3797</v>
      </c>
      <c r="AE152" s="108" t="s">
        <v>780</v>
      </c>
      <c r="AF152" s="112" t="s">
        <v>3350</v>
      </c>
      <c r="AG152" s="112" t="s">
        <v>2145</v>
      </c>
      <c r="AH152" s="112" t="s">
        <v>3736</v>
      </c>
      <c r="AI152" s="112" t="s">
        <v>4831</v>
      </c>
      <c r="AJ152" s="112" t="s">
        <v>3125</v>
      </c>
    </row>
    <row r="153" spans="1:36" s="112" customFormat="1">
      <c r="A153" s="101" t="s">
        <v>3993</v>
      </c>
      <c r="B153" s="101" t="s">
        <v>2066</v>
      </c>
      <c r="C153" s="101" t="s">
        <v>2620</v>
      </c>
      <c r="D153" s="101" t="s">
        <v>2337</v>
      </c>
      <c r="E153" s="101" t="s">
        <v>1293</v>
      </c>
      <c r="F153" s="278">
        <v>1</v>
      </c>
      <c r="G153" s="101"/>
      <c r="H153" s="101"/>
      <c r="I153" s="101" t="s">
        <v>3346</v>
      </c>
      <c r="J153" s="101" t="s">
        <v>2777</v>
      </c>
      <c r="K153" s="103"/>
      <c r="L153" s="107">
        <v>774</v>
      </c>
      <c r="M153" s="108">
        <v>779</v>
      </c>
      <c r="N153" s="106">
        <f t="shared" si="9"/>
        <v>3.4982159098859584E-4</v>
      </c>
      <c r="O153" s="107">
        <v>86.4</v>
      </c>
      <c r="P153" s="108">
        <v>100.37</v>
      </c>
      <c r="Q153" s="105">
        <v>689</v>
      </c>
      <c r="R153" s="105">
        <v>556</v>
      </c>
      <c r="S153" s="107" t="s">
        <v>4432</v>
      </c>
      <c r="T153" s="109">
        <v>35844</v>
      </c>
      <c r="U153" s="110" t="s">
        <v>539</v>
      </c>
      <c r="V153" s="101" t="s">
        <v>1473</v>
      </c>
      <c r="W153" s="108" t="s">
        <v>2066</v>
      </c>
      <c r="X153" s="108" t="s">
        <v>1294</v>
      </c>
      <c r="Y153" s="108" t="s">
        <v>3455</v>
      </c>
      <c r="Z153" s="110" t="s">
        <v>3845</v>
      </c>
      <c r="AA153" s="111">
        <v>25172</v>
      </c>
      <c r="AB153" s="108"/>
      <c r="AD153" s="108" t="s">
        <v>3797</v>
      </c>
      <c r="AE153" s="108" t="s">
        <v>780</v>
      </c>
      <c r="AF153" s="112" t="s">
        <v>3350</v>
      </c>
      <c r="AG153" s="112" t="s">
        <v>2145</v>
      </c>
      <c r="AH153" s="112" t="s">
        <v>3394</v>
      </c>
      <c r="AI153" s="112" t="s">
        <v>4831</v>
      </c>
      <c r="AJ153" s="112" t="s">
        <v>3125</v>
      </c>
    </row>
    <row r="154" spans="1:36" s="112" customFormat="1">
      <c r="A154" s="101" t="s">
        <v>2950</v>
      </c>
      <c r="B154" s="101" t="s">
        <v>2066</v>
      </c>
      <c r="C154" s="101" t="s">
        <v>2620</v>
      </c>
      <c r="D154" s="101" t="s">
        <v>2337</v>
      </c>
      <c r="E154" s="101" t="s">
        <v>1293</v>
      </c>
      <c r="F154" s="278">
        <v>1</v>
      </c>
      <c r="G154" s="101"/>
      <c r="H154" s="101"/>
      <c r="I154" s="101" t="s">
        <v>3346</v>
      </c>
      <c r="J154" s="101" t="s">
        <v>2777</v>
      </c>
      <c r="K154" s="103"/>
      <c r="L154" s="107">
        <v>774</v>
      </c>
      <c r="M154" s="108">
        <v>781</v>
      </c>
      <c r="N154" s="106">
        <f t="shared" si="9"/>
        <v>4.8968170689052111E-4</v>
      </c>
      <c r="O154" s="107">
        <v>86.3</v>
      </c>
      <c r="P154" s="108">
        <v>100.4</v>
      </c>
      <c r="Q154" s="105">
        <v>689</v>
      </c>
      <c r="R154" s="105">
        <v>556</v>
      </c>
      <c r="S154" s="107" t="s">
        <v>4432</v>
      </c>
      <c r="T154" s="109">
        <v>35844</v>
      </c>
      <c r="U154" s="110" t="s">
        <v>539</v>
      </c>
      <c r="V154" s="101" t="s">
        <v>1473</v>
      </c>
      <c r="W154" s="108" t="s">
        <v>2066</v>
      </c>
      <c r="X154" s="108" t="s">
        <v>1294</v>
      </c>
      <c r="Y154" s="108" t="s">
        <v>3455</v>
      </c>
      <c r="Z154" s="110" t="s">
        <v>3843</v>
      </c>
      <c r="AA154" s="111">
        <v>25169</v>
      </c>
      <c r="AB154" s="108"/>
      <c r="AD154" s="108" t="s">
        <v>3797</v>
      </c>
      <c r="AE154" s="108" t="s">
        <v>780</v>
      </c>
      <c r="AF154" s="112" t="s">
        <v>3350</v>
      </c>
      <c r="AG154" s="112" t="s">
        <v>2145</v>
      </c>
      <c r="AH154" s="112" t="s">
        <v>3394</v>
      </c>
      <c r="AI154" s="112" t="s">
        <v>4831</v>
      </c>
      <c r="AJ154" s="112" t="s">
        <v>3125</v>
      </c>
    </row>
    <row r="155" spans="1:36" s="112" customFormat="1">
      <c r="A155" s="101" t="s">
        <v>1425</v>
      </c>
      <c r="B155" s="101" t="s">
        <v>2066</v>
      </c>
      <c r="C155" s="101" t="s">
        <v>2620</v>
      </c>
      <c r="D155" s="101" t="s">
        <v>2337</v>
      </c>
      <c r="E155" s="101" t="s">
        <v>1293</v>
      </c>
      <c r="F155" s="278">
        <v>1</v>
      </c>
      <c r="G155" s="101"/>
      <c r="H155" s="101"/>
      <c r="I155" s="101" t="s">
        <v>3346</v>
      </c>
      <c r="J155" s="101" t="s">
        <v>2777</v>
      </c>
      <c r="K155" s="103"/>
      <c r="L155" s="107">
        <v>775</v>
      </c>
      <c r="M155" s="108">
        <v>779</v>
      </c>
      <c r="N155" s="106">
        <f t="shared" si="9"/>
        <v>2.7983769413740029E-4</v>
      </c>
      <c r="O155" s="107">
        <v>86.3</v>
      </c>
      <c r="P155" s="108">
        <v>100.38</v>
      </c>
      <c r="Q155" s="105">
        <v>689</v>
      </c>
      <c r="R155" s="105">
        <v>556</v>
      </c>
      <c r="S155" s="107" t="s">
        <v>4432</v>
      </c>
      <c r="T155" s="109">
        <v>35844</v>
      </c>
      <c r="U155" s="110" t="s">
        <v>539</v>
      </c>
      <c r="V155" s="101" t="s">
        <v>1473</v>
      </c>
      <c r="W155" s="108" t="s">
        <v>2066</v>
      </c>
      <c r="X155" s="108" t="s">
        <v>1294</v>
      </c>
      <c r="Y155" s="108" t="s">
        <v>3455</v>
      </c>
      <c r="Z155" s="110" t="s">
        <v>2897</v>
      </c>
      <c r="AA155" s="111">
        <v>25173</v>
      </c>
      <c r="AB155" s="108"/>
      <c r="AD155" s="108" t="s">
        <v>3797</v>
      </c>
      <c r="AE155" s="108" t="s">
        <v>780</v>
      </c>
      <c r="AF155" s="112" t="s">
        <v>3350</v>
      </c>
      <c r="AG155" s="112" t="s">
        <v>2145</v>
      </c>
      <c r="AH155" s="112" t="s">
        <v>3394</v>
      </c>
      <c r="AI155" s="112" t="s">
        <v>4831</v>
      </c>
      <c r="AJ155" s="112" t="s">
        <v>3125</v>
      </c>
    </row>
    <row r="156" spans="1:36" s="112" customFormat="1">
      <c r="A156" s="101" t="s">
        <v>1426</v>
      </c>
      <c r="B156" s="101" t="s">
        <v>2066</v>
      </c>
      <c r="C156" s="101" t="s">
        <v>2620</v>
      </c>
      <c r="D156" s="101" t="s">
        <v>2337</v>
      </c>
      <c r="E156" s="101" t="s">
        <v>1293</v>
      </c>
      <c r="F156" s="278">
        <v>1</v>
      </c>
      <c r="G156" s="101"/>
      <c r="H156" s="101"/>
      <c r="I156" s="101" t="s">
        <v>3346</v>
      </c>
      <c r="J156" s="101" t="s">
        <v>2777</v>
      </c>
      <c r="K156" s="103"/>
      <c r="L156" s="107">
        <v>690</v>
      </c>
      <c r="M156" s="108">
        <v>695</v>
      </c>
      <c r="N156" s="106">
        <f t="shared" si="9"/>
        <v>3.5398230088495576E-4</v>
      </c>
      <c r="O156" s="107">
        <v>86.5</v>
      </c>
      <c r="P156" s="108">
        <v>98.61</v>
      </c>
      <c r="Q156" s="105">
        <v>689</v>
      </c>
      <c r="R156" s="105">
        <v>556</v>
      </c>
      <c r="S156" s="107" t="s">
        <v>4432</v>
      </c>
      <c r="T156" s="109">
        <v>35844</v>
      </c>
      <c r="U156" s="110" t="s">
        <v>539</v>
      </c>
      <c r="V156" s="101" t="s">
        <v>1473</v>
      </c>
      <c r="W156" s="108" t="s">
        <v>2066</v>
      </c>
      <c r="X156" s="108" t="s">
        <v>1294</v>
      </c>
      <c r="Y156" s="108" t="s">
        <v>3455</v>
      </c>
      <c r="Z156" s="110" t="s">
        <v>3844</v>
      </c>
      <c r="AA156" s="111">
        <v>25171</v>
      </c>
      <c r="AB156" s="108"/>
      <c r="AD156" s="108" t="s">
        <v>3797</v>
      </c>
      <c r="AE156" s="108" t="s">
        <v>780</v>
      </c>
      <c r="AF156" s="112" t="s">
        <v>3350</v>
      </c>
      <c r="AG156" s="112" t="s">
        <v>2145</v>
      </c>
      <c r="AH156" s="112" t="s">
        <v>3394</v>
      </c>
      <c r="AI156" s="112" t="s">
        <v>4831</v>
      </c>
      <c r="AJ156" s="112" t="s">
        <v>3125</v>
      </c>
    </row>
    <row r="157" spans="1:36" s="112" customFormat="1">
      <c r="A157" s="101" t="s">
        <v>1427</v>
      </c>
      <c r="B157" s="101" t="s">
        <v>2066</v>
      </c>
      <c r="C157" s="101" t="s">
        <v>2620</v>
      </c>
      <c r="D157" s="101" t="s">
        <v>2337</v>
      </c>
      <c r="E157" s="101" t="s">
        <v>1293</v>
      </c>
      <c r="F157" s="278">
        <v>1</v>
      </c>
      <c r="G157" s="101"/>
      <c r="H157" s="101"/>
      <c r="I157" s="101" t="s">
        <v>3346</v>
      </c>
      <c r="J157" s="101" t="s">
        <v>2777</v>
      </c>
      <c r="K157" s="103"/>
      <c r="L157" s="107">
        <v>774</v>
      </c>
      <c r="M157" s="108">
        <v>780</v>
      </c>
      <c r="N157" s="106">
        <f t="shared" si="9"/>
        <v>4.1975654120610047E-4</v>
      </c>
      <c r="O157" s="107">
        <v>86.3</v>
      </c>
      <c r="P157" s="108">
        <v>100.38</v>
      </c>
      <c r="Q157" s="105">
        <v>689</v>
      </c>
      <c r="R157" s="105">
        <v>556</v>
      </c>
      <c r="S157" s="107" t="s">
        <v>4432</v>
      </c>
      <c r="T157" s="109">
        <v>35884</v>
      </c>
      <c r="U157" s="110" t="s">
        <v>539</v>
      </c>
      <c r="V157" s="101" t="s">
        <v>1473</v>
      </c>
      <c r="W157" s="108" t="s">
        <v>2066</v>
      </c>
      <c r="X157" s="108" t="s">
        <v>1294</v>
      </c>
      <c r="Y157" s="108" t="s">
        <v>3455</v>
      </c>
      <c r="Z157" s="110" t="s">
        <v>1919</v>
      </c>
      <c r="AA157" s="111">
        <v>25272</v>
      </c>
      <c r="AB157" s="108"/>
      <c r="AD157" s="108" t="s">
        <v>3797</v>
      </c>
      <c r="AE157" s="108" t="s">
        <v>780</v>
      </c>
      <c r="AF157" s="112" t="s">
        <v>3350</v>
      </c>
      <c r="AG157" s="112" t="s">
        <v>2145</v>
      </c>
      <c r="AH157" s="112" t="s">
        <v>1982</v>
      </c>
      <c r="AI157" s="112" t="s">
        <v>4831</v>
      </c>
      <c r="AJ157" s="112" t="s">
        <v>3125</v>
      </c>
    </row>
    <row r="158" spans="1:36" s="112" customFormat="1">
      <c r="A158" s="101" t="s">
        <v>257</v>
      </c>
      <c r="B158" s="101" t="s">
        <v>2066</v>
      </c>
      <c r="C158" s="101" t="s">
        <v>2620</v>
      </c>
      <c r="D158" s="101" t="s">
        <v>2337</v>
      </c>
      <c r="E158" s="101" t="s">
        <v>1293</v>
      </c>
      <c r="F158" s="278">
        <v>1</v>
      </c>
      <c r="G158" s="101"/>
      <c r="H158" s="101"/>
      <c r="I158" s="101" t="s">
        <v>3346</v>
      </c>
      <c r="J158" s="101" t="s">
        <v>2777</v>
      </c>
      <c r="K158" s="103"/>
      <c r="L158" s="107">
        <v>775</v>
      </c>
      <c r="M158" s="108">
        <v>780</v>
      </c>
      <c r="N158" s="106">
        <f t="shared" si="9"/>
        <v>3.497726477789437E-4</v>
      </c>
      <c r="O158" s="107">
        <v>86.3</v>
      </c>
      <c r="P158" s="108">
        <v>100.4</v>
      </c>
      <c r="Q158" s="105">
        <v>689</v>
      </c>
      <c r="R158" s="105">
        <v>556</v>
      </c>
      <c r="S158" s="107" t="s">
        <v>4432</v>
      </c>
      <c r="T158" s="109">
        <v>35844</v>
      </c>
      <c r="U158" s="110" t="s">
        <v>539</v>
      </c>
      <c r="V158" s="101" t="s">
        <v>1473</v>
      </c>
      <c r="W158" s="108" t="s">
        <v>2066</v>
      </c>
      <c r="X158" s="108" t="s">
        <v>1294</v>
      </c>
      <c r="Y158" s="108" t="s">
        <v>3455</v>
      </c>
      <c r="Z158" s="110" t="s">
        <v>1920</v>
      </c>
      <c r="AA158" s="111">
        <v>25170</v>
      </c>
      <c r="AB158" s="108"/>
      <c r="AD158" s="108" t="s">
        <v>3797</v>
      </c>
      <c r="AE158" s="108" t="s">
        <v>780</v>
      </c>
      <c r="AF158" s="112" t="s">
        <v>3350</v>
      </c>
      <c r="AG158" s="112" t="s">
        <v>2145</v>
      </c>
      <c r="AH158" s="112" t="s">
        <v>3394</v>
      </c>
      <c r="AI158" s="112" t="s">
        <v>4831</v>
      </c>
      <c r="AJ158" s="112" t="s">
        <v>3125</v>
      </c>
    </row>
    <row r="159" spans="1:36" s="112" customFormat="1">
      <c r="A159" s="101" t="s">
        <v>225</v>
      </c>
      <c r="B159" s="101" t="s">
        <v>2066</v>
      </c>
      <c r="C159" s="101" t="s">
        <v>2620</v>
      </c>
      <c r="D159" s="101" t="s">
        <v>2337</v>
      </c>
      <c r="E159" s="101" t="s">
        <v>1293</v>
      </c>
      <c r="F159" s="278">
        <v>1</v>
      </c>
      <c r="G159" s="101"/>
      <c r="H159" s="101"/>
      <c r="I159" s="101" t="s">
        <v>3346</v>
      </c>
      <c r="J159" s="101" t="s">
        <v>2777</v>
      </c>
      <c r="K159" s="103"/>
      <c r="L159" s="107">
        <v>775</v>
      </c>
      <c r="M159" s="108">
        <v>779</v>
      </c>
      <c r="N159" s="106">
        <f t="shared" si="9"/>
        <v>2.7983769413740029E-4</v>
      </c>
      <c r="O159" s="107">
        <v>86.4</v>
      </c>
      <c r="P159" s="108">
        <v>100.38</v>
      </c>
      <c r="Q159" s="105">
        <v>689</v>
      </c>
      <c r="R159" s="105">
        <v>556</v>
      </c>
      <c r="S159" s="107" t="s">
        <v>4432</v>
      </c>
      <c r="T159" s="109">
        <v>35884</v>
      </c>
      <c r="U159" s="110" t="s">
        <v>539</v>
      </c>
      <c r="V159" s="101" t="s">
        <v>1473</v>
      </c>
      <c r="W159" s="108" t="s">
        <v>2066</v>
      </c>
      <c r="X159" s="108" t="s">
        <v>1294</v>
      </c>
      <c r="Y159" s="108" t="s">
        <v>3455</v>
      </c>
      <c r="Z159" s="110" t="s">
        <v>1921</v>
      </c>
      <c r="AA159" s="111">
        <v>25273</v>
      </c>
      <c r="AB159" s="108"/>
      <c r="AD159" s="108" t="s">
        <v>3797</v>
      </c>
      <c r="AE159" s="108" t="s">
        <v>780</v>
      </c>
      <c r="AF159" s="112" t="s">
        <v>3350</v>
      </c>
      <c r="AG159" s="112" t="s">
        <v>2145</v>
      </c>
      <c r="AH159" s="112" t="s">
        <v>1982</v>
      </c>
      <c r="AI159" s="112" t="s">
        <v>4831</v>
      </c>
      <c r="AJ159" s="112" t="s">
        <v>3125</v>
      </c>
    </row>
    <row r="160" spans="1:36" s="112" customFormat="1">
      <c r="A160" s="101" t="s">
        <v>226</v>
      </c>
      <c r="B160" s="101" t="s">
        <v>2066</v>
      </c>
      <c r="C160" s="101" t="s">
        <v>2620</v>
      </c>
      <c r="D160" s="101" t="s">
        <v>2337</v>
      </c>
      <c r="E160" s="101" t="s">
        <v>1293</v>
      </c>
      <c r="F160" s="278">
        <v>1</v>
      </c>
      <c r="G160" s="101"/>
      <c r="H160" s="101"/>
      <c r="I160" s="101" t="s">
        <v>3346</v>
      </c>
      <c r="J160" s="101" t="s">
        <v>2777</v>
      </c>
      <c r="K160" s="103"/>
      <c r="L160" s="107">
        <v>776</v>
      </c>
      <c r="M160" s="108">
        <v>778</v>
      </c>
      <c r="N160" s="106">
        <f t="shared" si="9"/>
        <v>1.3991884706870015E-4</v>
      </c>
      <c r="O160" s="107">
        <v>86.3</v>
      </c>
      <c r="P160" s="108">
        <v>100.38</v>
      </c>
      <c r="Q160" s="105">
        <v>689</v>
      </c>
      <c r="R160" s="105">
        <v>556</v>
      </c>
      <c r="S160" s="107" t="s">
        <v>4432</v>
      </c>
      <c r="T160" s="109">
        <v>35884</v>
      </c>
      <c r="U160" s="110" t="s">
        <v>539</v>
      </c>
      <c r="V160" s="101" t="s">
        <v>1473</v>
      </c>
      <c r="W160" s="108" t="s">
        <v>2066</v>
      </c>
      <c r="X160" s="108" t="s">
        <v>1294</v>
      </c>
      <c r="Y160" s="108" t="s">
        <v>3455</v>
      </c>
      <c r="Z160" s="110" t="s">
        <v>1922</v>
      </c>
      <c r="AA160" s="111">
        <v>25274</v>
      </c>
      <c r="AB160" s="108"/>
      <c r="AD160" s="108" t="s">
        <v>3797</v>
      </c>
      <c r="AE160" s="108" t="s">
        <v>780</v>
      </c>
      <c r="AF160" s="112" t="s">
        <v>3350</v>
      </c>
      <c r="AG160" s="112" t="s">
        <v>2145</v>
      </c>
      <c r="AH160" s="112" t="s">
        <v>1982</v>
      </c>
      <c r="AI160" s="112" t="s">
        <v>4831</v>
      </c>
      <c r="AJ160" s="112" t="s">
        <v>3125</v>
      </c>
    </row>
    <row r="161" spans="1:36" s="112" customFormat="1">
      <c r="A161" s="101" t="s">
        <v>227</v>
      </c>
      <c r="B161" s="101" t="s">
        <v>2066</v>
      </c>
      <c r="C161" s="101" t="s">
        <v>2620</v>
      </c>
      <c r="D161" s="101" t="s">
        <v>2337</v>
      </c>
      <c r="E161" s="101" t="s">
        <v>1293</v>
      </c>
      <c r="F161" s="278">
        <v>1</v>
      </c>
      <c r="G161" s="101"/>
      <c r="H161" s="101"/>
      <c r="I161" s="101" t="s">
        <v>3346</v>
      </c>
      <c r="J161" s="101" t="s">
        <v>2777</v>
      </c>
      <c r="K161" s="103"/>
      <c r="L161" s="107">
        <v>775</v>
      </c>
      <c r="M161" s="108">
        <v>780</v>
      </c>
      <c r="N161" s="106">
        <f t="shared" si="9"/>
        <v>3.497726477789437E-4</v>
      </c>
      <c r="O161" s="107">
        <v>86.3</v>
      </c>
      <c r="P161" s="108">
        <v>100.4</v>
      </c>
      <c r="Q161" s="105">
        <v>689</v>
      </c>
      <c r="R161" s="105">
        <v>556</v>
      </c>
      <c r="S161" s="107" t="s">
        <v>4432</v>
      </c>
      <c r="T161" s="109">
        <v>35884</v>
      </c>
      <c r="U161" s="110" t="s">
        <v>539</v>
      </c>
      <c r="V161" s="101" t="s">
        <v>1473</v>
      </c>
      <c r="W161" s="108" t="s">
        <v>2066</v>
      </c>
      <c r="X161" s="108" t="s">
        <v>1294</v>
      </c>
      <c r="Y161" s="108" t="s">
        <v>3455</v>
      </c>
      <c r="Z161" s="110" t="s">
        <v>1923</v>
      </c>
      <c r="AA161" s="111">
        <v>25275</v>
      </c>
      <c r="AB161" s="108"/>
      <c r="AD161" s="108" t="s">
        <v>3797</v>
      </c>
      <c r="AE161" s="108" t="s">
        <v>780</v>
      </c>
      <c r="AF161" s="112" t="s">
        <v>3350</v>
      </c>
      <c r="AG161" s="112" t="s">
        <v>2145</v>
      </c>
      <c r="AH161" s="112" t="s">
        <v>1982</v>
      </c>
      <c r="AI161" s="112" t="s">
        <v>4831</v>
      </c>
      <c r="AJ161" s="112" t="s">
        <v>3125</v>
      </c>
    </row>
    <row r="162" spans="1:36" s="112" customFormat="1">
      <c r="A162" s="101" t="s">
        <v>228</v>
      </c>
      <c r="B162" s="101" t="s">
        <v>2066</v>
      </c>
      <c r="C162" s="101" t="s">
        <v>2620</v>
      </c>
      <c r="D162" s="101" t="s">
        <v>2337</v>
      </c>
      <c r="E162" s="101" t="s">
        <v>1293</v>
      </c>
      <c r="F162" s="278">
        <v>1</v>
      </c>
      <c r="G162" s="101"/>
      <c r="H162" s="101"/>
      <c r="I162" s="101" t="s">
        <v>3346</v>
      </c>
      <c r="J162" s="101" t="s">
        <v>2777</v>
      </c>
      <c r="K162" s="103"/>
      <c r="L162" s="107">
        <v>773</v>
      </c>
      <c r="M162" s="108">
        <v>782</v>
      </c>
      <c r="N162" s="106">
        <f t="shared" si="9"/>
        <v>6.2959076600209863E-4</v>
      </c>
      <c r="O162" s="107">
        <v>86.4</v>
      </c>
      <c r="P162" s="108">
        <v>100.4</v>
      </c>
      <c r="Q162" s="105">
        <v>689</v>
      </c>
      <c r="R162" s="105">
        <v>556</v>
      </c>
      <c r="S162" s="107" t="s">
        <v>4432</v>
      </c>
      <c r="T162" s="109">
        <v>35556</v>
      </c>
      <c r="U162" s="110" t="s">
        <v>539</v>
      </c>
      <c r="V162" s="101" t="s">
        <v>1473</v>
      </c>
      <c r="W162" s="108" t="s">
        <v>2066</v>
      </c>
      <c r="X162" s="108" t="s">
        <v>1294</v>
      </c>
      <c r="Y162" s="108" t="s">
        <v>3455</v>
      </c>
      <c r="Z162" s="110" t="s">
        <v>984</v>
      </c>
      <c r="AA162" s="111">
        <v>24794</v>
      </c>
      <c r="AB162" s="108"/>
      <c r="AD162" s="108" t="s">
        <v>3797</v>
      </c>
      <c r="AE162" s="108" t="s">
        <v>780</v>
      </c>
      <c r="AF162" s="112" t="s">
        <v>3350</v>
      </c>
      <c r="AG162" s="112" t="s">
        <v>2145</v>
      </c>
      <c r="AH162" s="112" t="s">
        <v>3736</v>
      </c>
      <c r="AI162" s="112" t="s">
        <v>4831</v>
      </c>
      <c r="AJ162" s="112" t="s">
        <v>3125</v>
      </c>
    </row>
    <row r="163" spans="1:36" s="112" customFormat="1">
      <c r="A163" s="101" t="s">
        <v>3878</v>
      </c>
      <c r="B163" s="101" t="s">
        <v>2066</v>
      </c>
      <c r="C163" s="101" t="s">
        <v>2620</v>
      </c>
      <c r="D163" s="101" t="s">
        <v>2337</v>
      </c>
      <c r="E163" s="101" t="s">
        <v>1293</v>
      </c>
      <c r="F163" s="278">
        <v>1</v>
      </c>
      <c r="G163" s="101"/>
      <c r="H163" s="101"/>
      <c r="I163" s="101" t="s">
        <v>3346</v>
      </c>
      <c r="J163" s="101" t="s">
        <v>2777</v>
      </c>
      <c r="K163" s="103"/>
      <c r="L163" s="107">
        <v>773</v>
      </c>
      <c r="M163" s="108">
        <v>781</v>
      </c>
      <c r="N163" s="106">
        <f t="shared" si="9"/>
        <v>5.5967538827480059E-4</v>
      </c>
      <c r="O163" s="107">
        <v>86.3</v>
      </c>
      <c r="P163" s="108">
        <v>100.38</v>
      </c>
      <c r="Q163" s="105">
        <v>689</v>
      </c>
      <c r="R163" s="105">
        <v>556</v>
      </c>
      <c r="S163" s="107" t="s">
        <v>4432</v>
      </c>
      <c r="T163" s="109">
        <v>35884</v>
      </c>
      <c r="U163" s="110" t="s">
        <v>539</v>
      </c>
      <c r="V163" s="101" t="s">
        <v>1473</v>
      </c>
      <c r="W163" s="108" t="s">
        <v>2066</v>
      </c>
      <c r="X163" s="108" t="s">
        <v>1294</v>
      </c>
      <c r="Y163" s="108" t="s">
        <v>3455</v>
      </c>
      <c r="Z163" s="110" t="s">
        <v>986</v>
      </c>
      <c r="AA163" s="111">
        <v>25276</v>
      </c>
      <c r="AB163" s="108"/>
      <c r="AD163" s="108" t="s">
        <v>3797</v>
      </c>
      <c r="AE163" s="108" t="s">
        <v>780</v>
      </c>
      <c r="AF163" s="112" t="s">
        <v>3350</v>
      </c>
      <c r="AG163" s="112" t="s">
        <v>2145</v>
      </c>
      <c r="AH163" s="112" t="s">
        <v>1982</v>
      </c>
      <c r="AI163" s="112" t="s">
        <v>4831</v>
      </c>
      <c r="AJ163" s="112" t="s">
        <v>3125</v>
      </c>
    </row>
    <row r="164" spans="1:36" s="112" customFormat="1">
      <c r="A164" s="101" t="s">
        <v>3879</v>
      </c>
      <c r="B164" s="101" t="s">
        <v>2066</v>
      </c>
      <c r="C164" s="101" t="s">
        <v>2620</v>
      </c>
      <c r="D164" s="101" t="s">
        <v>2337</v>
      </c>
      <c r="E164" s="101" t="s">
        <v>1293</v>
      </c>
      <c r="F164" s="278">
        <v>1</v>
      </c>
      <c r="G164" s="101"/>
      <c r="H164" s="101"/>
      <c r="I164" s="101" t="s">
        <v>3346</v>
      </c>
      <c r="J164" s="101" t="s">
        <v>2777</v>
      </c>
      <c r="K164" s="103"/>
      <c r="L164" s="107">
        <v>693</v>
      </c>
      <c r="M164" s="108">
        <v>696</v>
      </c>
      <c r="N164" s="106">
        <f t="shared" si="9"/>
        <v>2.1232925189326916E-4</v>
      </c>
      <c r="O164" s="107">
        <v>86.5</v>
      </c>
      <c r="P164" s="108">
        <v>98.65</v>
      </c>
      <c r="Q164" s="105">
        <v>689</v>
      </c>
      <c r="R164" s="105">
        <v>556</v>
      </c>
      <c r="S164" s="107" t="s">
        <v>4432</v>
      </c>
      <c r="T164" s="109">
        <v>35879</v>
      </c>
      <c r="U164" s="110" t="s">
        <v>539</v>
      </c>
      <c r="V164" s="101" t="s">
        <v>1473</v>
      </c>
      <c r="W164" s="108" t="s">
        <v>2066</v>
      </c>
      <c r="X164" s="108" t="s">
        <v>2338</v>
      </c>
      <c r="Y164" s="108" t="s">
        <v>782</v>
      </c>
      <c r="Z164" s="110" t="s">
        <v>985</v>
      </c>
      <c r="AA164" s="111">
        <v>25263</v>
      </c>
      <c r="AB164" s="108"/>
      <c r="AD164" s="108" t="s">
        <v>3797</v>
      </c>
      <c r="AE164" s="108" t="s">
        <v>780</v>
      </c>
      <c r="AF164" s="112" t="s">
        <v>3350</v>
      </c>
      <c r="AG164" s="112" t="s">
        <v>2145</v>
      </c>
      <c r="AH164" s="112" t="s">
        <v>1982</v>
      </c>
      <c r="AI164" s="112" t="s">
        <v>4831</v>
      </c>
      <c r="AJ164" s="112" t="s">
        <v>3125</v>
      </c>
    </row>
    <row r="165" spans="1:36" s="112" customFormat="1">
      <c r="A165" s="101" t="s">
        <v>3880</v>
      </c>
      <c r="B165" s="101" t="s">
        <v>2066</v>
      </c>
      <c r="C165" s="101" t="s">
        <v>2620</v>
      </c>
      <c r="D165" s="101" t="s">
        <v>2337</v>
      </c>
      <c r="E165" s="101" t="s">
        <v>1293</v>
      </c>
      <c r="F165" s="278">
        <v>1</v>
      </c>
      <c r="G165" s="101"/>
      <c r="H165" s="101"/>
      <c r="I165" s="101" t="s">
        <v>3346</v>
      </c>
      <c r="J165" s="101" t="s">
        <v>2777</v>
      </c>
      <c r="K165" s="103"/>
      <c r="L165" s="107">
        <v>776</v>
      </c>
      <c r="M165" s="108">
        <v>778</v>
      </c>
      <c r="N165" s="106">
        <f t="shared" si="9"/>
        <v>1.3991884706870015E-4</v>
      </c>
      <c r="O165" s="107">
        <v>86.4</v>
      </c>
      <c r="P165" s="108">
        <v>100.38</v>
      </c>
      <c r="Q165" s="105">
        <v>689</v>
      </c>
      <c r="R165" s="105">
        <v>556</v>
      </c>
      <c r="S165" s="107" t="s">
        <v>4432</v>
      </c>
      <c r="T165" s="109">
        <v>35892</v>
      </c>
      <c r="U165" s="110" t="s">
        <v>539</v>
      </c>
      <c r="V165" s="101" t="s">
        <v>1473</v>
      </c>
      <c r="W165" s="108" t="s">
        <v>2066</v>
      </c>
      <c r="X165" s="108" t="s">
        <v>2672</v>
      </c>
      <c r="Y165" s="108" t="s">
        <v>4581</v>
      </c>
      <c r="Z165" s="110" t="s">
        <v>5251</v>
      </c>
      <c r="AA165" s="111">
        <v>25285</v>
      </c>
      <c r="AB165" s="108"/>
      <c r="AD165" s="108" t="s">
        <v>3797</v>
      </c>
      <c r="AE165" s="108" t="s">
        <v>780</v>
      </c>
      <c r="AF165" s="112" t="s">
        <v>3350</v>
      </c>
      <c r="AG165" s="112" t="s">
        <v>2145</v>
      </c>
      <c r="AH165" s="112" t="s">
        <v>3302</v>
      </c>
      <c r="AI165" s="112" t="s">
        <v>4831</v>
      </c>
      <c r="AJ165" s="112" t="s">
        <v>3125</v>
      </c>
    </row>
    <row r="166" spans="1:36" s="112" customFormat="1">
      <c r="A166" s="101" t="s">
        <v>3881</v>
      </c>
      <c r="B166" s="101" t="s">
        <v>2066</v>
      </c>
      <c r="C166" s="101" t="s">
        <v>2620</v>
      </c>
      <c r="D166" s="101" t="s">
        <v>2337</v>
      </c>
      <c r="E166" s="101" t="s">
        <v>1293</v>
      </c>
      <c r="F166" s="278">
        <v>1</v>
      </c>
      <c r="G166" s="101"/>
      <c r="H166" s="101"/>
      <c r="I166" s="101" t="s">
        <v>3346</v>
      </c>
      <c r="J166" s="101" t="s">
        <v>2777</v>
      </c>
      <c r="K166" s="103"/>
      <c r="L166" s="107">
        <v>775</v>
      </c>
      <c r="M166" s="108">
        <v>780</v>
      </c>
      <c r="N166" s="106">
        <f t="shared" si="9"/>
        <v>3.497726477789437E-4</v>
      </c>
      <c r="O166" s="107">
        <v>86.3</v>
      </c>
      <c r="P166" s="108">
        <v>100.4</v>
      </c>
      <c r="Q166" s="105">
        <v>689</v>
      </c>
      <c r="R166" s="105">
        <v>556</v>
      </c>
      <c r="S166" s="107" t="s">
        <v>4432</v>
      </c>
      <c r="T166" s="109">
        <v>35892</v>
      </c>
      <c r="U166" s="110" t="s">
        <v>539</v>
      </c>
      <c r="V166" s="101" t="s">
        <v>1473</v>
      </c>
      <c r="W166" s="108" t="s">
        <v>2066</v>
      </c>
      <c r="X166" s="108" t="s">
        <v>2672</v>
      </c>
      <c r="Y166" s="108" t="s">
        <v>4581</v>
      </c>
      <c r="Z166" s="110" t="s">
        <v>5252</v>
      </c>
      <c r="AA166" s="111">
        <v>25286</v>
      </c>
      <c r="AB166" s="108"/>
      <c r="AD166" s="108" t="s">
        <v>3797</v>
      </c>
      <c r="AE166" s="108" t="s">
        <v>780</v>
      </c>
      <c r="AF166" s="112" t="s">
        <v>3350</v>
      </c>
      <c r="AG166" s="112" t="s">
        <v>2145</v>
      </c>
      <c r="AH166" s="112" t="s">
        <v>3302</v>
      </c>
      <c r="AI166" s="112" t="s">
        <v>4831</v>
      </c>
      <c r="AJ166" s="112" t="s">
        <v>3125</v>
      </c>
    </row>
    <row r="167" spans="1:36" s="112" customFormat="1">
      <c r="A167" s="101" t="s">
        <v>3073</v>
      </c>
      <c r="B167" s="101" t="s">
        <v>2066</v>
      </c>
      <c r="C167" s="101" t="s">
        <v>2620</v>
      </c>
      <c r="D167" s="101" t="s">
        <v>2337</v>
      </c>
      <c r="E167" s="101" t="s">
        <v>1293</v>
      </c>
      <c r="F167" s="278">
        <v>1</v>
      </c>
      <c r="G167" s="101"/>
      <c r="H167" s="101"/>
      <c r="I167" s="101" t="s">
        <v>3346</v>
      </c>
      <c r="J167" s="101" t="s">
        <v>2777</v>
      </c>
      <c r="K167" s="103"/>
      <c r="L167" s="107">
        <v>775</v>
      </c>
      <c r="M167" s="108">
        <v>779</v>
      </c>
      <c r="N167" s="106">
        <f t="shared" si="9"/>
        <v>2.7983769413740029E-4</v>
      </c>
      <c r="O167" s="107">
        <v>86.4</v>
      </c>
      <c r="P167" s="108">
        <v>100.38</v>
      </c>
      <c r="Q167" s="105">
        <v>689</v>
      </c>
      <c r="R167" s="105">
        <v>556</v>
      </c>
      <c r="S167" s="107" t="s">
        <v>4432</v>
      </c>
      <c r="T167" s="109">
        <v>35892</v>
      </c>
      <c r="U167" s="110" t="s">
        <v>539</v>
      </c>
      <c r="V167" s="101" t="s">
        <v>1473</v>
      </c>
      <c r="W167" s="108" t="s">
        <v>2066</v>
      </c>
      <c r="X167" s="108" t="s">
        <v>2672</v>
      </c>
      <c r="Y167" s="108" t="s">
        <v>4581</v>
      </c>
      <c r="Z167" s="110" t="s">
        <v>5253</v>
      </c>
      <c r="AA167" s="111">
        <v>25287</v>
      </c>
      <c r="AB167" s="108"/>
      <c r="AD167" s="108" t="s">
        <v>3797</v>
      </c>
      <c r="AE167" s="108" t="s">
        <v>780</v>
      </c>
      <c r="AF167" s="112" t="s">
        <v>3350</v>
      </c>
      <c r="AG167" s="112" t="s">
        <v>2145</v>
      </c>
      <c r="AH167" s="112" t="s">
        <v>3302</v>
      </c>
      <c r="AI167" s="112" t="s">
        <v>4831</v>
      </c>
      <c r="AJ167" s="112" t="s">
        <v>3125</v>
      </c>
    </row>
    <row r="168" spans="1:36" s="112" customFormat="1">
      <c r="A168" s="101" t="s">
        <v>5560</v>
      </c>
      <c r="B168" s="101" t="s">
        <v>2066</v>
      </c>
      <c r="C168" s="101" t="s">
        <v>2620</v>
      </c>
      <c r="D168" s="101" t="s">
        <v>2337</v>
      </c>
      <c r="E168" s="101" t="s">
        <v>1293</v>
      </c>
      <c r="F168" s="278">
        <v>1</v>
      </c>
      <c r="G168" s="101"/>
      <c r="H168" s="101"/>
      <c r="I168" s="101" t="s">
        <v>3346</v>
      </c>
      <c r="J168" s="101" t="s">
        <v>2777</v>
      </c>
      <c r="K168" s="103"/>
      <c r="L168" s="107">
        <v>776</v>
      </c>
      <c r="M168" s="108">
        <v>778</v>
      </c>
      <c r="N168" s="106">
        <f t="shared" si="9"/>
        <v>1.3991884706870015E-4</v>
      </c>
      <c r="O168" s="107">
        <v>86.4</v>
      </c>
      <c r="P168" s="108">
        <v>100.38</v>
      </c>
      <c r="Q168" s="105">
        <v>689</v>
      </c>
      <c r="R168" s="105">
        <v>556</v>
      </c>
      <c r="S168" s="107" t="s">
        <v>4432</v>
      </c>
      <c r="T168" s="109">
        <v>35892</v>
      </c>
      <c r="U168" s="110" t="s">
        <v>539</v>
      </c>
      <c r="V168" s="101" t="s">
        <v>1473</v>
      </c>
      <c r="W168" s="108" t="s">
        <v>2066</v>
      </c>
      <c r="X168" s="108" t="s">
        <v>2672</v>
      </c>
      <c r="Y168" s="108" t="s">
        <v>4581</v>
      </c>
      <c r="Z168" s="110" t="s">
        <v>5254</v>
      </c>
      <c r="AA168" s="111">
        <v>25288</v>
      </c>
      <c r="AB168" s="108"/>
      <c r="AD168" s="108" t="s">
        <v>3797</v>
      </c>
      <c r="AE168" s="108" t="s">
        <v>780</v>
      </c>
      <c r="AF168" s="112" t="s">
        <v>3350</v>
      </c>
      <c r="AG168" s="112" t="s">
        <v>2145</v>
      </c>
      <c r="AH168" s="112" t="s">
        <v>3302</v>
      </c>
      <c r="AI168" s="112" t="s">
        <v>4831</v>
      </c>
      <c r="AJ168" s="112" t="s">
        <v>3125</v>
      </c>
    </row>
    <row r="169" spans="1:36" s="112" customFormat="1">
      <c r="A169" s="101" t="s">
        <v>5561</v>
      </c>
      <c r="B169" s="101" t="s">
        <v>2066</v>
      </c>
      <c r="C169" s="101" t="s">
        <v>2620</v>
      </c>
      <c r="D169" s="101" t="s">
        <v>2337</v>
      </c>
      <c r="E169" s="101" t="s">
        <v>1293</v>
      </c>
      <c r="F169" s="278">
        <v>1</v>
      </c>
      <c r="G169" s="101"/>
      <c r="H169" s="101"/>
      <c r="I169" s="101" t="s">
        <v>3346</v>
      </c>
      <c r="J169" s="101" t="s">
        <v>2777</v>
      </c>
      <c r="K169" s="103"/>
      <c r="L169" s="107">
        <v>772</v>
      </c>
      <c r="M169" s="108">
        <v>782</v>
      </c>
      <c r="N169" s="106">
        <f t="shared" si="9"/>
        <v>6.9959423534350076E-4</v>
      </c>
      <c r="O169" s="107">
        <v>86.4</v>
      </c>
      <c r="P169" s="108">
        <v>100.38</v>
      </c>
      <c r="Q169" s="105">
        <v>689</v>
      </c>
      <c r="R169" s="105">
        <v>556</v>
      </c>
      <c r="S169" s="107" t="s">
        <v>4432</v>
      </c>
      <c r="T169" s="109">
        <v>35892</v>
      </c>
      <c r="U169" s="110" t="s">
        <v>539</v>
      </c>
      <c r="V169" s="101" t="s">
        <v>1473</v>
      </c>
      <c r="W169" s="108" t="s">
        <v>2066</v>
      </c>
      <c r="X169" s="108" t="s">
        <v>2672</v>
      </c>
      <c r="Y169" s="108" t="s">
        <v>4581</v>
      </c>
      <c r="Z169" s="110" t="s">
        <v>5255</v>
      </c>
      <c r="AA169" s="111">
        <v>25289</v>
      </c>
      <c r="AB169" s="108"/>
      <c r="AD169" s="108" t="s">
        <v>3797</v>
      </c>
      <c r="AE169" s="108" t="s">
        <v>780</v>
      </c>
      <c r="AF169" s="112" t="s">
        <v>3350</v>
      </c>
      <c r="AG169" s="112" t="s">
        <v>2145</v>
      </c>
      <c r="AH169" s="112" t="s">
        <v>3302</v>
      </c>
      <c r="AI169" s="112" t="s">
        <v>4831</v>
      </c>
      <c r="AJ169" s="112" t="s">
        <v>3125</v>
      </c>
    </row>
    <row r="170" spans="1:36" s="112" customFormat="1">
      <c r="A170" s="101" t="s">
        <v>5562</v>
      </c>
      <c r="B170" s="101" t="s">
        <v>2066</v>
      </c>
      <c r="C170" s="101" t="s">
        <v>2620</v>
      </c>
      <c r="D170" s="101" t="s">
        <v>2337</v>
      </c>
      <c r="E170" s="101" t="s">
        <v>1293</v>
      </c>
      <c r="F170" s="278">
        <v>1</v>
      </c>
      <c r="G170" s="101"/>
      <c r="H170" s="101"/>
      <c r="I170" s="101" t="s">
        <v>3346</v>
      </c>
      <c r="J170" s="101" t="s">
        <v>2777</v>
      </c>
      <c r="K170" s="103"/>
      <c r="L170" s="107">
        <v>773</v>
      </c>
      <c r="M170" s="108">
        <v>781</v>
      </c>
      <c r="N170" s="106">
        <f t="shared" si="9"/>
        <v>5.5967538827480059E-4</v>
      </c>
      <c r="O170" s="107">
        <v>86.4</v>
      </c>
      <c r="P170" s="108">
        <v>100.38</v>
      </c>
      <c r="Q170" s="105">
        <v>689</v>
      </c>
      <c r="R170" s="105">
        <v>556</v>
      </c>
      <c r="S170" s="107" t="s">
        <v>4432</v>
      </c>
      <c r="T170" s="109">
        <v>35892</v>
      </c>
      <c r="U170" s="110" t="s">
        <v>539</v>
      </c>
      <c r="V170" s="101" t="s">
        <v>1473</v>
      </c>
      <c r="W170" s="108" t="s">
        <v>2066</v>
      </c>
      <c r="X170" s="108" t="s">
        <v>2672</v>
      </c>
      <c r="Y170" s="108" t="s">
        <v>4581</v>
      </c>
      <c r="Z170" s="110" t="s">
        <v>5256</v>
      </c>
      <c r="AA170" s="111">
        <v>25290</v>
      </c>
      <c r="AB170" s="108"/>
      <c r="AD170" s="108" t="s">
        <v>3797</v>
      </c>
      <c r="AE170" s="108" t="s">
        <v>780</v>
      </c>
      <c r="AF170" s="112" t="s">
        <v>3350</v>
      </c>
      <c r="AG170" s="112" t="s">
        <v>2145</v>
      </c>
      <c r="AH170" s="112" t="s">
        <v>3302</v>
      </c>
      <c r="AI170" s="112" t="s">
        <v>4831</v>
      </c>
      <c r="AJ170" s="112" t="s">
        <v>3125</v>
      </c>
    </row>
    <row r="171" spans="1:36" s="112" customFormat="1">
      <c r="A171" s="101" t="s">
        <v>3399</v>
      </c>
      <c r="B171" s="101" t="s">
        <v>2066</v>
      </c>
      <c r="C171" s="101" t="s">
        <v>2620</v>
      </c>
      <c r="D171" s="101" t="s">
        <v>2337</v>
      </c>
      <c r="E171" s="101" t="s">
        <v>1293</v>
      </c>
      <c r="F171" s="278">
        <v>1</v>
      </c>
      <c r="G171" s="101"/>
      <c r="H171" s="101"/>
      <c r="I171" s="101" t="s">
        <v>3346</v>
      </c>
      <c r="J171" s="101" t="s">
        <v>2777</v>
      </c>
      <c r="K171" s="103"/>
      <c r="L171" s="107">
        <v>775</v>
      </c>
      <c r="M171" s="108">
        <v>779</v>
      </c>
      <c r="N171" s="106">
        <f t="shared" si="9"/>
        <v>2.7983769413740029E-4</v>
      </c>
      <c r="O171" s="107">
        <v>86.4</v>
      </c>
      <c r="P171" s="108">
        <v>100.38</v>
      </c>
      <c r="Q171" s="105">
        <v>689</v>
      </c>
      <c r="R171" s="105">
        <v>556</v>
      </c>
      <c r="S171" s="107" t="s">
        <v>4432</v>
      </c>
      <c r="T171" s="109">
        <v>35892</v>
      </c>
      <c r="U171" s="110" t="s">
        <v>539</v>
      </c>
      <c r="V171" s="101" t="s">
        <v>1473</v>
      </c>
      <c r="W171" s="108" t="s">
        <v>2066</v>
      </c>
      <c r="X171" s="108" t="s">
        <v>2672</v>
      </c>
      <c r="Y171" s="108" t="s">
        <v>4581</v>
      </c>
      <c r="Z171" s="110" t="s">
        <v>5257</v>
      </c>
      <c r="AA171" s="111">
        <v>25291</v>
      </c>
      <c r="AB171" s="108"/>
      <c r="AD171" s="108" t="s">
        <v>3797</v>
      </c>
      <c r="AE171" s="108" t="s">
        <v>780</v>
      </c>
      <c r="AF171" s="112" t="s">
        <v>3350</v>
      </c>
      <c r="AG171" s="112" t="s">
        <v>2145</v>
      </c>
      <c r="AH171" s="112" t="s">
        <v>3302</v>
      </c>
      <c r="AI171" s="112" t="s">
        <v>4831</v>
      </c>
      <c r="AJ171" s="112" t="s">
        <v>3125</v>
      </c>
    </row>
    <row r="172" spans="1:36" s="112" customFormat="1">
      <c r="A172" s="101" t="s">
        <v>4971</v>
      </c>
      <c r="B172" s="101" t="s">
        <v>2066</v>
      </c>
      <c r="C172" s="101" t="s">
        <v>2620</v>
      </c>
      <c r="D172" s="101" t="s">
        <v>2337</v>
      </c>
      <c r="E172" s="101" t="s">
        <v>1293</v>
      </c>
      <c r="F172" s="278">
        <v>1</v>
      </c>
      <c r="G172" s="101"/>
      <c r="H172" s="101"/>
      <c r="I172" s="101" t="s">
        <v>3346</v>
      </c>
      <c r="J172" s="101" t="s">
        <v>2777</v>
      </c>
      <c r="K172" s="103"/>
      <c r="L172" s="107">
        <v>773</v>
      </c>
      <c r="M172" s="108">
        <v>782</v>
      </c>
      <c r="N172" s="106">
        <f t="shared" si="9"/>
        <v>6.2959076600209863E-4</v>
      </c>
      <c r="O172" s="107">
        <v>86.4</v>
      </c>
      <c r="P172" s="108">
        <v>100.4</v>
      </c>
      <c r="Q172" s="105">
        <v>689</v>
      </c>
      <c r="R172" s="105">
        <v>556</v>
      </c>
      <c r="S172" s="107" t="s">
        <v>4432</v>
      </c>
      <c r="T172" s="109">
        <v>35555</v>
      </c>
      <c r="U172" s="110" t="s">
        <v>539</v>
      </c>
      <c r="V172" s="101" t="s">
        <v>1473</v>
      </c>
      <c r="W172" s="108" t="s">
        <v>2066</v>
      </c>
      <c r="X172" s="108" t="s">
        <v>1294</v>
      </c>
      <c r="Y172" s="108" t="s">
        <v>3455</v>
      </c>
      <c r="Z172" s="110" t="s">
        <v>853</v>
      </c>
      <c r="AA172" s="111">
        <v>24793</v>
      </c>
      <c r="AB172" s="108"/>
      <c r="AD172" s="108" t="s">
        <v>1833</v>
      </c>
      <c r="AE172" s="108" t="s">
        <v>780</v>
      </c>
      <c r="AF172" s="112" t="s">
        <v>3350</v>
      </c>
      <c r="AG172" s="112" t="s">
        <v>2145</v>
      </c>
      <c r="AH172" s="112" t="s">
        <v>3736</v>
      </c>
      <c r="AI172" s="112" t="s">
        <v>4831</v>
      </c>
      <c r="AJ172" s="112" t="s">
        <v>3125</v>
      </c>
    </row>
    <row r="173" spans="1:36" s="112" customFormat="1">
      <c r="A173" s="101" t="s">
        <v>4972</v>
      </c>
      <c r="B173" s="101" t="s">
        <v>2066</v>
      </c>
      <c r="C173" s="101" t="s">
        <v>2620</v>
      </c>
      <c r="D173" s="101" t="s">
        <v>2337</v>
      </c>
      <c r="E173" s="101" t="s">
        <v>1293</v>
      </c>
      <c r="F173" s="278">
        <v>1</v>
      </c>
      <c r="G173" s="101"/>
      <c r="H173" s="101"/>
      <c r="I173" s="101" t="s">
        <v>3346</v>
      </c>
      <c r="J173" s="101" t="s">
        <v>2777</v>
      </c>
      <c r="K173" s="103"/>
      <c r="L173" s="107">
        <v>776</v>
      </c>
      <c r="M173" s="108">
        <v>779</v>
      </c>
      <c r="N173" s="106">
        <f t="shared" si="9"/>
        <v>2.098635886673662E-4</v>
      </c>
      <c r="O173" s="107">
        <v>86.3</v>
      </c>
      <c r="P173" s="108">
        <v>100.4</v>
      </c>
      <c r="Q173" s="105">
        <v>689</v>
      </c>
      <c r="R173" s="105">
        <v>556</v>
      </c>
      <c r="S173" s="107" t="s">
        <v>4432</v>
      </c>
      <c r="T173" s="109">
        <v>35932</v>
      </c>
      <c r="U173" s="110" t="s">
        <v>539</v>
      </c>
      <c r="V173" s="101" t="s">
        <v>1473</v>
      </c>
      <c r="W173" s="108" t="s">
        <v>2066</v>
      </c>
      <c r="X173" s="108" t="s">
        <v>1294</v>
      </c>
      <c r="Y173" s="108" t="s">
        <v>3455</v>
      </c>
      <c r="Z173" s="110" t="s">
        <v>3454</v>
      </c>
      <c r="AA173" s="111">
        <v>25342</v>
      </c>
      <c r="AB173" s="108"/>
      <c r="AD173" s="108" t="s">
        <v>3797</v>
      </c>
      <c r="AE173" s="108" t="s">
        <v>780</v>
      </c>
      <c r="AF173" s="112" t="s">
        <v>3350</v>
      </c>
      <c r="AG173" s="112" t="s">
        <v>2145</v>
      </c>
      <c r="AH173" s="112" t="s">
        <v>1584</v>
      </c>
      <c r="AI173" s="112" t="s">
        <v>4831</v>
      </c>
      <c r="AJ173" s="112" t="s">
        <v>3125</v>
      </c>
    </row>
    <row r="174" spans="1:36" s="112" customFormat="1">
      <c r="A174" s="101" t="s">
        <v>4973</v>
      </c>
      <c r="B174" s="101" t="s">
        <v>2066</v>
      </c>
      <c r="C174" s="101" t="s">
        <v>2620</v>
      </c>
      <c r="D174" s="101" t="s">
        <v>2337</v>
      </c>
      <c r="E174" s="101" t="s">
        <v>1293</v>
      </c>
      <c r="F174" s="278">
        <v>1</v>
      </c>
      <c r="G174" s="101"/>
      <c r="H174" s="101"/>
      <c r="I174" s="101" t="s">
        <v>3346</v>
      </c>
      <c r="J174" s="101" t="s">
        <v>2777</v>
      </c>
      <c r="K174" s="103"/>
      <c r="L174" s="107">
        <v>776</v>
      </c>
      <c r="M174" s="108">
        <v>778</v>
      </c>
      <c r="N174" s="106">
        <f t="shared" si="9"/>
        <v>1.3991884706870015E-4</v>
      </c>
      <c r="O174" s="107">
        <v>86.4</v>
      </c>
      <c r="P174" s="108">
        <v>100.38</v>
      </c>
      <c r="Q174" s="105">
        <v>689</v>
      </c>
      <c r="R174" s="105">
        <v>556</v>
      </c>
      <c r="S174" s="107" t="s">
        <v>4432</v>
      </c>
      <c r="T174" s="109">
        <v>35932</v>
      </c>
      <c r="U174" s="110" t="s">
        <v>539</v>
      </c>
      <c r="V174" s="101" t="s">
        <v>1473</v>
      </c>
      <c r="W174" s="108" t="s">
        <v>2066</v>
      </c>
      <c r="X174" s="108" t="s">
        <v>1294</v>
      </c>
      <c r="Y174" s="108" t="s">
        <v>3455</v>
      </c>
      <c r="Z174" s="110" t="s">
        <v>854</v>
      </c>
      <c r="AA174" s="111">
        <v>25343</v>
      </c>
      <c r="AB174" s="108"/>
      <c r="AD174" s="108" t="s">
        <v>3797</v>
      </c>
      <c r="AE174" s="108" t="s">
        <v>780</v>
      </c>
      <c r="AF174" s="112" t="s">
        <v>3350</v>
      </c>
      <c r="AG174" s="112" t="s">
        <v>2145</v>
      </c>
      <c r="AH174" s="112" t="s">
        <v>1584</v>
      </c>
      <c r="AI174" s="112" t="s">
        <v>4831</v>
      </c>
      <c r="AJ174" s="112" t="s">
        <v>3125</v>
      </c>
    </row>
    <row r="175" spans="1:36" s="112" customFormat="1">
      <c r="A175" s="101" t="s">
        <v>3037</v>
      </c>
      <c r="B175" s="101" t="s">
        <v>2066</v>
      </c>
      <c r="C175" s="101" t="s">
        <v>2620</v>
      </c>
      <c r="D175" s="101" t="s">
        <v>2337</v>
      </c>
      <c r="E175" s="101" t="s">
        <v>1293</v>
      </c>
      <c r="F175" s="278">
        <v>1</v>
      </c>
      <c r="G175" s="101"/>
      <c r="H175" s="101"/>
      <c r="I175" s="101" t="s">
        <v>3346</v>
      </c>
      <c r="J175" s="101" t="s">
        <v>2777</v>
      </c>
      <c r="K175" s="103"/>
      <c r="L175" s="107">
        <v>776</v>
      </c>
      <c r="M175" s="108">
        <v>779</v>
      </c>
      <c r="N175" s="106">
        <f t="shared" si="9"/>
        <v>2.098635886673662E-4</v>
      </c>
      <c r="O175" s="107">
        <v>86.3</v>
      </c>
      <c r="P175" s="108">
        <v>100.4</v>
      </c>
      <c r="Q175" s="105">
        <v>689</v>
      </c>
      <c r="R175" s="105">
        <v>556</v>
      </c>
      <c r="S175" s="107" t="s">
        <v>4432</v>
      </c>
      <c r="T175" s="109">
        <v>35932</v>
      </c>
      <c r="U175" s="110" t="s">
        <v>539</v>
      </c>
      <c r="V175" s="101" t="s">
        <v>1473</v>
      </c>
      <c r="W175" s="108" t="s">
        <v>2066</v>
      </c>
      <c r="X175" s="108" t="s">
        <v>1294</v>
      </c>
      <c r="Y175" s="108" t="s">
        <v>3455</v>
      </c>
      <c r="Z175" s="110" t="s">
        <v>2045</v>
      </c>
      <c r="AA175" s="111">
        <v>25345</v>
      </c>
      <c r="AB175" s="108"/>
      <c r="AD175" s="108" t="s">
        <v>3797</v>
      </c>
      <c r="AE175" s="108" t="s">
        <v>780</v>
      </c>
      <c r="AF175" s="112" t="s">
        <v>3350</v>
      </c>
      <c r="AG175" s="112" t="s">
        <v>2145</v>
      </c>
      <c r="AH175" s="112" t="s">
        <v>1584</v>
      </c>
      <c r="AI175" s="112" t="s">
        <v>4831</v>
      </c>
      <c r="AJ175" s="112" t="s">
        <v>3125</v>
      </c>
    </row>
    <row r="176" spans="1:36" s="112" customFormat="1">
      <c r="A176" s="101" t="s">
        <v>3038</v>
      </c>
      <c r="B176" s="101" t="s">
        <v>2066</v>
      </c>
      <c r="C176" s="101" t="s">
        <v>2620</v>
      </c>
      <c r="D176" s="101" t="s">
        <v>2337</v>
      </c>
      <c r="E176" s="101" t="s">
        <v>1293</v>
      </c>
      <c r="F176" s="278">
        <v>1</v>
      </c>
      <c r="G176" s="101"/>
      <c r="H176" s="101"/>
      <c r="I176" s="101" t="s">
        <v>3346</v>
      </c>
      <c r="J176" s="101" t="s">
        <v>2777</v>
      </c>
      <c r="K176" s="103"/>
      <c r="L176" s="107">
        <v>692</v>
      </c>
      <c r="M176" s="108">
        <v>695</v>
      </c>
      <c r="N176" s="106">
        <f t="shared" si="9"/>
        <v>2.1235931195582927E-4</v>
      </c>
      <c r="O176" s="107">
        <v>86.5</v>
      </c>
      <c r="P176" s="108">
        <v>98.63</v>
      </c>
      <c r="Q176" s="105">
        <v>689</v>
      </c>
      <c r="R176" s="105">
        <v>556</v>
      </c>
      <c r="S176" s="107" t="s">
        <v>4432</v>
      </c>
      <c r="T176" s="109">
        <v>35932</v>
      </c>
      <c r="U176" s="110" t="s">
        <v>539</v>
      </c>
      <c r="V176" s="101" t="s">
        <v>1473</v>
      </c>
      <c r="W176" s="108" t="s">
        <v>2066</v>
      </c>
      <c r="X176" s="108" t="s">
        <v>1294</v>
      </c>
      <c r="Y176" s="108" t="s">
        <v>3455</v>
      </c>
      <c r="Z176" s="110" t="s">
        <v>2046</v>
      </c>
      <c r="AA176" s="111">
        <v>25346</v>
      </c>
      <c r="AB176" s="108"/>
      <c r="AD176" s="108" t="s">
        <v>3797</v>
      </c>
      <c r="AE176" s="108" t="s">
        <v>780</v>
      </c>
      <c r="AF176" s="112" t="s">
        <v>3350</v>
      </c>
      <c r="AG176" s="112" t="s">
        <v>2145</v>
      </c>
      <c r="AH176" s="112" t="s">
        <v>1584</v>
      </c>
      <c r="AI176" s="112" t="s">
        <v>4831</v>
      </c>
      <c r="AJ176" s="112" t="s">
        <v>3125</v>
      </c>
    </row>
    <row r="177" spans="1:36" s="112" customFormat="1">
      <c r="A177" s="101" t="s">
        <v>3039</v>
      </c>
      <c r="B177" s="101" t="s">
        <v>2066</v>
      </c>
      <c r="C177" s="101" t="s">
        <v>2620</v>
      </c>
      <c r="D177" s="101" t="s">
        <v>2337</v>
      </c>
      <c r="E177" s="101" t="s">
        <v>1293</v>
      </c>
      <c r="F177" s="278">
        <v>1</v>
      </c>
      <c r="G177" s="101"/>
      <c r="H177" s="101"/>
      <c r="I177" s="101" t="s">
        <v>3346</v>
      </c>
      <c r="J177" s="101" t="s">
        <v>2777</v>
      </c>
      <c r="K177" s="103"/>
      <c r="L177" s="107">
        <v>775</v>
      </c>
      <c r="M177" s="108">
        <v>779</v>
      </c>
      <c r="N177" s="106">
        <f t="shared" si="9"/>
        <v>2.7983769413740029E-4</v>
      </c>
      <c r="O177" s="107">
        <v>86.3</v>
      </c>
      <c r="P177" s="108">
        <v>100.38</v>
      </c>
      <c r="Q177" s="105">
        <v>689</v>
      </c>
      <c r="R177" s="105">
        <v>556</v>
      </c>
      <c r="S177" s="107" t="s">
        <v>4432</v>
      </c>
      <c r="T177" s="109">
        <v>36026</v>
      </c>
      <c r="U177" s="110" t="s">
        <v>539</v>
      </c>
      <c r="V177" s="101" t="s">
        <v>1473</v>
      </c>
      <c r="W177" s="108" t="s">
        <v>2066</v>
      </c>
      <c r="X177" s="108" t="s">
        <v>2338</v>
      </c>
      <c r="Y177" s="108" t="s">
        <v>782</v>
      </c>
      <c r="Z177" s="110" t="s">
        <v>2047</v>
      </c>
      <c r="AA177" s="111">
        <v>25432</v>
      </c>
      <c r="AB177" s="108" t="s">
        <v>3794</v>
      </c>
      <c r="AD177" s="108" t="s">
        <v>3797</v>
      </c>
      <c r="AE177" s="108" t="s">
        <v>780</v>
      </c>
      <c r="AF177" s="112" t="s">
        <v>3350</v>
      </c>
      <c r="AG177" s="112" t="s">
        <v>2145</v>
      </c>
      <c r="AH177" s="112" t="s">
        <v>3445</v>
      </c>
      <c r="AI177" s="112" t="s">
        <v>4831</v>
      </c>
      <c r="AJ177" s="112" t="s">
        <v>3125</v>
      </c>
    </row>
    <row r="178" spans="1:36" s="112" customFormat="1">
      <c r="A178" s="101" t="s">
        <v>3040</v>
      </c>
      <c r="B178" s="101" t="s">
        <v>2066</v>
      </c>
      <c r="C178" s="101" t="s">
        <v>2620</v>
      </c>
      <c r="D178" s="101" t="s">
        <v>2337</v>
      </c>
      <c r="E178" s="101" t="s">
        <v>1293</v>
      </c>
      <c r="F178" s="278">
        <v>1</v>
      </c>
      <c r="G178" s="101"/>
      <c r="H178" s="101"/>
      <c r="I178" s="101" t="s">
        <v>3346</v>
      </c>
      <c r="J178" s="101" t="s">
        <v>2777</v>
      </c>
      <c r="K178" s="103"/>
      <c r="L178" s="107">
        <v>704</v>
      </c>
      <c r="M178" s="108">
        <v>708</v>
      </c>
      <c r="N178" s="106">
        <f t="shared" ref="N178:N204" si="10">(M178-L178)/(M178+L178+12740)</f>
        <v>2.8264556246466928E-4</v>
      </c>
      <c r="O178" s="107">
        <v>86.5</v>
      </c>
      <c r="P178" s="108">
        <v>98.89</v>
      </c>
      <c r="Q178" s="105">
        <v>689</v>
      </c>
      <c r="R178" s="105">
        <v>556</v>
      </c>
      <c r="S178" s="107" t="s">
        <v>4432</v>
      </c>
      <c r="T178" s="109">
        <v>36046</v>
      </c>
      <c r="U178" s="110" t="s">
        <v>539</v>
      </c>
      <c r="V178" s="101" t="s">
        <v>1473</v>
      </c>
      <c r="W178" s="108" t="s">
        <v>2066</v>
      </c>
      <c r="X178" s="108" t="s">
        <v>1294</v>
      </c>
      <c r="Y178" s="108" t="s">
        <v>3455</v>
      </c>
      <c r="Z178" s="110" t="s">
        <v>2616</v>
      </c>
      <c r="AA178" s="111">
        <v>25471</v>
      </c>
      <c r="AB178" s="108"/>
      <c r="AD178" s="108" t="s">
        <v>3797</v>
      </c>
      <c r="AE178" s="108" t="s">
        <v>780</v>
      </c>
      <c r="AF178" s="112" t="s">
        <v>3350</v>
      </c>
      <c r="AG178" s="112" t="s">
        <v>2145</v>
      </c>
      <c r="AH178" s="112" t="s">
        <v>4136</v>
      </c>
      <c r="AI178" s="112" t="s">
        <v>4831</v>
      </c>
      <c r="AJ178" s="112" t="s">
        <v>3125</v>
      </c>
    </row>
    <row r="179" spans="1:36" s="112" customFormat="1">
      <c r="A179" s="101" t="s">
        <v>3041</v>
      </c>
      <c r="B179" s="101" t="s">
        <v>2066</v>
      </c>
      <c r="C179" s="101" t="s">
        <v>2620</v>
      </c>
      <c r="D179" s="101" t="s">
        <v>2337</v>
      </c>
      <c r="E179" s="101" t="s">
        <v>1293</v>
      </c>
      <c r="F179" s="278">
        <v>1</v>
      </c>
      <c r="G179" s="101"/>
      <c r="H179" s="101"/>
      <c r="I179" s="101" t="s">
        <v>3346</v>
      </c>
      <c r="J179" s="101" t="s">
        <v>2777</v>
      </c>
      <c r="K179" s="103"/>
      <c r="L179" s="107">
        <v>774</v>
      </c>
      <c r="M179" s="108">
        <v>780</v>
      </c>
      <c r="N179" s="106">
        <f t="shared" si="10"/>
        <v>4.1975654120610047E-4</v>
      </c>
      <c r="O179" s="107">
        <v>86.4</v>
      </c>
      <c r="P179" s="108">
        <v>100.38</v>
      </c>
      <c r="Q179" s="105">
        <v>689</v>
      </c>
      <c r="R179" s="105">
        <v>556</v>
      </c>
      <c r="S179" s="107" t="s">
        <v>4432</v>
      </c>
      <c r="T179" s="109">
        <v>35555</v>
      </c>
      <c r="U179" s="110" t="s">
        <v>539</v>
      </c>
      <c r="V179" s="101" t="s">
        <v>1473</v>
      </c>
      <c r="W179" s="108" t="s">
        <v>2066</v>
      </c>
      <c r="X179" s="108" t="s">
        <v>1294</v>
      </c>
      <c r="Y179" s="108" t="s">
        <v>3455</v>
      </c>
      <c r="Z179" s="110" t="s">
        <v>2974</v>
      </c>
      <c r="AA179" s="111">
        <v>24792</v>
      </c>
      <c r="AB179" s="108"/>
      <c r="AD179" s="108" t="s">
        <v>3797</v>
      </c>
      <c r="AE179" s="108" t="s">
        <v>780</v>
      </c>
      <c r="AF179" s="112" t="s">
        <v>3350</v>
      </c>
      <c r="AG179" s="112" t="s">
        <v>2145</v>
      </c>
      <c r="AH179" s="112" t="s">
        <v>3736</v>
      </c>
      <c r="AI179" s="112" t="s">
        <v>4831</v>
      </c>
      <c r="AJ179" s="112" t="s">
        <v>3125</v>
      </c>
    </row>
    <row r="180" spans="1:36" s="112" customFormat="1">
      <c r="A180" s="101" t="s">
        <v>412</v>
      </c>
      <c r="B180" s="101" t="s">
        <v>2066</v>
      </c>
      <c r="C180" s="101" t="s">
        <v>2620</v>
      </c>
      <c r="D180" s="101" t="s">
        <v>2337</v>
      </c>
      <c r="E180" s="101" t="s">
        <v>1293</v>
      </c>
      <c r="F180" s="278">
        <v>1</v>
      </c>
      <c r="G180" s="101"/>
      <c r="H180" s="101"/>
      <c r="I180" s="101" t="s">
        <v>3346</v>
      </c>
      <c r="J180" s="101" t="s">
        <v>2777</v>
      </c>
      <c r="K180" s="103"/>
      <c r="L180" s="107">
        <v>776</v>
      </c>
      <c r="M180" s="108">
        <v>778</v>
      </c>
      <c r="N180" s="106">
        <f t="shared" si="10"/>
        <v>1.3991884706870015E-4</v>
      </c>
      <c r="O180" s="107">
        <v>86.4</v>
      </c>
      <c r="P180" s="108">
        <v>100.38</v>
      </c>
      <c r="Q180" s="105">
        <v>689</v>
      </c>
      <c r="R180" s="105">
        <v>556</v>
      </c>
      <c r="S180" s="107" t="s">
        <v>4432</v>
      </c>
      <c r="T180" s="109">
        <v>36046</v>
      </c>
      <c r="U180" s="110" t="s">
        <v>539</v>
      </c>
      <c r="V180" s="101" t="s">
        <v>1473</v>
      </c>
      <c r="W180" s="108" t="s">
        <v>2066</v>
      </c>
      <c r="X180" s="108" t="s">
        <v>1294</v>
      </c>
      <c r="Y180" s="108" t="s">
        <v>3455</v>
      </c>
      <c r="Z180" s="110" t="s">
        <v>2975</v>
      </c>
      <c r="AA180" s="111">
        <v>25469</v>
      </c>
      <c r="AB180" s="108"/>
      <c r="AD180" s="108" t="s">
        <v>3797</v>
      </c>
      <c r="AE180" s="108" t="s">
        <v>780</v>
      </c>
      <c r="AF180" s="112" t="s">
        <v>3350</v>
      </c>
      <c r="AG180" s="112" t="s">
        <v>2145</v>
      </c>
      <c r="AH180" s="112" t="s">
        <v>4136</v>
      </c>
      <c r="AI180" s="112" t="s">
        <v>4831</v>
      </c>
      <c r="AJ180" s="112" t="s">
        <v>3125</v>
      </c>
    </row>
    <row r="181" spans="1:36" s="112" customFormat="1">
      <c r="A181" s="101" t="s">
        <v>2213</v>
      </c>
      <c r="B181" s="101" t="s">
        <v>2066</v>
      </c>
      <c r="C181" s="101" t="s">
        <v>2620</v>
      </c>
      <c r="D181" s="101" t="s">
        <v>2337</v>
      </c>
      <c r="E181" s="101" t="s">
        <v>1293</v>
      </c>
      <c r="F181" s="278">
        <v>1</v>
      </c>
      <c r="G181" s="101"/>
      <c r="H181" s="101"/>
      <c r="I181" s="101" t="s">
        <v>3346</v>
      </c>
      <c r="J181" s="101" t="s">
        <v>2777</v>
      </c>
      <c r="K181" s="103"/>
      <c r="L181" s="107">
        <v>776</v>
      </c>
      <c r="M181" s="108">
        <v>778</v>
      </c>
      <c r="N181" s="106">
        <f t="shared" si="10"/>
        <v>1.3991884706870015E-4</v>
      </c>
      <c r="O181" s="107">
        <v>86.4</v>
      </c>
      <c r="P181" s="108">
        <v>100.38</v>
      </c>
      <c r="Q181" s="105">
        <v>689</v>
      </c>
      <c r="R181" s="105">
        <v>556</v>
      </c>
      <c r="S181" s="107" t="s">
        <v>4432</v>
      </c>
      <c r="T181" s="109">
        <v>36046</v>
      </c>
      <c r="U181" s="110" t="s">
        <v>539</v>
      </c>
      <c r="V181" s="101" t="s">
        <v>1473</v>
      </c>
      <c r="W181" s="108" t="s">
        <v>2066</v>
      </c>
      <c r="X181" s="108" t="s">
        <v>1294</v>
      </c>
      <c r="Y181" s="108" t="s">
        <v>3455</v>
      </c>
      <c r="Z181" s="110" t="s">
        <v>2976</v>
      </c>
      <c r="AA181" s="111">
        <v>25468</v>
      </c>
      <c r="AB181" s="108" t="s">
        <v>3794</v>
      </c>
      <c r="AD181" s="108" t="s">
        <v>3797</v>
      </c>
      <c r="AE181" s="108" t="s">
        <v>780</v>
      </c>
      <c r="AF181" s="112" t="s">
        <v>3350</v>
      </c>
      <c r="AG181" s="112" t="s">
        <v>2145</v>
      </c>
      <c r="AH181" s="112" t="s">
        <v>4136</v>
      </c>
      <c r="AI181" s="112" t="s">
        <v>4831</v>
      </c>
      <c r="AJ181" s="112" t="s">
        <v>3125</v>
      </c>
    </row>
    <row r="182" spans="1:36" s="112" customFormat="1">
      <c r="A182" s="101" t="s">
        <v>2214</v>
      </c>
      <c r="B182" s="101" t="s">
        <v>2066</v>
      </c>
      <c r="C182" s="101" t="s">
        <v>2620</v>
      </c>
      <c r="D182" s="101" t="s">
        <v>2337</v>
      </c>
      <c r="E182" s="101" t="s">
        <v>1293</v>
      </c>
      <c r="F182" s="278">
        <v>1</v>
      </c>
      <c r="G182" s="101"/>
      <c r="H182" s="101"/>
      <c r="I182" s="101" t="s">
        <v>3346</v>
      </c>
      <c r="J182" s="101" t="s">
        <v>2777</v>
      </c>
      <c r="K182" s="103"/>
      <c r="L182" s="107">
        <v>704</v>
      </c>
      <c r="M182" s="108">
        <v>708</v>
      </c>
      <c r="N182" s="106">
        <f t="shared" si="10"/>
        <v>2.8264556246466928E-4</v>
      </c>
      <c r="O182" s="107">
        <v>86.5</v>
      </c>
      <c r="P182" s="108">
        <v>98.89</v>
      </c>
      <c r="Q182" s="105">
        <v>689</v>
      </c>
      <c r="R182" s="105">
        <v>556</v>
      </c>
      <c r="S182" s="107" t="s">
        <v>4432</v>
      </c>
      <c r="T182" s="109">
        <v>36046</v>
      </c>
      <c r="U182" s="110" t="s">
        <v>539</v>
      </c>
      <c r="V182" s="101" t="s">
        <v>1473</v>
      </c>
      <c r="W182" s="108" t="s">
        <v>2066</v>
      </c>
      <c r="X182" s="108" t="s">
        <v>1294</v>
      </c>
      <c r="Y182" s="108" t="s">
        <v>3455</v>
      </c>
      <c r="Z182" s="110" t="s">
        <v>2977</v>
      </c>
      <c r="AA182" s="111">
        <v>25467</v>
      </c>
      <c r="AB182" s="108"/>
      <c r="AD182" s="108" t="s">
        <v>3797</v>
      </c>
      <c r="AE182" s="108" t="s">
        <v>780</v>
      </c>
      <c r="AF182" s="112" t="s">
        <v>3350</v>
      </c>
      <c r="AG182" s="112" t="s">
        <v>2145</v>
      </c>
      <c r="AH182" s="112" t="s">
        <v>4136</v>
      </c>
      <c r="AI182" s="112" t="s">
        <v>4831</v>
      </c>
      <c r="AJ182" s="112" t="s">
        <v>3125</v>
      </c>
    </row>
    <row r="183" spans="1:36" s="112" customFormat="1">
      <c r="A183" s="101" t="s">
        <v>2215</v>
      </c>
      <c r="B183" s="101" t="s">
        <v>2066</v>
      </c>
      <c r="C183" s="101" t="s">
        <v>2620</v>
      </c>
      <c r="D183" s="101" t="s">
        <v>2337</v>
      </c>
      <c r="E183" s="101" t="s">
        <v>1293</v>
      </c>
      <c r="F183" s="278">
        <v>1</v>
      </c>
      <c r="G183" s="101"/>
      <c r="H183" s="101"/>
      <c r="I183" s="101" t="s">
        <v>3346</v>
      </c>
      <c r="J183" s="101" t="s">
        <v>2777</v>
      </c>
      <c r="K183" s="103"/>
      <c r="L183" s="107">
        <v>776</v>
      </c>
      <c r="M183" s="108">
        <v>779</v>
      </c>
      <c r="N183" s="106">
        <f t="shared" si="10"/>
        <v>2.098635886673662E-4</v>
      </c>
      <c r="O183" s="107">
        <v>86.3</v>
      </c>
      <c r="P183" s="108">
        <v>100.4</v>
      </c>
      <c r="Q183" s="105">
        <v>689</v>
      </c>
      <c r="R183" s="105">
        <v>556</v>
      </c>
      <c r="S183" s="107" t="s">
        <v>4432</v>
      </c>
      <c r="T183" s="109">
        <v>36105</v>
      </c>
      <c r="U183" s="110" t="s">
        <v>539</v>
      </c>
      <c r="V183" s="101" t="s">
        <v>1473</v>
      </c>
      <c r="W183" s="108" t="s">
        <v>2066</v>
      </c>
      <c r="X183" s="108" t="s">
        <v>1294</v>
      </c>
      <c r="Y183" s="108" t="s">
        <v>3455</v>
      </c>
      <c r="Z183" s="110" t="s">
        <v>4641</v>
      </c>
      <c r="AA183" s="111">
        <v>25531</v>
      </c>
      <c r="AB183" s="108"/>
      <c r="AD183" s="108" t="s">
        <v>3797</v>
      </c>
      <c r="AE183" s="108" t="s">
        <v>780</v>
      </c>
      <c r="AF183" s="112" t="s">
        <v>3350</v>
      </c>
      <c r="AG183" s="112" t="s">
        <v>2145</v>
      </c>
      <c r="AH183" s="112" t="s">
        <v>4060</v>
      </c>
      <c r="AI183" s="112" t="s">
        <v>4831</v>
      </c>
      <c r="AJ183" s="112" t="s">
        <v>3125</v>
      </c>
    </row>
    <row r="184" spans="1:36" s="112" customFormat="1">
      <c r="A184" s="101" t="s">
        <v>1381</v>
      </c>
      <c r="B184" s="101" t="s">
        <v>2066</v>
      </c>
      <c r="C184" s="101" t="s">
        <v>2620</v>
      </c>
      <c r="D184" s="101" t="s">
        <v>2337</v>
      </c>
      <c r="E184" s="101" t="s">
        <v>1293</v>
      </c>
      <c r="F184" s="278">
        <v>1</v>
      </c>
      <c r="G184" s="101"/>
      <c r="H184" s="101"/>
      <c r="I184" s="101" t="s">
        <v>3346</v>
      </c>
      <c r="J184" s="101" t="s">
        <v>2777</v>
      </c>
      <c r="K184" s="103"/>
      <c r="L184" s="107">
        <v>701</v>
      </c>
      <c r="M184" s="108">
        <v>705</v>
      </c>
      <c r="N184" s="106">
        <f t="shared" si="10"/>
        <v>2.8276544606249118E-4</v>
      </c>
      <c r="O184" s="107">
        <v>86.5</v>
      </c>
      <c r="P184" s="108">
        <v>98.83</v>
      </c>
      <c r="Q184" s="105">
        <v>689</v>
      </c>
      <c r="R184" s="105">
        <v>556</v>
      </c>
      <c r="S184" s="107" t="s">
        <v>4432</v>
      </c>
      <c r="T184" s="109">
        <v>36105</v>
      </c>
      <c r="U184" s="110" t="s">
        <v>539</v>
      </c>
      <c r="V184" s="101" t="s">
        <v>1473</v>
      </c>
      <c r="W184" s="108" t="s">
        <v>2066</v>
      </c>
      <c r="X184" s="108" t="s">
        <v>1294</v>
      </c>
      <c r="Y184" s="108" t="s">
        <v>3455</v>
      </c>
      <c r="Z184" s="110" t="s">
        <v>4642</v>
      </c>
      <c r="AA184" s="111">
        <v>25530</v>
      </c>
      <c r="AB184" s="108" t="s">
        <v>3794</v>
      </c>
      <c r="AD184" s="108" t="s">
        <v>3797</v>
      </c>
      <c r="AE184" s="108" t="s">
        <v>780</v>
      </c>
      <c r="AF184" s="112" t="s">
        <v>3350</v>
      </c>
      <c r="AG184" s="112" t="s">
        <v>2145</v>
      </c>
      <c r="AH184" s="112" t="s">
        <v>4060</v>
      </c>
      <c r="AI184" s="112" t="s">
        <v>4831</v>
      </c>
      <c r="AJ184" s="112" t="s">
        <v>3125</v>
      </c>
    </row>
    <row r="185" spans="1:36" s="112" customFormat="1">
      <c r="A185" s="101" t="s">
        <v>1382</v>
      </c>
      <c r="B185" s="101" t="s">
        <v>2066</v>
      </c>
      <c r="C185" s="101" t="s">
        <v>2620</v>
      </c>
      <c r="D185" s="101" t="s">
        <v>2337</v>
      </c>
      <c r="E185" s="101" t="s">
        <v>1293</v>
      </c>
      <c r="F185" s="278">
        <v>1</v>
      </c>
      <c r="G185" s="101"/>
      <c r="H185" s="101"/>
      <c r="I185" s="101" t="s">
        <v>3346</v>
      </c>
      <c r="J185" s="101" t="s">
        <v>2777</v>
      </c>
      <c r="K185" s="103"/>
      <c r="L185" s="107">
        <v>744</v>
      </c>
      <c r="M185" s="108">
        <v>752</v>
      </c>
      <c r="N185" s="106">
        <f t="shared" si="10"/>
        <v>5.6195560550716497E-4</v>
      </c>
      <c r="O185" s="107">
        <v>86.5</v>
      </c>
      <c r="P185" s="108">
        <v>98.85</v>
      </c>
      <c r="Q185" s="105">
        <v>689</v>
      </c>
      <c r="R185" s="105">
        <v>556</v>
      </c>
      <c r="S185" s="107" t="s">
        <v>4432</v>
      </c>
      <c r="T185" s="109">
        <v>36105</v>
      </c>
      <c r="U185" s="110" t="s">
        <v>539</v>
      </c>
      <c r="V185" s="101" t="s">
        <v>1473</v>
      </c>
      <c r="W185" s="108" t="s">
        <v>2066</v>
      </c>
      <c r="X185" s="108" t="s">
        <v>1294</v>
      </c>
      <c r="Y185" s="108" t="s">
        <v>3455</v>
      </c>
      <c r="Z185" s="110" t="s">
        <v>4643</v>
      </c>
      <c r="AA185" s="111">
        <v>25528</v>
      </c>
      <c r="AB185" s="108" t="s">
        <v>83</v>
      </c>
      <c r="AD185" s="108" t="s">
        <v>3797</v>
      </c>
      <c r="AE185" s="108" t="s">
        <v>780</v>
      </c>
      <c r="AF185" s="112" t="s">
        <v>4002</v>
      </c>
      <c r="AG185" s="112" t="s">
        <v>2145</v>
      </c>
      <c r="AH185" s="112" t="s">
        <v>4060</v>
      </c>
      <c r="AI185" s="112" t="s">
        <v>4831</v>
      </c>
      <c r="AJ185" s="112" t="s">
        <v>3125</v>
      </c>
    </row>
    <row r="186" spans="1:36" s="112" customFormat="1">
      <c r="A186" s="101" t="s">
        <v>1383</v>
      </c>
      <c r="B186" s="101" t="s">
        <v>2066</v>
      </c>
      <c r="C186" s="101" t="s">
        <v>2620</v>
      </c>
      <c r="D186" s="101" t="s">
        <v>2337</v>
      </c>
      <c r="E186" s="101" t="s">
        <v>1293</v>
      </c>
      <c r="F186" s="278">
        <v>1</v>
      </c>
      <c r="G186" s="101"/>
      <c r="H186" s="101"/>
      <c r="I186" s="101" t="s">
        <v>3346</v>
      </c>
      <c r="J186" s="101" t="s">
        <v>2777</v>
      </c>
      <c r="K186" s="103"/>
      <c r="L186" s="107">
        <v>670</v>
      </c>
      <c r="M186" s="108">
        <v>673</v>
      </c>
      <c r="N186" s="106">
        <f t="shared" si="10"/>
        <v>2.1302279343889797E-4</v>
      </c>
      <c r="O186" s="107">
        <v>86.5</v>
      </c>
      <c r="P186" s="108">
        <v>97.44</v>
      </c>
      <c r="Q186" s="105">
        <v>689</v>
      </c>
      <c r="R186" s="105">
        <v>556</v>
      </c>
      <c r="S186" s="107" t="s">
        <v>4432</v>
      </c>
      <c r="T186" s="109">
        <v>37298</v>
      </c>
      <c r="U186" s="110" t="s">
        <v>539</v>
      </c>
      <c r="V186" s="101" t="s">
        <v>1473</v>
      </c>
      <c r="W186" s="108" t="s">
        <v>2066</v>
      </c>
      <c r="X186" s="108" t="s">
        <v>1294</v>
      </c>
      <c r="Y186" s="108" t="s">
        <v>1172</v>
      </c>
      <c r="Z186" s="110" t="s">
        <v>2619</v>
      </c>
      <c r="AA186" s="111">
        <v>27372</v>
      </c>
      <c r="AB186" s="108" t="s">
        <v>84</v>
      </c>
      <c r="AD186" s="108" t="s">
        <v>3797</v>
      </c>
      <c r="AE186" s="112" t="s">
        <v>1064</v>
      </c>
      <c r="AF186" s="112" t="s">
        <v>2617</v>
      </c>
      <c r="AG186" s="112" t="s">
        <v>2145</v>
      </c>
      <c r="AH186" s="112" t="s">
        <v>4508</v>
      </c>
      <c r="AI186" s="112" t="s">
        <v>4831</v>
      </c>
      <c r="AJ186" s="112" t="s">
        <v>3125</v>
      </c>
    </row>
    <row r="187" spans="1:36" s="112" customFormat="1">
      <c r="A187" s="101" t="s">
        <v>1384</v>
      </c>
      <c r="B187" s="101" t="s">
        <v>2066</v>
      </c>
      <c r="C187" s="101" t="s">
        <v>2620</v>
      </c>
      <c r="D187" s="101" t="s">
        <v>2337</v>
      </c>
      <c r="E187" s="101" t="s">
        <v>1293</v>
      </c>
      <c r="F187" s="278">
        <v>1</v>
      </c>
      <c r="G187" s="101"/>
      <c r="H187" s="101"/>
      <c r="I187" s="101" t="s">
        <v>3346</v>
      </c>
      <c r="J187" s="101" t="s">
        <v>2777</v>
      </c>
      <c r="K187" s="103"/>
      <c r="L187" s="107">
        <v>670</v>
      </c>
      <c r="M187" s="108">
        <v>673</v>
      </c>
      <c r="N187" s="106">
        <f t="shared" si="10"/>
        <v>2.1302279343889797E-4</v>
      </c>
      <c r="O187" s="107">
        <v>86.5</v>
      </c>
      <c r="P187" s="108">
        <v>97.4</v>
      </c>
      <c r="Q187" s="105">
        <v>689</v>
      </c>
      <c r="R187" s="105">
        <v>556</v>
      </c>
      <c r="S187" s="107" t="s">
        <v>4432</v>
      </c>
      <c r="T187" s="109">
        <v>37298</v>
      </c>
      <c r="U187" s="110" t="s">
        <v>539</v>
      </c>
      <c r="V187" s="101" t="s">
        <v>1473</v>
      </c>
      <c r="W187" s="108" t="s">
        <v>2066</v>
      </c>
      <c r="X187" s="108" t="s">
        <v>1294</v>
      </c>
      <c r="Y187" s="108" t="s">
        <v>1172</v>
      </c>
      <c r="Z187" s="110" t="s">
        <v>3796</v>
      </c>
      <c r="AA187" s="111">
        <v>27373</v>
      </c>
      <c r="AB187" s="108" t="s">
        <v>84</v>
      </c>
      <c r="AD187" s="108" t="s">
        <v>3797</v>
      </c>
      <c r="AE187" s="112" t="s">
        <v>2618</v>
      </c>
      <c r="AF187" s="112" t="s">
        <v>3795</v>
      </c>
      <c r="AG187" s="112" t="s">
        <v>2145</v>
      </c>
      <c r="AH187" s="112" t="s">
        <v>4508</v>
      </c>
      <c r="AI187" s="112" t="s">
        <v>4831</v>
      </c>
      <c r="AJ187" s="112" t="s">
        <v>3125</v>
      </c>
    </row>
    <row r="188" spans="1:36" s="112" customFormat="1">
      <c r="A188" s="101" t="s">
        <v>1385</v>
      </c>
      <c r="B188" s="101" t="s">
        <v>2066</v>
      </c>
      <c r="C188" s="101" t="s">
        <v>2620</v>
      </c>
      <c r="D188" s="101" t="s">
        <v>2337</v>
      </c>
      <c r="E188" s="101" t="s">
        <v>1293</v>
      </c>
      <c r="F188" s="278">
        <v>1</v>
      </c>
      <c r="G188" s="101"/>
      <c r="H188" s="101"/>
      <c r="I188" s="101" t="s">
        <v>3346</v>
      </c>
      <c r="J188" s="101" t="s">
        <v>2777</v>
      </c>
      <c r="K188" s="103"/>
      <c r="L188" s="107">
        <v>670</v>
      </c>
      <c r="M188" s="108">
        <v>673</v>
      </c>
      <c r="N188" s="106">
        <f t="shared" si="10"/>
        <v>2.1302279343889797E-4</v>
      </c>
      <c r="O188" s="107">
        <v>86.5</v>
      </c>
      <c r="P188" s="108">
        <v>97.82</v>
      </c>
      <c r="Q188" s="105">
        <v>689</v>
      </c>
      <c r="R188" s="105">
        <v>556</v>
      </c>
      <c r="S188" s="107" t="s">
        <v>4432</v>
      </c>
      <c r="T188" s="109">
        <v>37298</v>
      </c>
      <c r="U188" s="110" t="s">
        <v>539</v>
      </c>
      <c r="V188" s="101" t="s">
        <v>1473</v>
      </c>
      <c r="W188" s="108" t="s">
        <v>2066</v>
      </c>
      <c r="X188" s="108" t="s">
        <v>1294</v>
      </c>
      <c r="Y188" s="108" t="s">
        <v>1172</v>
      </c>
      <c r="Z188" s="110" t="s">
        <v>1220</v>
      </c>
      <c r="AA188" s="111">
        <v>27374</v>
      </c>
      <c r="AB188" s="108" t="s">
        <v>84</v>
      </c>
      <c r="AD188" s="108" t="s">
        <v>3797</v>
      </c>
      <c r="AE188" s="112" t="s">
        <v>2618</v>
      </c>
      <c r="AF188" s="112" t="s">
        <v>1219</v>
      </c>
      <c r="AG188" s="112" t="s">
        <v>2145</v>
      </c>
      <c r="AH188" s="112" t="s">
        <v>4508</v>
      </c>
      <c r="AI188" s="112" t="s">
        <v>4831</v>
      </c>
      <c r="AJ188" s="112" t="s">
        <v>3125</v>
      </c>
    </row>
    <row r="189" spans="1:36" s="112" customFormat="1">
      <c r="A189" s="101" t="s">
        <v>2859</v>
      </c>
      <c r="B189" s="101" t="s">
        <v>2066</v>
      </c>
      <c r="C189" s="101" t="s">
        <v>2620</v>
      </c>
      <c r="D189" s="101" t="s">
        <v>2337</v>
      </c>
      <c r="E189" s="101" t="s">
        <v>1293</v>
      </c>
      <c r="F189" s="278">
        <v>1</v>
      </c>
      <c r="G189" s="101"/>
      <c r="H189" s="101"/>
      <c r="I189" s="101" t="s">
        <v>3346</v>
      </c>
      <c r="J189" s="101" t="s">
        <v>2777</v>
      </c>
      <c r="K189" s="103"/>
      <c r="L189" s="107">
        <v>670</v>
      </c>
      <c r="M189" s="108">
        <v>673</v>
      </c>
      <c r="N189" s="106">
        <f t="shared" si="10"/>
        <v>2.1302279343889797E-4</v>
      </c>
      <c r="O189" s="107">
        <v>86.5</v>
      </c>
      <c r="P189" s="108">
        <v>98.19</v>
      </c>
      <c r="Q189" s="105">
        <v>689</v>
      </c>
      <c r="R189" s="105">
        <v>556</v>
      </c>
      <c r="S189" s="107" t="s">
        <v>4432</v>
      </c>
      <c r="T189" s="109">
        <v>37298</v>
      </c>
      <c r="U189" s="110" t="s">
        <v>539</v>
      </c>
      <c r="V189" s="101" t="s">
        <v>1473</v>
      </c>
      <c r="W189" s="108" t="s">
        <v>2066</v>
      </c>
      <c r="X189" s="108" t="s">
        <v>1294</v>
      </c>
      <c r="Y189" s="108" t="s">
        <v>1172</v>
      </c>
      <c r="Z189" s="110" t="s">
        <v>1981</v>
      </c>
      <c r="AA189" s="111">
        <v>27375</v>
      </c>
      <c r="AB189" s="108" t="s">
        <v>84</v>
      </c>
      <c r="AD189" s="108" t="s">
        <v>3797</v>
      </c>
      <c r="AE189" s="112" t="s">
        <v>2618</v>
      </c>
      <c r="AF189" s="112" t="s">
        <v>1980</v>
      </c>
      <c r="AG189" s="112" t="s">
        <v>2145</v>
      </c>
      <c r="AH189" s="112" t="s">
        <v>4508</v>
      </c>
      <c r="AI189" s="112" t="s">
        <v>4831</v>
      </c>
      <c r="AJ189" s="112" t="s">
        <v>3125</v>
      </c>
    </row>
    <row r="190" spans="1:36" s="112" customFormat="1">
      <c r="A190" s="101" t="s">
        <v>2860</v>
      </c>
      <c r="B190" s="101" t="s">
        <v>2066</v>
      </c>
      <c r="C190" s="101" t="s">
        <v>2620</v>
      </c>
      <c r="D190" s="101" t="s">
        <v>2337</v>
      </c>
      <c r="E190" s="101" t="s">
        <v>1293</v>
      </c>
      <c r="F190" s="278">
        <v>1</v>
      </c>
      <c r="G190" s="101"/>
      <c r="H190" s="101"/>
      <c r="I190" s="101" t="s">
        <v>3346</v>
      </c>
      <c r="J190" s="101" t="s">
        <v>2777</v>
      </c>
      <c r="K190" s="103"/>
      <c r="L190" s="107">
        <v>670</v>
      </c>
      <c r="M190" s="108">
        <v>673</v>
      </c>
      <c r="N190" s="106">
        <f t="shared" si="10"/>
        <v>2.1302279343889797E-4</v>
      </c>
      <c r="O190" s="107">
        <v>86.5</v>
      </c>
      <c r="P190" s="108">
        <v>97.39</v>
      </c>
      <c r="Q190" s="105">
        <v>689</v>
      </c>
      <c r="R190" s="105">
        <v>556</v>
      </c>
      <c r="S190" s="107" t="s">
        <v>4432</v>
      </c>
      <c r="T190" s="109">
        <v>37298</v>
      </c>
      <c r="U190" s="110" t="s">
        <v>539</v>
      </c>
      <c r="V190" s="101" t="s">
        <v>1473</v>
      </c>
      <c r="W190" s="108" t="s">
        <v>2066</v>
      </c>
      <c r="X190" s="108" t="s">
        <v>1294</v>
      </c>
      <c r="Y190" s="108" t="s">
        <v>1172</v>
      </c>
      <c r="Z190" s="110" t="s">
        <v>2408</v>
      </c>
      <c r="AA190" s="111">
        <v>27376</v>
      </c>
      <c r="AB190" s="108" t="s">
        <v>84</v>
      </c>
      <c r="AD190" s="108" t="s">
        <v>3797</v>
      </c>
      <c r="AE190" s="112" t="s">
        <v>2618</v>
      </c>
      <c r="AF190" s="112" t="s">
        <v>2407</v>
      </c>
      <c r="AG190" s="112" t="s">
        <v>2145</v>
      </c>
      <c r="AH190" s="112" t="s">
        <v>4508</v>
      </c>
      <c r="AI190" s="112" t="s">
        <v>4831</v>
      </c>
      <c r="AJ190" s="112" t="s">
        <v>3125</v>
      </c>
    </row>
    <row r="191" spans="1:36" s="112" customFormat="1">
      <c r="A191" s="101" t="s">
        <v>2861</v>
      </c>
      <c r="B191" s="101" t="s">
        <v>2066</v>
      </c>
      <c r="C191" s="101" t="s">
        <v>2620</v>
      </c>
      <c r="D191" s="101" t="s">
        <v>2337</v>
      </c>
      <c r="E191" s="101" t="s">
        <v>1293</v>
      </c>
      <c r="F191" s="278">
        <v>1</v>
      </c>
      <c r="G191" s="101"/>
      <c r="H191" s="101"/>
      <c r="I191" s="101" t="s">
        <v>3346</v>
      </c>
      <c r="J191" s="101" t="s">
        <v>2777</v>
      </c>
      <c r="K191" s="103"/>
      <c r="L191" s="107">
        <v>670</v>
      </c>
      <c r="M191" s="108">
        <v>673</v>
      </c>
      <c r="N191" s="106">
        <f t="shared" si="10"/>
        <v>2.1302279343889797E-4</v>
      </c>
      <c r="O191" s="107">
        <v>86.5</v>
      </c>
      <c r="P191" s="108">
        <v>98.02</v>
      </c>
      <c r="Q191" s="105">
        <v>689</v>
      </c>
      <c r="R191" s="105">
        <v>556</v>
      </c>
      <c r="S191" s="107" t="s">
        <v>4432</v>
      </c>
      <c r="T191" s="109">
        <v>37427</v>
      </c>
      <c r="U191" s="110" t="s">
        <v>539</v>
      </c>
      <c r="V191" s="101" t="s">
        <v>1473</v>
      </c>
      <c r="W191" s="108" t="s">
        <v>2066</v>
      </c>
      <c r="X191" s="108" t="s">
        <v>2671</v>
      </c>
      <c r="Y191" s="108" t="s">
        <v>2411</v>
      </c>
      <c r="Z191" s="110" t="s">
        <v>2410</v>
      </c>
      <c r="AA191" s="111">
        <v>27450</v>
      </c>
      <c r="AB191" s="108" t="s">
        <v>84</v>
      </c>
      <c r="AD191" s="108" t="s">
        <v>3797</v>
      </c>
      <c r="AE191" s="112" t="s">
        <v>1063</v>
      </c>
      <c r="AF191" s="112" t="s">
        <v>2409</v>
      </c>
      <c r="AG191" s="112" t="s">
        <v>2145</v>
      </c>
      <c r="AH191" s="112" t="s">
        <v>3703</v>
      </c>
      <c r="AI191" s="112" t="s">
        <v>4831</v>
      </c>
      <c r="AJ191" s="112" t="s">
        <v>3125</v>
      </c>
    </row>
    <row r="192" spans="1:36" s="112" customFormat="1">
      <c r="A192" s="101" t="s">
        <v>2862</v>
      </c>
      <c r="B192" s="101" t="s">
        <v>2066</v>
      </c>
      <c r="C192" s="101" t="s">
        <v>2620</v>
      </c>
      <c r="D192" s="101" t="s">
        <v>2337</v>
      </c>
      <c r="E192" s="101" t="s">
        <v>1293</v>
      </c>
      <c r="F192" s="278">
        <v>1</v>
      </c>
      <c r="G192" s="101"/>
      <c r="H192" s="101"/>
      <c r="I192" s="101" t="s">
        <v>3346</v>
      </c>
      <c r="J192" s="101" t="s">
        <v>2777</v>
      </c>
      <c r="K192" s="103"/>
      <c r="L192" s="107">
        <v>658</v>
      </c>
      <c r="M192" s="108">
        <v>666</v>
      </c>
      <c r="N192" s="106">
        <f t="shared" si="10"/>
        <v>5.6882821387940839E-4</v>
      </c>
      <c r="O192" s="107">
        <v>86.5</v>
      </c>
      <c r="P192" s="108">
        <v>97.98</v>
      </c>
      <c r="Q192" s="105">
        <v>689</v>
      </c>
      <c r="R192" s="105">
        <v>556</v>
      </c>
      <c r="S192" s="107" t="s">
        <v>4432</v>
      </c>
      <c r="T192" s="109">
        <v>37427</v>
      </c>
      <c r="U192" s="110" t="s">
        <v>539</v>
      </c>
      <c r="V192" s="101" t="s">
        <v>1473</v>
      </c>
      <c r="W192" s="108" t="s">
        <v>2066</v>
      </c>
      <c r="X192" s="108" t="s">
        <v>2671</v>
      </c>
      <c r="Y192" s="108" t="s">
        <v>2411</v>
      </c>
      <c r="Z192" s="110" t="s">
        <v>2413</v>
      </c>
      <c r="AA192" s="111">
        <v>27451</v>
      </c>
      <c r="AB192" s="108" t="s">
        <v>83</v>
      </c>
      <c r="AD192" s="108" t="s">
        <v>3797</v>
      </c>
      <c r="AE192" s="112" t="s">
        <v>1063</v>
      </c>
      <c r="AF192" s="112" t="s">
        <v>2412</v>
      </c>
      <c r="AG192" s="112" t="s">
        <v>2145</v>
      </c>
      <c r="AH192" s="112" t="s">
        <v>3703</v>
      </c>
      <c r="AI192" s="112" t="s">
        <v>4831</v>
      </c>
      <c r="AJ192" s="112" t="s">
        <v>3125</v>
      </c>
    </row>
    <row r="193" spans="1:35" s="112" customFormat="1">
      <c r="A193" s="101" t="s">
        <v>3596</v>
      </c>
      <c r="B193" s="101" t="s">
        <v>2066</v>
      </c>
      <c r="C193" s="101" t="s">
        <v>3597</v>
      </c>
      <c r="D193" s="101" t="s">
        <v>2007</v>
      </c>
      <c r="E193" s="101" t="s">
        <v>1293</v>
      </c>
      <c r="F193" s="278">
        <v>1</v>
      </c>
      <c r="G193" s="101"/>
      <c r="H193" s="101"/>
      <c r="I193" s="101" t="s">
        <v>3346</v>
      </c>
      <c r="J193" s="101" t="s">
        <v>2775</v>
      </c>
      <c r="K193" s="103"/>
      <c r="L193" s="107">
        <v>661</v>
      </c>
      <c r="M193" s="108">
        <v>672</v>
      </c>
      <c r="N193" s="106">
        <f t="shared" ref="N193:N201" si="11">(M193-L193)/(M193+L193+12740)</f>
        <v>7.8163859873516667E-4</v>
      </c>
      <c r="O193" s="107">
        <v>48.45</v>
      </c>
      <c r="P193" s="108">
        <v>98.07</v>
      </c>
      <c r="Q193" s="105">
        <v>115</v>
      </c>
      <c r="R193" s="105">
        <v>80</v>
      </c>
      <c r="S193" s="108"/>
      <c r="T193" s="109">
        <v>39618</v>
      </c>
      <c r="U193" s="110"/>
      <c r="V193" s="101" t="s">
        <v>961</v>
      </c>
      <c r="W193" s="108" t="s">
        <v>248</v>
      </c>
      <c r="X193" s="112" t="s">
        <v>3598</v>
      </c>
      <c r="Y193" s="108" t="s">
        <v>2761</v>
      </c>
      <c r="Z193" s="110" t="s">
        <v>3601</v>
      </c>
      <c r="AA193" s="111" t="s">
        <v>3604</v>
      </c>
      <c r="AB193" s="108" t="s">
        <v>2822</v>
      </c>
      <c r="AD193" s="108" t="s">
        <v>161</v>
      </c>
      <c r="AE193" s="108" t="s">
        <v>3605</v>
      </c>
      <c r="AF193" s="112" t="s">
        <v>4886</v>
      </c>
      <c r="AG193" s="112" t="s">
        <v>5545</v>
      </c>
    </row>
    <row r="194" spans="1:35" s="112" customFormat="1">
      <c r="A194" s="101" t="s">
        <v>1016</v>
      </c>
      <c r="B194" s="101" t="s">
        <v>2066</v>
      </c>
      <c r="C194" s="101" t="s">
        <v>2699</v>
      </c>
      <c r="D194" s="101" t="s">
        <v>3094</v>
      </c>
      <c r="E194" s="101" t="s">
        <v>1293</v>
      </c>
      <c r="F194" s="278">
        <v>1</v>
      </c>
      <c r="G194" s="101"/>
      <c r="H194" s="101"/>
      <c r="I194" s="101" t="s">
        <v>1292</v>
      </c>
      <c r="J194" s="101"/>
      <c r="K194" s="103" t="s">
        <v>702</v>
      </c>
      <c r="L194" s="104">
        <v>35768</v>
      </c>
      <c r="M194" s="105">
        <v>35802</v>
      </c>
      <c r="N194" s="106">
        <f t="shared" si="11"/>
        <v>4.0327363302099397E-4</v>
      </c>
      <c r="O194" s="107">
        <v>1.64</v>
      </c>
      <c r="P194" s="108">
        <v>1436.04</v>
      </c>
      <c r="Q194" s="105">
        <v>3180</v>
      </c>
      <c r="R194" s="105">
        <v>1600</v>
      </c>
      <c r="S194" s="107" t="s">
        <v>2535</v>
      </c>
      <c r="T194" s="109">
        <v>37594</v>
      </c>
      <c r="U194" s="110" t="s">
        <v>79</v>
      </c>
      <c r="V194" s="101" t="s">
        <v>2688</v>
      </c>
      <c r="W194" s="108" t="s">
        <v>2066</v>
      </c>
      <c r="X194" s="108" t="s">
        <v>3849</v>
      </c>
      <c r="Y194" s="108" t="s">
        <v>3850</v>
      </c>
      <c r="Z194" s="110" t="s">
        <v>4772</v>
      </c>
      <c r="AA194" s="111" t="s">
        <v>1017</v>
      </c>
      <c r="AB194" s="108" t="s">
        <v>2701</v>
      </c>
      <c r="AD194" s="108" t="s">
        <v>667</v>
      </c>
      <c r="AF194" s="112" t="s">
        <v>5182</v>
      </c>
      <c r="AG194" s="112" t="s">
        <v>3661</v>
      </c>
      <c r="AH194" s="112" t="s">
        <v>1040</v>
      </c>
    </row>
    <row r="195" spans="1:35" s="112" customFormat="1">
      <c r="A195" s="101" t="s">
        <v>2556</v>
      </c>
      <c r="B195" s="101" t="s">
        <v>2066</v>
      </c>
      <c r="C195" s="101" t="s">
        <v>2699</v>
      </c>
      <c r="D195" s="101" t="s">
        <v>3094</v>
      </c>
      <c r="E195" s="101" t="s">
        <v>1293</v>
      </c>
      <c r="F195" s="278">
        <v>1</v>
      </c>
      <c r="G195" s="101"/>
      <c r="H195" s="101"/>
      <c r="I195" s="101" t="s">
        <v>1292</v>
      </c>
      <c r="J195" s="101"/>
      <c r="K195" s="103" t="s">
        <v>4115</v>
      </c>
      <c r="L195" s="104">
        <v>35693</v>
      </c>
      <c r="M195" s="105">
        <v>35878</v>
      </c>
      <c r="N195" s="106">
        <f t="shared" si="11"/>
        <v>2.194256977144145E-3</v>
      </c>
      <c r="O195" s="107">
        <v>11.53</v>
      </c>
      <c r="P195" s="108">
        <v>1436.06</v>
      </c>
      <c r="Q195" s="105">
        <v>3180</v>
      </c>
      <c r="R195" s="105">
        <v>1600</v>
      </c>
      <c r="S195" s="104">
        <v>1800</v>
      </c>
      <c r="T195" s="109">
        <v>32415</v>
      </c>
      <c r="U195" s="110" t="s">
        <v>4576</v>
      </c>
      <c r="V195" s="101" t="s">
        <v>3144</v>
      </c>
      <c r="W195" s="108" t="s">
        <v>2066</v>
      </c>
      <c r="X195" s="108" t="s">
        <v>3849</v>
      </c>
      <c r="Y195" s="108" t="s">
        <v>1014</v>
      </c>
      <c r="Z195" s="110" t="s">
        <v>2554</v>
      </c>
      <c r="AA195" s="111" t="s">
        <v>2555</v>
      </c>
      <c r="AB195" s="108" t="s">
        <v>2557</v>
      </c>
      <c r="AD195" s="108" t="s">
        <v>667</v>
      </c>
      <c r="AF195" s="112" t="s">
        <v>1015</v>
      </c>
      <c r="AG195" s="112" t="s">
        <v>1023</v>
      </c>
      <c r="AH195" s="112" t="s">
        <v>1040</v>
      </c>
    </row>
    <row r="196" spans="1:35" s="112" customFormat="1">
      <c r="A196" s="101" t="s">
        <v>977</v>
      </c>
      <c r="B196" s="101" t="s">
        <v>2066</v>
      </c>
      <c r="C196" s="101" t="s">
        <v>2699</v>
      </c>
      <c r="D196" s="101" t="s">
        <v>3094</v>
      </c>
      <c r="E196" s="101" t="s">
        <v>1293</v>
      </c>
      <c r="F196" s="278">
        <v>1</v>
      </c>
      <c r="G196" s="101"/>
      <c r="H196" s="101"/>
      <c r="I196" s="101" t="s">
        <v>1292</v>
      </c>
      <c r="J196" s="101"/>
      <c r="K196" s="103" t="s">
        <v>4116</v>
      </c>
      <c r="L196" s="104">
        <v>35771</v>
      </c>
      <c r="M196" s="105">
        <v>35805</v>
      </c>
      <c r="N196" s="106">
        <f t="shared" si="11"/>
        <v>4.032449357180132E-4</v>
      </c>
      <c r="O196" s="107">
        <v>10.15</v>
      </c>
      <c r="P196" s="108">
        <v>1436.2</v>
      </c>
      <c r="Q196" s="105">
        <v>3180</v>
      </c>
      <c r="R196" s="105">
        <v>1600</v>
      </c>
      <c r="S196" s="104">
        <v>1800</v>
      </c>
      <c r="T196" s="109">
        <v>32580</v>
      </c>
      <c r="U196" s="110" t="s">
        <v>4576</v>
      </c>
      <c r="V196" s="101" t="s">
        <v>3144</v>
      </c>
      <c r="W196" s="108" t="s">
        <v>2066</v>
      </c>
      <c r="X196" s="108" t="s">
        <v>3849</v>
      </c>
      <c r="Y196" s="108" t="s">
        <v>2700</v>
      </c>
      <c r="Z196" s="110" t="s">
        <v>3662</v>
      </c>
      <c r="AA196" s="111" t="s">
        <v>978</v>
      </c>
      <c r="AB196" s="108" t="s">
        <v>2701</v>
      </c>
      <c r="AD196" s="108" t="s">
        <v>667</v>
      </c>
      <c r="AG196" s="112" t="s">
        <v>3661</v>
      </c>
      <c r="AH196" s="112" t="s">
        <v>1040</v>
      </c>
    </row>
    <row r="197" spans="1:35" s="112" customFormat="1">
      <c r="A197" s="101" t="s">
        <v>979</v>
      </c>
      <c r="B197" s="101" t="s">
        <v>2066</v>
      </c>
      <c r="C197" s="101" t="s">
        <v>2161</v>
      </c>
      <c r="D197" s="101" t="s">
        <v>2337</v>
      </c>
      <c r="E197" s="101" t="s">
        <v>1293</v>
      </c>
      <c r="F197" s="278">
        <v>1</v>
      </c>
      <c r="G197" s="101"/>
      <c r="H197" s="101"/>
      <c r="I197" s="101" t="s">
        <v>1292</v>
      </c>
      <c r="J197" s="101"/>
      <c r="K197" s="103" t="s">
        <v>5691</v>
      </c>
      <c r="L197" s="104">
        <v>35773</v>
      </c>
      <c r="M197" s="105">
        <v>35796</v>
      </c>
      <c r="N197" s="106">
        <f t="shared" si="11"/>
        <v>2.7280598749836909E-4</v>
      </c>
      <c r="O197" s="107">
        <v>9.4</v>
      </c>
      <c r="P197" s="108">
        <v>1436.99</v>
      </c>
      <c r="Q197" s="105">
        <v>3180</v>
      </c>
      <c r="R197" s="105">
        <v>1600</v>
      </c>
      <c r="S197" s="104">
        <v>1800</v>
      </c>
      <c r="T197" s="109">
        <v>33452</v>
      </c>
      <c r="U197" s="110" t="s">
        <v>4576</v>
      </c>
      <c r="V197" s="101" t="s">
        <v>3144</v>
      </c>
      <c r="W197" s="108" t="s">
        <v>2066</v>
      </c>
      <c r="X197" s="108" t="s">
        <v>3849</v>
      </c>
      <c r="Y197" s="108" t="s">
        <v>3145</v>
      </c>
      <c r="Z197" s="110" t="s">
        <v>2450</v>
      </c>
      <c r="AA197" s="111" t="s">
        <v>980</v>
      </c>
      <c r="AB197" s="108" t="s">
        <v>1430</v>
      </c>
      <c r="AD197" s="108" t="s">
        <v>667</v>
      </c>
      <c r="AE197" s="112" t="s">
        <v>3143</v>
      </c>
      <c r="AF197" s="112" t="s">
        <v>2051</v>
      </c>
      <c r="AG197" s="112" t="s">
        <v>3661</v>
      </c>
      <c r="AH197" s="112" t="s">
        <v>1040</v>
      </c>
    </row>
    <row r="198" spans="1:35" s="112" customFormat="1">
      <c r="A198" s="101" t="s">
        <v>1569</v>
      </c>
      <c r="B198" s="101" t="s">
        <v>2066</v>
      </c>
      <c r="C198" s="101" t="s">
        <v>2162</v>
      </c>
      <c r="D198" s="101" t="s">
        <v>2337</v>
      </c>
      <c r="E198" s="101" t="s">
        <v>1293</v>
      </c>
      <c r="F198" s="278">
        <v>1</v>
      </c>
      <c r="G198" s="101"/>
      <c r="H198" s="101"/>
      <c r="I198" s="101" t="s">
        <v>1292</v>
      </c>
      <c r="J198" s="101"/>
      <c r="K198" s="103" t="s">
        <v>5696</v>
      </c>
      <c r="L198" s="104">
        <v>35773</v>
      </c>
      <c r="M198" s="105">
        <v>35787</v>
      </c>
      <c r="N198" s="106">
        <f t="shared" si="11"/>
        <v>1.6607354685646501E-4</v>
      </c>
      <c r="O198" s="107">
        <v>8.74</v>
      </c>
      <c r="P198" s="108">
        <v>1435.7</v>
      </c>
      <c r="Q198" s="105">
        <v>3180</v>
      </c>
      <c r="R198" s="105">
        <v>1600</v>
      </c>
      <c r="S198" s="104">
        <v>1800</v>
      </c>
      <c r="T198" s="109">
        <v>33982</v>
      </c>
      <c r="U198" s="110" t="s">
        <v>4576</v>
      </c>
      <c r="V198" s="101" t="s">
        <v>3144</v>
      </c>
      <c r="W198" s="108" t="s">
        <v>2066</v>
      </c>
      <c r="X198" s="108" t="s">
        <v>3849</v>
      </c>
      <c r="Y198" s="108" t="s">
        <v>2493</v>
      </c>
      <c r="Z198" s="110" t="s">
        <v>2451</v>
      </c>
      <c r="AA198" s="111" t="s">
        <v>3083</v>
      </c>
      <c r="AB198" s="108" t="s">
        <v>1430</v>
      </c>
      <c r="AD198" s="108" t="s">
        <v>667</v>
      </c>
      <c r="AE198" s="112" t="s">
        <v>3627</v>
      </c>
      <c r="AF198" s="112" t="s">
        <v>2254</v>
      </c>
      <c r="AG198" s="112" t="s">
        <v>3661</v>
      </c>
      <c r="AH198" s="112" t="s">
        <v>1040</v>
      </c>
    </row>
    <row r="199" spans="1:35" s="112" customFormat="1">
      <c r="A199" s="101" t="s">
        <v>1495</v>
      </c>
      <c r="B199" s="101" t="s">
        <v>2066</v>
      </c>
      <c r="C199" s="101" t="s">
        <v>2699</v>
      </c>
      <c r="D199" s="101" t="s">
        <v>3094</v>
      </c>
      <c r="E199" s="101" t="s">
        <v>1293</v>
      </c>
      <c r="F199" s="278">
        <v>1</v>
      </c>
      <c r="G199" s="101"/>
      <c r="H199" s="101"/>
      <c r="I199" s="101" t="s">
        <v>1292</v>
      </c>
      <c r="J199" s="101"/>
      <c r="K199" s="103" t="s">
        <v>1114</v>
      </c>
      <c r="L199" s="104">
        <v>35767</v>
      </c>
      <c r="M199" s="105">
        <v>35803</v>
      </c>
      <c r="N199" s="106">
        <f t="shared" si="11"/>
        <v>4.2699561143399361E-4</v>
      </c>
      <c r="O199" s="107">
        <v>10.6</v>
      </c>
      <c r="P199" s="108">
        <v>1436.04</v>
      </c>
      <c r="Q199" s="105">
        <v>3180</v>
      </c>
      <c r="R199" s="105">
        <v>1600</v>
      </c>
      <c r="S199" s="104">
        <v>1800</v>
      </c>
      <c r="T199" s="109">
        <v>34893</v>
      </c>
      <c r="U199" s="110" t="s">
        <v>4576</v>
      </c>
      <c r="V199" s="101" t="s">
        <v>3144</v>
      </c>
      <c r="W199" s="108" t="s">
        <v>2066</v>
      </c>
      <c r="X199" s="108" t="s">
        <v>3849</v>
      </c>
      <c r="Y199" s="108" t="s">
        <v>1431</v>
      </c>
      <c r="Z199" s="110" t="s">
        <v>5183</v>
      </c>
      <c r="AA199" s="111" t="s">
        <v>3013</v>
      </c>
      <c r="AB199" s="108" t="s">
        <v>2701</v>
      </c>
      <c r="AD199" s="108" t="s">
        <v>667</v>
      </c>
      <c r="AF199" s="112" t="s">
        <v>3174</v>
      </c>
      <c r="AG199" s="112" t="s">
        <v>3661</v>
      </c>
      <c r="AH199" s="112" t="s">
        <v>1040</v>
      </c>
    </row>
    <row r="200" spans="1:35" s="112" customFormat="1">
      <c r="A200" s="101" t="s">
        <v>3014</v>
      </c>
      <c r="B200" s="101" t="s">
        <v>2066</v>
      </c>
      <c r="C200" s="101" t="s">
        <v>2699</v>
      </c>
      <c r="D200" s="101" t="s">
        <v>3094</v>
      </c>
      <c r="E200" s="101" t="s">
        <v>1293</v>
      </c>
      <c r="F200" s="278">
        <v>1</v>
      </c>
      <c r="G200" s="101"/>
      <c r="H200" s="101"/>
      <c r="I200" s="101" t="s">
        <v>1292</v>
      </c>
      <c r="J200" s="101"/>
      <c r="K200" s="103" t="s">
        <v>180</v>
      </c>
      <c r="L200" s="104">
        <v>35768</v>
      </c>
      <c r="M200" s="105">
        <v>35808</v>
      </c>
      <c r="N200" s="106">
        <f t="shared" si="11"/>
        <v>4.7440580672707437E-4</v>
      </c>
      <c r="O200" s="107">
        <v>0.9</v>
      </c>
      <c r="P200" s="108">
        <v>1436.2</v>
      </c>
      <c r="Q200" s="105">
        <v>3180</v>
      </c>
      <c r="R200" s="105">
        <v>1600</v>
      </c>
      <c r="S200" s="107" t="s">
        <v>2535</v>
      </c>
      <c r="T200" s="109">
        <v>36707</v>
      </c>
      <c r="U200" s="110" t="s">
        <v>79</v>
      </c>
      <c r="V200" s="101" t="s">
        <v>2688</v>
      </c>
      <c r="W200" s="108" t="s">
        <v>2066</v>
      </c>
      <c r="X200" s="108" t="s">
        <v>3849</v>
      </c>
      <c r="Y200" s="108" t="s">
        <v>3850</v>
      </c>
      <c r="Z200" s="110" t="s">
        <v>3175</v>
      </c>
      <c r="AA200" s="111" t="s">
        <v>3015</v>
      </c>
      <c r="AB200" s="108" t="s">
        <v>4790</v>
      </c>
      <c r="AD200" s="108" t="s">
        <v>667</v>
      </c>
      <c r="AE200" s="112" t="s">
        <v>5011</v>
      </c>
      <c r="AF200" s="112" t="s">
        <v>5182</v>
      </c>
      <c r="AG200" s="112" t="s">
        <v>3661</v>
      </c>
      <c r="AH200" s="112" t="s">
        <v>1040</v>
      </c>
      <c r="AI200" s="112" t="s">
        <v>4238</v>
      </c>
    </row>
    <row r="201" spans="1:35" s="112" customFormat="1">
      <c r="A201" s="101" t="s">
        <v>3022</v>
      </c>
      <c r="B201" s="101" t="s">
        <v>2066</v>
      </c>
      <c r="C201" s="101" t="s">
        <v>2699</v>
      </c>
      <c r="D201" s="101" t="s">
        <v>3094</v>
      </c>
      <c r="E201" s="101" t="s">
        <v>1293</v>
      </c>
      <c r="F201" s="278">
        <v>1</v>
      </c>
      <c r="G201" s="101"/>
      <c r="H201" s="101"/>
      <c r="I201" s="101" t="s">
        <v>1292</v>
      </c>
      <c r="J201" s="101"/>
      <c r="K201" s="103" t="s">
        <v>700</v>
      </c>
      <c r="L201" s="104">
        <v>35768</v>
      </c>
      <c r="M201" s="105">
        <v>35809</v>
      </c>
      <c r="N201" s="106">
        <f t="shared" si="11"/>
        <v>4.8626018477887023E-4</v>
      </c>
      <c r="O201" s="107">
        <v>0.02</v>
      </c>
      <c r="P201" s="108">
        <v>1436.11</v>
      </c>
      <c r="Q201" s="105">
        <v>3180</v>
      </c>
      <c r="R201" s="105">
        <v>1600</v>
      </c>
      <c r="S201" s="107" t="s">
        <v>2535</v>
      </c>
      <c r="T201" s="109">
        <v>37323</v>
      </c>
      <c r="U201" s="110" t="s">
        <v>79</v>
      </c>
      <c r="V201" s="101" t="s">
        <v>2688</v>
      </c>
      <c r="W201" s="108" t="s">
        <v>2066</v>
      </c>
      <c r="X201" s="108" t="s">
        <v>3849</v>
      </c>
      <c r="Y201" s="108" t="s">
        <v>3850</v>
      </c>
      <c r="Z201" s="110" t="s">
        <v>3176</v>
      </c>
      <c r="AA201" s="111" t="s">
        <v>3023</v>
      </c>
      <c r="AB201" s="108" t="s">
        <v>2701</v>
      </c>
      <c r="AD201" s="108" t="s">
        <v>667</v>
      </c>
      <c r="AE201" s="112" t="s">
        <v>4363</v>
      </c>
      <c r="AF201" s="112" t="s">
        <v>5182</v>
      </c>
      <c r="AG201" s="112" t="s">
        <v>3661</v>
      </c>
      <c r="AH201" s="112" t="s">
        <v>1040</v>
      </c>
    </row>
    <row r="202" spans="1:35" s="264" customFormat="1">
      <c r="A202" s="255" t="s">
        <v>6228</v>
      </c>
      <c r="B202" s="255" t="s">
        <v>2066</v>
      </c>
      <c r="C202" s="255"/>
      <c r="D202" s="255" t="s">
        <v>6253</v>
      </c>
      <c r="E202" s="255" t="s">
        <v>6249</v>
      </c>
      <c r="F202" s="295">
        <v>81</v>
      </c>
      <c r="G202" s="255"/>
      <c r="H202" s="255"/>
      <c r="I202" s="255"/>
      <c r="J202" s="255"/>
      <c r="K202" s="256"/>
      <c r="L202" s="257"/>
      <c r="M202" s="258"/>
      <c r="N202" s="259"/>
      <c r="O202" s="257"/>
      <c r="P202" s="258"/>
      <c r="Q202" s="260"/>
      <c r="R202" s="260"/>
      <c r="S202" s="257"/>
      <c r="T202" s="261"/>
      <c r="U202" s="262"/>
      <c r="V202" s="255"/>
      <c r="W202" s="258"/>
      <c r="X202" s="258"/>
      <c r="Y202" s="258"/>
      <c r="Z202" s="262"/>
      <c r="AA202" s="263"/>
      <c r="AB202" s="258"/>
      <c r="AD202" s="258"/>
    </row>
    <row r="203" spans="1:35" s="112" customFormat="1">
      <c r="A203" s="101" t="s">
        <v>4655</v>
      </c>
      <c r="B203" s="101" t="s">
        <v>2066</v>
      </c>
      <c r="C203" s="101" t="s">
        <v>3750</v>
      </c>
      <c r="D203" s="101" t="s">
        <v>3094</v>
      </c>
      <c r="E203" s="101" t="s">
        <v>2934</v>
      </c>
      <c r="F203" s="278">
        <v>1</v>
      </c>
      <c r="G203" s="101"/>
      <c r="H203" s="101"/>
      <c r="I203" s="101" t="s">
        <v>3346</v>
      </c>
      <c r="J203" s="101" t="s">
        <v>4110</v>
      </c>
      <c r="K203" s="103"/>
      <c r="L203" s="104">
        <v>682</v>
      </c>
      <c r="M203" s="105">
        <v>729</v>
      </c>
      <c r="N203" s="106">
        <f t="shared" si="10"/>
        <v>3.3213200480531413E-3</v>
      </c>
      <c r="O203" s="107">
        <v>98.2</v>
      </c>
      <c r="P203" s="108">
        <v>98.88</v>
      </c>
      <c r="Q203" s="105">
        <v>572</v>
      </c>
      <c r="R203" s="105"/>
      <c r="S203" s="107">
        <v>600</v>
      </c>
      <c r="T203" s="109">
        <v>36851</v>
      </c>
      <c r="U203" s="110" t="s">
        <v>887</v>
      </c>
      <c r="V203" s="101" t="s">
        <v>3751</v>
      </c>
      <c r="W203" s="108" t="s">
        <v>2066</v>
      </c>
      <c r="X203" s="108" t="s">
        <v>1294</v>
      </c>
      <c r="Y203" s="108" t="s">
        <v>5524</v>
      </c>
      <c r="Z203" s="110" t="s">
        <v>3749</v>
      </c>
      <c r="AA203" s="111">
        <v>26619</v>
      </c>
      <c r="AB203" s="108" t="s">
        <v>2933</v>
      </c>
      <c r="AD203" s="108" t="s">
        <v>3797</v>
      </c>
      <c r="AE203" s="108" t="s">
        <v>2903</v>
      </c>
      <c r="AF203" s="164" t="s">
        <v>2799</v>
      </c>
      <c r="AG203" s="112" t="s">
        <v>3748</v>
      </c>
      <c r="AH203" s="112" t="s">
        <v>3003</v>
      </c>
    </row>
    <row r="204" spans="1:35" s="112" customFormat="1">
      <c r="A204" s="101" t="s">
        <v>2871</v>
      </c>
      <c r="B204" s="101" t="s">
        <v>2066</v>
      </c>
      <c r="C204" s="101" t="s">
        <v>2716</v>
      </c>
      <c r="D204" s="101" t="s">
        <v>3094</v>
      </c>
      <c r="E204" s="101" t="s">
        <v>3371</v>
      </c>
      <c r="F204" s="278">
        <v>1</v>
      </c>
      <c r="G204" s="101"/>
      <c r="H204" s="101"/>
      <c r="I204" s="101" t="s">
        <v>3346</v>
      </c>
      <c r="J204" s="101" t="s">
        <v>2775</v>
      </c>
      <c r="K204" s="103"/>
      <c r="L204" s="104">
        <v>800</v>
      </c>
      <c r="M204" s="104">
        <v>833</v>
      </c>
      <c r="N204" s="106">
        <f t="shared" si="10"/>
        <v>2.2959716134418702E-3</v>
      </c>
      <c r="O204" s="107">
        <v>69.900000000000006</v>
      </c>
      <c r="P204" s="107">
        <v>101.22</v>
      </c>
      <c r="Q204" s="105">
        <v>215</v>
      </c>
      <c r="R204" s="105">
        <v>41</v>
      </c>
      <c r="S204" s="107">
        <v>55</v>
      </c>
      <c r="T204" s="109">
        <v>35671</v>
      </c>
      <c r="U204" s="110" t="s">
        <v>3345</v>
      </c>
      <c r="V204" s="101" t="s">
        <v>865</v>
      </c>
      <c r="W204" s="108" t="s">
        <v>2066</v>
      </c>
      <c r="X204" s="108" t="s">
        <v>1294</v>
      </c>
      <c r="Y204" s="108" t="s">
        <v>2715</v>
      </c>
      <c r="Z204" s="110" t="s">
        <v>1282</v>
      </c>
      <c r="AA204" s="111" t="s">
        <v>1283</v>
      </c>
      <c r="AB204" s="108" t="s">
        <v>4505</v>
      </c>
      <c r="AD204" s="108" t="s">
        <v>3797</v>
      </c>
      <c r="AE204" s="112" t="s">
        <v>864</v>
      </c>
      <c r="AF204" s="112" t="s">
        <v>2717</v>
      </c>
      <c r="AG204" s="112" t="s">
        <v>1281</v>
      </c>
      <c r="AH204" s="112" t="s">
        <v>863</v>
      </c>
      <c r="AI204" s="112" t="s">
        <v>2903</v>
      </c>
    </row>
    <row r="205" spans="1:35" s="112" customFormat="1">
      <c r="A205" s="101" t="s">
        <v>926</v>
      </c>
      <c r="B205" s="101" t="s">
        <v>2066</v>
      </c>
      <c r="C205" s="101" t="s">
        <v>1608</v>
      </c>
      <c r="D205" s="101" t="s">
        <v>3094</v>
      </c>
      <c r="E205" s="101" t="s">
        <v>925</v>
      </c>
      <c r="F205" s="278">
        <v>1</v>
      </c>
      <c r="G205" s="101"/>
      <c r="H205" s="101"/>
      <c r="I205" s="101" t="s">
        <v>3346</v>
      </c>
      <c r="J205" s="101" t="s">
        <v>4110</v>
      </c>
      <c r="K205" s="103"/>
      <c r="L205" s="107">
        <v>685</v>
      </c>
      <c r="M205" s="108">
        <v>699</v>
      </c>
      <c r="N205" s="106">
        <f t="shared" ref="N205:N226" si="12">(M205-L205)/(M205+L205+12740)</f>
        <v>9.9122061738884178E-4</v>
      </c>
      <c r="O205" s="107">
        <v>98.2</v>
      </c>
      <c r="P205" s="108">
        <v>98.61</v>
      </c>
      <c r="Q205" s="105">
        <v>390</v>
      </c>
      <c r="R205" s="105"/>
      <c r="S205" s="108"/>
      <c r="T205" s="109">
        <v>35643</v>
      </c>
      <c r="U205" s="110" t="s">
        <v>4995</v>
      </c>
      <c r="V205" s="101" t="s">
        <v>3042</v>
      </c>
      <c r="W205" s="108" t="s">
        <v>2066</v>
      </c>
      <c r="X205" s="108" t="s">
        <v>1294</v>
      </c>
      <c r="Y205" s="108" t="s">
        <v>4394</v>
      </c>
      <c r="Z205" s="110" t="s">
        <v>1558</v>
      </c>
      <c r="AA205" s="111" t="s">
        <v>1635</v>
      </c>
      <c r="AB205" s="108" t="s">
        <v>3348</v>
      </c>
      <c r="AD205" s="108" t="s">
        <v>3797</v>
      </c>
      <c r="AE205" s="108" t="s">
        <v>2462</v>
      </c>
      <c r="AF205" s="112" t="s">
        <v>1557</v>
      </c>
      <c r="AG205" s="112" t="s">
        <v>4148</v>
      </c>
      <c r="AH205" s="112" t="s">
        <v>2432</v>
      </c>
      <c r="AI205" s="112" t="s">
        <v>2432</v>
      </c>
    </row>
    <row r="206" spans="1:35" s="112" customFormat="1">
      <c r="A206" s="101" t="s">
        <v>5220</v>
      </c>
      <c r="B206" s="101" t="s">
        <v>2066</v>
      </c>
      <c r="C206" s="102" t="s">
        <v>5221</v>
      </c>
      <c r="D206" s="101" t="s">
        <v>3608</v>
      </c>
      <c r="E206" s="275" t="s">
        <v>3371</v>
      </c>
      <c r="F206" s="278">
        <v>1</v>
      </c>
      <c r="G206" s="101" t="s">
        <v>3347</v>
      </c>
      <c r="H206" s="101"/>
      <c r="I206" s="101" t="s">
        <v>3346</v>
      </c>
      <c r="J206" s="101" t="s">
        <v>4110</v>
      </c>
      <c r="K206" s="103"/>
      <c r="L206" s="104">
        <v>701</v>
      </c>
      <c r="M206" s="105">
        <v>704</v>
      </c>
      <c r="N206" s="106">
        <f t="shared" si="12"/>
        <v>2.1208907741251324E-4</v>
      </c>
      <c r="O206" s="107">
        <v>98.25</v>
      </c>
      <c r="P206" s="108">
        <v>98.83</v>
      </c>
      <c r="Q206" s="105">
        <v>848</v>
      </c>
      <c r="R206" s="105"/>
      <c r="S206" s="107">
        <v>570</v>
      </c>
      <c r="T206" s="109">
        <v>38835</v>
      </c>
      <c r="U206" s="110" t="s">
        <v>3410</v>
      </c>
      <c r="V206" s="101" t="s">
        <v>5225</v>
      </c>
      <c r="W206" s="108" t="s">
        <v>2066</v>
      </c>
      <c r="X206" s="108" t="s">
        <v>1294</v>
      </c>
      <c r="Y206" s="108" t="s">
        <v>3694</v>
      </c>
      <c r="Z206" s="110" t="s">
        <v>5228</v>
      </c>
      <c r="AA206" s="111" t="s">
        <v>1524</v>
      </c>
      <c r="AB206" s="108" t="s">
        <v>5227</v>
      </c>
      <c r="AD206" s="108" t="s">
        <v>161</v>
      </c>
      <c r="AE206" s="108" t="s">
        <v>5222</v>
      </c>
      <c r="AF206" s="112" t="s">
        <v>5226</v>
      </c>
    </row>
    <row r="207" spans="1:35" s="112" customFormat="1">
      <c r="A207" s="101" t="s">
        <v>2800</v>
      </c>
      <c r="B207" s="101" t="s">
        <v>2066</v>
      </c>
      <c r="C207" s="101" t="s">
        <v>4974</v>
      </c>
      <c r="D207" s="101" t="s">
        <v>3094</v>
      </c>
      <c r="E207" s="275" t="s">
        <v>3371</v>
      </c>
      <c r="F207" s="278">
        <v>1</v>
      </c>
      <c r="G207" s="101" t="s">
        <v>998</v>
      </c>
      <c r="H207" s="101"/>
      <c r="I207" s="101" t="s">
        <v>1292</v>
      </c>
      <c r="J207" s="101"/>
      <c r="K207" s="103" t="s">
        <v>177</v>
      </c>
      <c r="L207" s="104">
        <v>35761</v>
      </c>
      <c r="M207" s="105">
        <v>35811</v>
      </c>
      <c r="N207" s="106">
        <f t="shared" si="12"/>
        <v>5.9303539235221561E-4</v>
      </c>
      <c r="O207" s="107">
        <v>0.06</v>
      </c>
      <c r="P207" s="108">
        <v>1436.11</v>
      </c>
      <c r="Q207" s="105">
        <v>2105</v>
      </c>
      <c r="R207" s="105">
        <v>977</v>
      </c>
      <c r="S207" s="107"/>
      <c r="T207" s="109">
        <v>36649</v>
      </c>
      <c r="U207" s="110" t="s">
        <v>887</v>
      </c>
      <c r="V207" s="101" t="s">
        <v>2065</v>
      </c>
      <c r="W207" s="108" t="s">
        <v>2066</v>
      </c>
      <c r="X207" s="108" t="s">
        <v>3849</v>
      </c>
      <c r="Y207" s="108" t="s">
        <v>3850</v>
      </c>
      <c r="Z207" s="110" t="s">
        <v>2394</v>
      </c>
      <c r="AA207" s="111">
        <v>26352</v>
      </c>
      <c r="AB207" s="108" t="s">
        <v>2197</v>
      </c>
      <c r="AD207" s="108" t="s">
        <v>667</v>
      </c>
      <c r="AE207" s="112" t="s">
        <v>3851</v>
      </c>
      <c r="AF207" s="112" t="s">
        <v>2938</v>
      </c>
      <c r="AG207" s="112" t="s">
        <v>2227</v>
      </c>
    </row>
    <row r="208" spans="1:35" s="112" customFormat="1">
      <c r="A208" s="101" t="s">
        <v>5204</v>
      </c>
      <c r="B208" s="101" t="s">
        <v>2066</v>
      </c>
      <c r="C208" s="101" t="s">
        <v>4974</v>
      </c>
      <c r="D208" s="101" t="s">
        <v>3094</v>
      </c>
      <c r="E208" s="275" t="s">
        <v>925</v>
      </c>
      <c r="F208" s="278">
        <v>1</v>
      </c>
      <c r="G208" s="101" t="s">
        <v>998</v>
      </c>
      <c r="H208" s="101"/>
      <c r="I208" s="101" t="s">
        <v>1292</v>
      </c>
      <c r="J208" s="101"/>
      <c r="K208" s="103" t="s">
        <v>602</v>
      </c>
      <c r="L208" s="104">
        <v>35782</v>
      </c>
      <c r="M208" s="105">
        <v>35791</v>
      </c>
      <c r="N208" s="106">
        <f t="shared" si="12"/>
        <v>1.0674510455089963E-4</v>
      </c>
      <c r="O208" s="107">
        <v>0.42</v>
      </c>
      <c r="P208" s="108">
        <v>1436.09</v>
      </c>
      <c r="Q208" s="105">
        <v>2105</v>
      </c>
      <c r="R208" s="105">
        <v>977</v>
      </c>
      <c r="S208" s="107"/>
      <c r="T208" s="109">
        <v>37095</v>
      </c>
      <c r="U208" s="110" t="s">
        <v>887</v>
      </c>
      <c r="V208" s="101" t="s">
        <v>2065</v>
      </c>
      <c r="W208" s="108" t="s">
        <v>2066</v>
      </c>
      <c r="X208" s="108" t="s">
        <v>3849</v>
      </c>
      <c r="Y208" s="108" t="s">
        <v>3850</v>
      </c>
      <c r="Z208" s="110" t="s">
        <v>2228</v>
      </c>
      <c r="AA208" s="111">
        <v>26871</v>
      </c>
      <c r="AB208" s="108" t="s">
        <v>4975</v>
      </c>
      <c r="AD208" s="108" t="s">
        <v>667</v>
      </c>
      <c r="AE208" s="112" t="s">
        <v>3851</v>
      </c>
      <c r="AF208" s="112" t="s">
        <v>2938</v>
      </c>
      <c r="AG208" s="112" t="s">
        <v>1463</v>
      </c>
    </row>
    <row r="209" spans="1:36" s="112" customFormat="1">
      <c r="A209" s="101" t="s">
        <v>2690</v>
      </c>
      <c r="B209" s="101" t="s">
        <v>2066</v>
      </c>
      <c r="C209" s="101" t="s">
        <v>4974</v>
      </c>
      <c r="D209" s="101" t="s">
        <v>3094</v>
      </c>
      <c r="E209" s="275" t="s">
        <v>3371</v>
      </c>
      <c r="F209" s="278">
        <v>1</v>
      </c>
      <c r="G209" s="101" t="s">
        <v>998</v>
      </c>
      <c r="H209" s="101"/>
      <c r="I209" s="101" t="s">
        <v>1292</v>
      </c>
      <c r="J209" s="101"/>
      <c r="K209" s="103" t="s">
        <v>4106</v>
      </c>
      <c r="L209" s="104">
        <v>35768</v>
      </c>
      <c r="M209" s="105">
        <v>35801</v>
      </c>
      <c r="N209" s="106">
        <f t="shared" si="12"/>
        <v>3.914172864107035E-4</v>
      </c>
      <c r="O209" s="107">
        <v>0.28000000000000003</v>
      </c>
      <c r="P209" s="108">
        <v>1436</v>
      </c>
      <c r="Q209" s="105">
        <v>3200</v>
      </c>
      <c r="R209" s="105">
        <v>1533</v>
      </c>
      <c r="S209" s="104">
        <v>2300</v>
      </c>
      <c r="T209" s="109">
        <v>38861</v>
      </c>
      <c r="U209" s="110" t="s">
        <v>538</v>
      </c>
      <c r="V209" s="101" t="s">
        <v>2688</v>
      </c>
      <c r="W209" s="108" t="s">
        <v>2066</v>
      </c>
      <c r="X209" s="108" t="s">
        <v>3849</v>
      </c>
      <c r="Y209" s="108" t="s">
        <v>2312</v>
      </c>
      <c r="Z209" s="110" t="s">
        <v>2691</v>
      </c>
      <c r="AA209" s="111" t="s">
        <v>2692</v>
      </c>
      <c r="AB209" s="219" t="s">
        <v>2693</v>
      </c>
      <c r="AD209" s="108" t="s">
        <v>667</v>
      </c>
      <c r="AE209" s="112" t="s">
        <v>4177</v>
      </c>
      <c r="AF209" s="112" t="s">
        <v>1227</v>
      </c>
    </row>
    <row r="210" spans="1:36" s="112" customFormat="1">
      <c r="A210" s="101" t="s">
        <v>3779</v>
      </c>
      <c r="B210" s="101" t="s">
        <v>2066</v>
      </c>
      <c r="C210" s="101" t="s">
        <v>4974</v>
      </c>
      <c r="D210" s="101" t="s">
        <v>3094</v>
      </c>
      <c r="E210" s="275" t="s">
        <v>3371</v>
      </c>
      <c r="F210" s="278">
        <v>1</v>
      </c>
      <c r="G210" s="101" t="s">
        <v>998</v>
      </c>
      <c r="H210" s="101"/>
      <c r="I210" s="101" t="s">
        <v>1292</v>
      </c>
      <c r="J210" s="101"/>
      <c r="K210" s="103" t="s">
        <v>3780</v>
      </c>
      <c r="L210" s="104">
        <v>35170</v>
      </c>
      <c r="M210" s="105">
        <v>35170</v>
      </c>
      <c r="N210" s="106">
        <f t="shared" si="12"/>
        <v>0</v>
      </c>
      <c r="O210" s="107">
        <v>0</v>
      </c>
      <c r="P210" s="108">
        <v>1436</v>
      </c>
      <c r="Q210" s="105">
        <v>3200</v>
      </c>
      <c r="R210" s="105">
        <v>1533</v>
      </c>
      <c r="S210" s="104">
        <v>2300</v>
      </c>
      <c r="T210" s="109">
        <v>39991</v>
      </c>
      <c r="U210" s="110" t="s">
        <v>4576</v>
      </c>
      <c r="V210" s="101" t="s">
        <v>2688</v>
      </c>
      <c r="W210" s="108" t="s">
        <v>2066</v>
      </c>
      <c r="X210" s="108" t="s">
        <v>3849</v>
      </c>
      <c r="Y210" s="108" t="s">
        <v>2312</v>
      </c>
      <c r="Z210" s="110" t="s">
        <v>3781</v>
      </c>
      <c r="AA210" s="111" t="s">
        <v>3782</v>
      </c>
      <c r="AB210" s="219" t="s">
        <v>3783</v>
      </c>
      <c r="AD210" s="108" t="s">
        <v>161</v>
      </c>
      <c r="AE210" s="112" t="s">
        <v>3785</v>
      </c>
      <c r="AG210" s="112" t="s">
        <v>3784</v>
      </c>
    </row>
    <row r="211" spans="1:36" s="112" customFormat="1">
      <c r="A211" s="101" t="s">
        <v>3663</v>
      </c>
      <c r="B211" s="101" t="s">
        <v>2066</v>
      </c>
      <c r="C211" s="101" t="s">
        <v>3674</v>
      </c>
      <c r="D211" s="101" t="s">
        <v>3094</v>
      </c>
      <c r="E211" s="275" t="s">
        <v>3371</v>
      </c>
      <c r="F211" s="278">
        <v>1</v>
      </c>
      <c r="G211" s="101" t="s">
        <v>3347</v>
      </c>
      <c r="H211" s="101"/>
      <c r="I211" s="101" t="s">
        <v>3346</v>
      </c>
      <c r="J211" s="101"/>
      <c r="K211" s="103"/>
      <c r="L211" s="104">
        <v>586</v>
      </c>
      <c r="M211" s="105">
        <v>601</v>
      </c>
      <c r="N211" s="106">
        <f t="shared" si="12"/>
        <v>1.0770445896460114E-3</v>
      </c>
      <c r="O211" s="107">
        <v>97.79</v>
      </c>
      <c r="P211" s="108">
        <v>96.55</v>
      </c>
      <c r="Q211" s="105">
        <v>215</v>
      </c>
      <c r="R211" s="105">
        <v>197</v>
      </c>
      <c r="S211" s="104">
        <v>216</v>
      </c>
      <c r="T211" s="109">
        <v>39197</v>
      </c>
      <c r="U211" s="110" t="s">
        <v>3410</v>
      </c>
      <c r="V211" s="101" t="s">
        <v>3042</v>
      </c>
      <c r="W211" s="108" t="s">
        <v>2066</v>
      </c>
      <c r="X211" s="108" t="s">
        <v>1294</v>
      </c>
      <c r="Y211" s="108" t="s">
        <v>4394</v>
      </c>
      <c r="Z211" s="110" t="s">
        <v>2171</v>
      </c>
      <c r="AA211" s="111" t="s">
        <v>2172</v>
      </c>
      <c r="AB211" s="108" t="s">
        <v>2173</v>
      </c>
      <c r="AD211" s="108"/>
      <c r="AE211" s="112" t="s">
        <v>2174</v>
      </c>
      <c r="AF211" s="112" t="s">
        <v>2175</v>
      </c>
      <c r="AG211" s="112" t="s">
        <v>3976</v>
      </c>
    </row>
    <row r="212" spans="1:36" s="112" customFormat="1">
      <c r="A212" s="101" t="s">
        <v>2626</v>
      </c>
      <c r="B212" s="101" t="s">
        <v>2066</v>
      </c>
      <c r="C212" s="101" t="s">
        <v>1259</v>
      </c>
      <c r="D212" s="101" t="s">
        <v>3608</v>
      </c>
      <c r="E212" s="275" t="s">
        <v>3371</v>
      </c>
      <c r="F212" s="278">
        <v>1</v>
      </c>
      <c r="G212" s="101" t="s">
        <v>3347</v>
      </c>
      <c r="H212" s="101"/>
      <c r="I212" s="101" t="s">
        <v>3346</v>
      </c>
      <c r="J212" s="101" t="s">
        <v>2777</v>
      </c>
      <c r="K212" s="103"/>
      <c r="L212" s="104">
        <v>585</v>
      </c>
      <c r="M212" s="105">
        <v>601</v>
      </c>
      <c r="N212" s="106">
        <f t="shared" si="12"/>
        <v>1.1489300588826655E-3</v>
      </c>
      <c r="O212" s="107">
        <v>94</v>
      </c>
      <c r="P212" s="108">
        <v>96.55</v>
      </c>
      <c r="Q212" s="105">
        <v>1270</v>
      </c>
      <c r="R212" s="105">
        <v>970</v>
      </c>
      <c r="S212" s="107">
        <v>350</v>
      </c>
      <c r="T212" s="109">
        <v>37633</v>
      </c>
      <c r="U212" s="110" t="s">
        <v>887</v>
      </c>
      <c r="V212" s="101" t="s">
        <v>4798</v>
      </c>
      <c r="W212" s="108" t="s">
        <v>2066</v>
      </c>
      <c r="X212" s="108" t="s">
        <v>1294</v>
      </c>
      <c r="Y212" s="108" t="s">
        <v>3694</v>
      </c>
      <c r="Z212" s="110" t="s">
        <v>1454</v>
      </c>
      <c r="AA212" s="111">
        <v>27642</v>
      </c>
      <c r="AB212" s="108" t="s">
        <v>3550</v>
      </c>
      <c r="AD212" s="108" t="s">
        <v>3797</v>
      </c>
      <c r="AE212" s="108" t="s">
        <v>1453</v>
      </c>
      <c r="AF212" s="112" t="s">
        <v>2798</v>
      </c>
      <c r="AG212" s="112" t="s">
        <v>3549</v>
      </c>
      <c r="AH212" s="112" t="s">
        <v>2903</v>
      </c>
    </row>
    <row r="213" spans="1:36" s="112" customFormat="1">
      <c r="A213" s="101" t="s">
        <v>3164</v>
      </c>
      <c r="B213" s="101" t="s">
        <v>2066</v>
      </c>
      <c r="C213" s="101" t="s">
        <v>2137</v>
      </c>
      <c r="D213" s="101" t="s">
        <v>3094</v>
      </c>
      <c r="E213" s="275" t="s">
        <v>3371</v>
      </c>
      <c r="F213" s="278">
        <v>1</v>
      </c>
      <c r="G213" s="101" t="s">
        <v>3347</v>
      </c>
      <c r="H213" s="101"/>
      <c r="I213" s="101" t="s">
        <v>3346</v>
      </c>
      <c r="J213" s="101" t="s">
        <v>4110</v>
      </c>
      <c r="K213" s="103"/>
      <c r="L213" s="104">
        <v>694</v>
      </c>
      <c r="M213" s="105">
        <v>701</v>
      </c>
      <c r="N213" s="106">
        <f t="shared" si="12"/>
        <v>4.9522461973823843E-4</v>
      </c>
      <c r="O213" s="107">
        <v>98.2</v>
      </c>
      <c r="P213" s="108">
        <v>98.72</v>
      </c>
      <c r="Q213" s="105">
        <v>1941</v>
      </c>
      <c r="R213" s="105"/>
      <c r="S213" s="108"/>
      <c r="T213" s="109">
        <v>30742</v>
      </c>
      <c r="U213" s="110" t="s">
        <v>3345</v>
      </c>
      <c r="V213" s="101" t="s">
        <v>875</v>
      </c>
      <c r="W213" s="108" t="s">
        <v>2066</v>
      </c>
      <c r="X213" s="108" t="s">
        <v>1294</v>
      </c>
      <c r="Y213" s="108" t="s">
        <v>4594</v>
      </c>
      <c r="Z213" s="110" t="s">
        <v>4371</v>
      </c>
      <c r="AA213" s="111" t="s">
        <v>4372</v>
      </c>
      <c r="AB213" s="108" t="s">
        <v>4373</v>
      </c>
      <c r="AD213" s="108" t="s">
        <v>3797</v>
      </c>
      <c r="AE213" s="112" t="s">
        <v>4369</v>
      </c>
      <c r="AF213" s="112" t="s">
        <v>3163</v>
      </c>
      <c r="AG213" s="112" t="s">
        <v>4370</v>
      </c>
    </row>
    <row r="214" spans="1:36" s="112" customFormat="1">
      <c r="A214" s="101" t="s">
        <v>3638</v>
      </c>
      <c r="B214" s="101" t="s">
        <v>2066</v>
      </c>
      <c r="C214" s="101" t="s">
        <v>2137</v>
      </c>
      <c r="D214" s="101" t="s">
        <v>3094</v>
      </c>
      <c r="E214" s="275" t="s">
        <v>3371</v>
      </c>
      <c r="F214" s="278">
        <v>1</v>
      </c>
      <c r="G214" s="101" t="s">
        <v>3347</v>
      </c>
      <c r="H214" s="101"/>
      <c r="I214" s="101" t="s">
        <v>3346</v>
      </c>
      <c r="J214" s="101" t="s">
        <v>4110</v>
      </c>
      <c r="K214" s="103"/>
      <c r="L214" s="107">
        <v>687</v>
      </c>
      <c r="M214" s="107">
        <v>698</v>
      </c>
      <c r="N214" s="106">
        <f t="shared" si="12"/>
        <v>7.7876106194690268E-4</v>
      </c>
      <c r="O214" s="107">
        <v>98.2</v>
      </c>
      <c r="P214" s="108">
        <v>98.62</v>
      </c>
      <c r="Q214" s="105">
        <v>2744</v>
      </c>
      <c r="R214" s="104">
        <v>2200</v>
      </c>
      <c r="S214" s="104">
        <v>1500</v>
      </c>
      <c r="T214" s="109">
        <v>36265</v>
      </c>
      <c r="U214" s="110" t="s">
        <v>4575</v>
      </c>
      <c r="V214" s="101" t="s">
        <v>220</v>
      </c>
      <c r="W214" s="108" t="s">
        <v>2066</v>
      </c>
      <c r="X214" s="108" t="s">
        <v>1294</v>
      </c>
      <c r="Y214" s="108" t="s">
        <v>1172</v>
      </c>
      <c r="Z214" s="110" t="s">
        <v>219</v>
      </c>
      <c r="AA214" s="111" t="s">
        <v>1844</v>
      </c>
      <c r="AB214" s="108" t="s">
        <v>5743</v>
      </c>
      <c r="AD214" s="108" t="s">
        <v>3797</v>
      </c>
      <c r="AE214" s="112" t="s">
        <v>3163</v>
      </c>
      <c r="AF214" s="112" t="s">
        <v>3395</v>
      </c>
      <c r="AG214" s="112" t="s">
        <v>3087</v>
      </c>
      <c r="AH214" s="112" t="s">
        <v>748</v>
      </c>
      <c r="AI214" s="112" t="s">
        <v>749</v>
      </c>
      <c r="AJ214" s="112" t="s">
        <v>2903</v>
      </c>
    </row>
    <row r="215" spans="1:36" s="112" customFormat="1">
      <c r="A215" s="101" t="s">
        <v>2490</v>
      </c>
      <c r="B215" s="101" t="s">
        <v>2066</v>
      </c>
      <c r="C215" s="101" t="s">
        <v>1300</v>
      </c>
      <c r="D215" s="101" t="s">
        <v>3094</v>
      </c>
      <c r="E215" s="275" t="s">
        <v>3371</v>
      </c>
      <c r="F215" s="278">
        <v>1</v>
      </c>
      <c r="G215" s="101" t="s">
        <v>998</v>
      </c>
      <c r="H215" s="101"/>
      <c r="I215" s="101" t="s">
        <v>3346</v>
      </c>
      <c r="J215" s="101" t="s">
        <v>4110</v>
      </c>
      <c r="K215" s="103"/>
      <c r="L215" s="104">
        <v>808</v>
      </c>
      <c r="M215" s="105">
        <v>822</v>
      </c>
      <c r="N215" s="106">
        <f t="shared" si="12"/>
        <v>9.7425191370911616E-4</v>
      </c>
      <c r="O215" s="107">
        <v>98.7</v>
      </c>
      <c r="P215" s="108">
        <v>101.2</v>
      </c>
      <c r="Q215" s="105">
        <v>2223</v>
      </c>
      <c r="R215" s="105">
        <v>1500</v>
      </c>
      <c r="S215" s="107">
        <v>830</v>
      </c>
      <c r="T215" s="109">
        <v>35928</v>
      </c>
      <c r="U215" s="110" t="s">
        <v>3345</v>
      </c>
      <c r="V215" s="101" t="s">
        <v>468</v>
      </c>
      <c r="W215" s="108" t="s">
        <v>2066</v>
      </c>
      <c r="X215" s="108" t="s">
        <v>1294</v>
      </c>
      <c r="Y215" s="108" t="s">
        <v>1464</v>
      </c>
      <c r="Z215" s="110" t="s">
        <v>1456</v>
      </c>
      <c r="AA215" s="111">
        <v>25338</v>
      </c>
      <c r="AB215" s="108" t="s">
        <v>4954</v>
      </c>
      <c r="AD215" s="108" t="s">
        <v>3797</v>
      </c>
      <c r="AE215" s="112" t="s">
        <v>1975</v>
      </c>
      <c r="AF215" s="108" t="s">
        <v>1974</v>
      </c>
      <c r="AG215" s="112" t="s">
        <v>4385</v>
      </c>
      <c r="AH215" s="112" t="s">
        <v>4429</v>
      </c>
      <c r="AI215" s="112" t="s">
        <v>2903</v>
      </c>
    </row>
    <row r="216" spans="1:36" s="112" customFormat="1">
      <c r="A216" s="101" t="s">
        <v>2491</v>
      </c>
      <c r="B216" s="101" t="s">
        <v>2066</v>
      </c>
      <c r="C216" s="101" t="s">
        <v>1300</v>
      </c>
      <c r="D216" s="101" t="s">
        <v>3094</v>
      </c>
      <c r="E216" s="275" t="s">
        <v>3371</v>
      </c>
      <c r="F216" s="278">
        <v>1</v>
      </c>
      <c r="G216" s="101" t="s">
        <v>998</v>
      </c>
      <c r="H216" s="101"/>
      <c r="I216" s="101" t="s">
        <v>3346</v>
      </c>
      <c r="J216" s="101" t="s">
        <v>4110</v>
      </c>
      <c r="K216" s="103"/>
      <c r="L216" s="104">
        <v>848</v>
      </c>
      <c r="M216" s="105">
        <v>863</v>
      </c>
      <c r="N216" s="106">
        <f t="shared" si="12"/>
        <v>1.0379904504878555E-3</v>
      </c>
      <c r="O216" s="107">
        <v>98.7</v>
      </c>
      <c r="P216" s="108">
        <v>102.04</v>
      </c>
      <c r="Q216" s="105">
        <v>2223</v>
      </c>
      <c r="R216" s="105">
        <v>1500</v>
      </c>
      <c r="S216" s="107">
        <v>830</v>
      </c>
      <c r="T216" s="109">
        <v>36790</v>
      </c>
      <c r="U216" s="110" t="s">
        <v>3345</v>
      </c>
      <c r="V216" s="101" t="s">
        <v>1299</v>
      </c>
      <c r="W216" s="108" t="s">
        <v>2066</v>
      </c>
      <c r="X216" s="108" t="s">
        <v>1294</v>
      </c>
      <c r="Y216" s="108" t="s">
        <v>1464</v>
      </c>
      <c r="Z216" s="110" t="s">
        <v>881</v>
      </c>
      <c r="AA216" s="111">
        <v>26536</v>
      </c>
      <c r="AB216" s="108" t="s">
        <v>4954</v>
      </c>
      <c r="AD216" s="108" t="s">
        <v>3797</v>
      </c>
      <c r="AE216" s="112" t="s">
        <v>1975</v>
      </c>
      <c r="AF216" s="108" t="s">
        <v>1974</v>
      </c>
      <c r="AG216" s="112" t="s">
        <v>4385</v>
      </c>
      <c r="AH216" s="112" t="s">
        <v>4429</v>
      </c>
      <c r="AI216" s="112" t="s">
        <v>2903</v>
      </c>
    </row>
    <row r="217" spans="1:36" s="112" customFormat="1">
      <c r="A217" s="101" t="s">
        <v>269</v>
      </c>
      <c r="B217" s="101" t="s">
        <v>2066</v>
      </c>
      <c r="C217" s="101" t="s">
        <v>1300</v>
      </c>
      <c r="D217" s="101" t="s">
        <v>3094</v>
      </c>
      <c r="E217" s="275" t="s">
        <v>3371</v>
      </c>
      <c r="F217" s="278">
        <v>1</v>
      </c>
      <c r="G217" s="101" t="s">
        <v>1003</v>
      </c>
      <c r="H217" s="101"/>
      <c r="I217" s="101" t="s">
        <v>3346</v>
      </c>
      <c r="J217" s="101" t="s">
        <v>4110</v>
      </c>
      <c r="K217" s="103"/>
      <c r="L217" s="104">
        <v>806</v>
      </c>
      <c r="M217" s="105">
        <v>821</v>
      </c>
      <c r="N217" s="106">
        <f t="shared" si="12"/>
        <v>1.0440593025683859E-3</v>
      </c>
      <c r="O217" s="107">
        <v>98.7</v>
      </c>
      <c r="P217" s="108">
        <v>101.16</v>
      </c>
      <c r="Q217" s="105">
        <v>2223</v>
      </c>
      <c r="R217" s="105">
        <v>1500</v>
      </c>
      <c r="S217" s="107">
        <v>830</v>
      </c>
      <c r="T217" s="109">
        <v>37431</v>
      </c>
      <c r="U217" s="110" t="s">
        <v>4428</v>
      </c>
      <c r="V217" s="101" t="s">
        <v>1299</v>
      </c>
      <c r="W217" s="108" t="s">
        <v>2066</v>
      </c>
      <c r="X217" s="108" t="s">
        <v>1294</v>
      </c>
      <c r="Y217" s="108" t="s">
        <v>1464</v>
      </c>
      <c r="Z217" s="110" t="s">
        <v>4386</v>
      </c>
      <c r="AA217" s="111">
        <v>27453</v>
      </c>
      <c r="AB217" s="108" t="s">
        <v>4954</v>
      </c>
      <c r="AD217" s="108" t="s">
        <v>3797</v>
      </c>
      <c r="AE217" s="112" t="s">
        <v>1975</v>
      </c>
      <c r="AF217" s="108" t="s">
        <v>1974</v>
      </c>
      <c r="AG217" s="112" t="s">
        <v>4385</v>
      </c>
      <c r="AH217" s="112" t="s">
        <v>4429</v>
      </c>
      <c r="AI217" s="112" t="s">
        <v>2903</v>
      </c>
    </row>
    <row r="218" spans="1:36" s="112" customFormat="1">
      <c r="A218" s="101" t="s">
        <v>389</v>
      </c>
      <c r="B218" s="101" t="s">
        <v>2066</v>
      </c>
      <c r="C218" s="101" t="s">
        <v>1300</v>
      </c>
      <c r="D218" s="101" t="s">
        <v>3094</v>
      </c>
      <c r="E218" s="275" t="s">
        <v>3371</v>
      </c>
      <c r="F218" s="278">
        <v>1</v>
      </c>
      <c r="G218" s="101" t="s">
        <v>1003</v>
      </c>
      <c r="H218" s="101"/>
      <c r="I218" s="101" t="s">
        <v>3346</v>
      </c>
      <c r="J218" s="101" t="s">
        <v>4110</v>
      </c>
      <c r="K218" s="103"/>
      <c r="L218" s="104">
        <v>847</v>
      </c>
      <c r="M218" s="105">
        <v>866</v>
      </c>
      <c r="N218" s="106">
        <f t="shared" si="12"/>
        <v>1.31460596415969E-3</v>
      </c>
      <c r="O218" s="107">
        <v>98.7</v>
      </c>
      <c r="P218" s="108">
        <v>102</v>
      </c>
      <c r="Q218" s="105">
        <v>2223</v>
      </c>
      <c r="R218" s="105">
        <v>1500</v>
      </c>
      <c r="S218" s="107">
        <v>830</v>
      </c>
      <c r="T218" s="109">
        <v>38492</v>
      </c>
      <c r="U218" s="110" t="s">
        <v>3345</v>
      </c>
      <c r="V218" s="101" t="s">
        <v>1299</v>
      </c>
      <c r="W218" s="108" t="s">
        <v>2066</v>
      </c>
      <c r="X218" s="108" t="s">
        <v>1294</v>
      </c>
      <c r="Y218" s="108" t="s">
        <v>3694</v>
      </c>
      <c r="Z218" s="110" t="s">
        <v>655</v>
      </c>
      <c r="AA218" s="111" t="s">
        <v>387</v>
      </c>
      <c r="AB218" s="108" t="s">
        <v>4954</v>
      </c>
      <c r="AD218" s="108" t="s">
        <v>161</v>
      </c>
      <c r="AE218" s="112" t="s">
        <v>388</v>
      </c>
      <c r="AF218" s="108" t="s">
        <v>3169</v>
      </c>
      <c r="AG218" s="112" t="s">
        <v>3170</v>
      </c>
      <c r="AH218" s="112" t="s">
        <v>3829</v>
      </c>
      <c r="AI218" s="112" t="s">
        <v>3169</v>
      </c>
    </row>
    <row r="219" spans="1:36" s="112" customFormat="1">
      <c r="A219" s="101" t="s">
        <v>3272</v>
      </c>
      <c r="B219" s="101" t="s">
        <v>2066</v>
      </c>
      <c r="C219" s="101" t="s">
        <v>1300</v>
      </c>
      <c r="D219" s="101" t="s">
        <v>3094</v>
      </c>
      <c r="E219" s="275" t="s">
        <v>3371</v>
      </c>
      <c r="F219" s="278">
        <v>1</v>
      </c>
      <c r="G219" s="101" t="s">
        <v>1003</v>
      </c>
      <c r="H219" s="101"/>
      <c r="I219" s="101" t="s">
        <v>3346</v>
      </c>
      <c r="J219" s="101" t="s">
        <v>4110</v>
      </c>
      <c r="K219" s="103"/>
      <c r="L219" s="104">
        <v>845</v>
      </c>
      <c r="M219" s="105">
        <v>868</v>
      </c>
      <c r="N219" s="106">
        <f t="shared" si="12"/>
        <v>1.5913651145090984E-3</v>
      </c>
      <c r="O219" s="107">
        <v>98.7</v>
      </c>
      <c r="P219" s="108">
        <v>102.7</v>
      </c>
      <c r="Q219" s="105">
        <v>1420</v>
      </c>
      <c r="R219" s="105"/>
      <c r="S219" s="107"/>
      <c r="T219" s="109">
        <v>39850</v>
      </c>
      <c r="U219" s="110" t="s">
        <v>3345</v>
      </c>
      <c r="V219" s="101" t="s">
        <v>1299</v>
      </c>
      <c r="W219" s="108" t="s">
        <v>2066</v>
      </c>
      <c r="X219" s="108" t="s">
        <v>1294</v>
      </c>
      <c r="Y219" s="108" t="s">
        <v>3694</v>
      </c>
      <c r="Z219" s="110" t="s">
        <v>3274</v>
      </c>
      <c r="AA219" s="111" t="s">
        <v>3275</v>
      </c>
      <c r="AB219" s="108" t="s">
        <v>4954</v>
      </c>
      <c r="AD219" s="108" t="s">
        <v>161</v>
      </c>
      <c r="AE219" s="112" t="s">
        <v>1709</v>
      </c>
      <c r="AF219" s="108" t="s">
        <v>3276</v>
      </c>
      <c r="AG219" s="112" t="s">
        <v>3273</v>
      </c>
    </row>
    <row r="220" spans="1:36" s="112" customFormat="1">
      <c r="A220" s="101" t="s">
        <v>981</v>
      </c>
      <c r="B220" s="101" t="s">
        <v>2066</v>
      </c>
      <c r="C220" s="101" t="s">
        <v>3873</v>
      </c>
      <c r="D220" s="101" t="s">
        <v>3608</v>
      </c>
      <c r="E220" s="275" t="s">
        <v>3371</v>
      </c>
      <c r="F220" s="278">
        <v>1</v>
      </c>
      <c r="G220" s="101" t="s">
        <v>3347</v>
      </c>
      <c r="H220" s="101"/>
      <c r="I220" s="101" t="s">
        <v>3346</v>
      </c>
      <c r="J220" s="101" t="s">
        <v>4110</v>
      </c>
      <c r="K220" s="103"/>
      <c r="L220" s="107">
        <v>804</v>
      </c>
      <c r="M220" s="108">
        <v>807</v>
      </c>
      <c r="N220" s="106">
        <f t="shared" si="12"/>
        <v>2.0904466587694237E-4</v>
      </c>
      <c r="O220" s="107">
        <v>98.6</v>
      </c>
      <c r="P220" s="108">
        <v>100.99</v>
      </c>
      <c r="Q220" s="105">
        <v>971</v>
      </c>
      <c r="R220" s="105">
        <v>868</v>
      </c>
      <c r="S220" s="107">
        <v>974</v>
      </c>
      <c r="T220" s="109">
        <v>36330</v>
      </c>
      <c r="U220" s="110" t="s">
        <v>3345</v>
      </c>
      <c r="V220" s="101" t="s">
        <v>4798</v>
      </c>
      <c r="W220" s="108" t="s">
        <v>2066</v>
      </c>
      <c r="X220" s="108" t="s">
        <v>1294</v>
      </c>
      <c r="Y220" s="108" t="s">
        <v>1464</v>
      </c>
      <c r="Z220" s="110" t="s">
        <v>4552</v>
      </c>
      <c r="AA220" s="111" t="s">
        <v>982</v>
      </c>
      <c r="AB220" s="108" t="s">
        <v>4151</v>
      </c>
      <c r="AD220" s="108" t="s">
        <v>3797</v>
      </c>
      <c r="AE220" s="108" t="s">
        <v>3801</v>
      </c>
      <c r="AF220" s="112" t="s">
        <v>3912</v>
      </c>
      <c r="AG220" s="112" t="s">
        <v>5477</v>
      </c>
    </row>
    <row r="221" spans="1:36" s="112" customFormat="1" ht="12.75" customHeight="1">
      <c r="A221" s="101" t="s">
        <v>3004</v>
      </c>
      <c r="B221" s="101" t="s">
        <v>1961</v>
      </c>
      <c r="C221" s="101" t="s">
        <v>4549</v>
      </c>
      <c r="D221" s="101" t="s">
        <v>3094</v>
      </c>
      <c r="E221" s="275" t="s">
        <v>3371</v>
      </c>
      <c r="F221" s="278" t="s">
        <v>6246</v>
      </c>
      <c r="G221" s="101" t="s">
        <v>3347</v>
      </c>
      <c r="H221" s="101"/>
      <c r="I221" s="101" t="s">
        <v>3346</v>
      </c>
      <c r="J221" s="101" t="s">
        <v>4110</v>
      </c>
      <c r="K221" s="103"/>
      <c r="L221" s="104">
        <v>655</v>
      </c>
      <c r="M221" s="105">
        <v>686</v>
      </c>
      <c r="N221" s="106">
        <f t="shared" si="12"/>
        <v>2.2015481854981891E-3</v>
      </c>
      <c r="O221" s="107">
        <v>98.2</v>
      </c>
      <c r="P221" s="108">
        <v>98.15</v>
      </c>
      <c r="Q221" s="105">
        <v>4854</v>
      </c>
      <c r="R221" s="105"/>
      <c r="S221" s="104">
        <v>2530</v>
      </c>
      <c r="T221" s="109">
        <v>36512</v>
      </c>
      <c r="U221" s="110" t="s">
        <v>59</v>
      </c>
      <c r="V221" s="101" t="s">
        <v>4550</v>
      </c>
      <c r="W221" s="108" t="s">
        <v>2066</v>
      </c>
      <c r="X221" s="108" t="s">
        <v>1294</v>
      </c>
      <c r="Y221" s="108" t="s">
        <v>2928</v>
      </c>
      <c r="Z221" s="110" t="s">
        <v>1455</v>
      </c>
      <c r="AA221" s="111">
        <v>25994</v>
      </c>
      <c r="AB221" s="108"/>
      <c r="AD221" s="108" t="s">
        <v>4548</v>
      </c>
      <c r="AE221" s="164" t="s">
        <v>2903</v>
      </c>
      <c r="AF221" s="112" t="s">
        <v>1586</v>
      </c>
      <c r="AG221" s="112" t="s">
        <v>4547</v>
      </c>
    </row>
    <row r="222" spans="1:36" s="112" customFormat="1" ht="12.75" customHeight="1">
      <c r="A222" s="101" t="s">
        <v>2865</v>
      </c>
      <c r="B222" s="101" t="s">
        <v>3868</v>
      </c>
      <c r="C222" s="101" t="s">
        <v>3867</v>
      </c>
      <c r="D222" s="101" t="s">
        <v>3094</v>
      </c>
      <c r="E222" s="275" t="s">
        <v>3371</v>
      </c>
      <c r="F222" s="278" t="s">
        <v>6246</v>
      </c>
      <c r="G222" s="101" t="s">
        <v>3347</v>
      </c>
      <c r="H222" s="101"/>
      <c r="I222" s="101" t="s">
        <v>3346</v>
      </c>
      <c r="J222" s="101" t="s">
        <v>2775</v>
      </c>
      <c r="K222" s="103"/>
      <c r="L222" s="104">
        <v>1320</v>
      </c>
      <c r="M222" s="105">
        <v>1328</v>
      </c>
      <c r="N222" s="106">
        <f t="shared" si="12"/>
        <v>5.1988562516246421E-4</v>
      </c>
      <c r="O222" s="107">
        <v>66</v>
      </c>
      <c r="P222" s="108">
        <v>112.11</v>
      </c>
      <c r="Q222" s="105">
        <v>470</v>
      </c>
      <c r="R222" s="105">
        <v>270</v>
      </c>
      <c r="S222" s="107">
        <v>450</v>
      </c>
      <c r="T222" s="109">
        <v>37232</v>
      </c>
      <c r="U222" s="110" t="s">
        <v>887</v>
      </c>
      <c r="V222" s="101" t="s">
        <v>2925</v>
      </c>
      <c r="W222" s="108" t="s">
        <v>5015</v>
      </c>
      <c r="X222" s="108" t="s">
        <v>1294</v>
      </c>
      <c r="Y222" s="108" t="s">
        <v>3694</v>
      </c>
      <c r="Z222" s="110" t="s">
        <v>3866</v>
      </c>
      <c r="AA222" s="111">
        <v>26997</v>
      </c>
      <c r="AB222" s="189" t="s">
        <v>3869</v>
      </c>
      <c r="AD222" s="108" t="s">
        <v>3797</v>
      </c>
      <c r="AE222" s="112" t="s">
        <v>2903</v>
      </c>
      <c r="AF222" s="112" t="s">
        <v>3546</v>
      </c>
      <c r="AG222" s="112" t="s">
        <v>1931</v>
      </c>
    </row>
    <row r="223" spans="1:36" s="112" customFormat="1" ht="12.75" customHeight="1">
      <c r="A223" s="101" t="s">
        <v>2824</v>
      </c>
      <c r="B223" s="101" t="s">
        <v>3868</v>
      </c>
      <c r="C223" s="101" t="s">
        <v>2827</v>
      </c>
      <c r="D223" s="101" t="s">
        <v>3094</v>
      </c>
      <c r="E223" s="275" t="s">
        <v>3371</v>
      </c>
      <c r="F223" s="278" t="s">
        <v>6246</v>
      </c>
      <c r="G223" s="101" t="s">
        <v>3347</v>
      </c>
      <c r="H223" s="101"/>
      <c r="I223" s="101" t="s">
        <v>3346</v>
      </c>
      <c r="J223" s="101" t="s">
        <v>2775</v>
      </c>
      <c r="K223" s="103"/>
      <c r="L223" s="104">
        <v>1332</v>
      </c>
      <c r="M223" s="105">
        <v>1346</v>
      </c>
      <c r="N223" s="106">
        <f t="shared" si="12"/>
        <v>9.0802957582046962E-4</v>
      </c>
      <c r="O223" s="107">
        <v>66</v>
      </c>
      <c r="P223" s="108">
        <v>112.44</v>
      </c>
      <c r="Q223" s="105">
        <v>553</v>
      </c>
      <c r="R223" s="105">
        <v>510</v>
      </c>
      <c r="S223" s="107">
        <v>500</v>
      </c>
      <c r="T223" s="109">
        <v>39619</v>
      </c>
      <c r="U223" s="110" t="s">
        <v>887</v>
      </c>
      <c r="V223" s="101" t="s">
        <v>2482</v>
      </c>
      <c r="W223" s="108" t="s">
        <v>877</v>
      </c>
      <c r="X223" s="108" t="s">
        <v>1294</v>
      </c>
      <c r="Y223" s="108" t="s">
        <v>3694</v>
      </c>
      <c r="Z223" s="110" t="s">
        <v>2825</v>
      </c>
      <c r="AA223" s="111" t="s">
        <v>2826</v>
      </c>
      <c r="AB223" s="189" t="s">
        <v>3869</v>
      </c>
      <c r="AD223" s="108" t="s">
        <v>161</v>
      </c>
      <c r="AE223" s="112" t="s">
        <v>2828</v>
      </c>
      <c r="AF223" s="112" t="s">
        <v>4886</v>
      </c>
    </row>
    <row r="224" spans="1:36" s="112" customFormat="1">
      <c r="A224" s="101" t="s">
        <v>4604</v>
      </c>
      <c r="B224" s="101" t="s">
        <v>2066</v>
      </c>
      <c r="C224" s="101" t="s">
        <v>4546</v>
      </c>
      <c r="D224" s="101" t="s">
        <v>3094</v>
      </c>
      <c r="E224" s="275" t="s">
        <v>3371</v>
      </c>
      <c r="F224" s="278">
        <v>1</v>
      </c>
      <c r="G224" s="101" t="s">
        <v>3746</v>
      </c>
      <c r="H224" s="101"/>
      <c r="I224" s="101" t="s">
        <v>3346</v>
      </c>
      <c r="J224" s="101" t="s">
        <v>4110</v>
      </c>
      <c r="K224" s="103"/>
      <c r="L224" s="107">
        <v>702</v>
      </c>
      <c r="M224" s="108">
        <v>703</v>
      </c>
      <c r="N224" s="106">
        <f t="shared" si="12"/>
        <v>7.0696359137504419E-5</v>
      </c>
      <c r="O224" s="107">
        <v>98.2</v>
      </c>
      <c r="P224" s="108">
        <v>98.8</v>
      </c>
      <c r="Q224" s="105">
        <v>2967</v>
      </c>
      <c r="R224" s="105"/>
      <c r="S224" s="107" t="s">
        <v>3159</v>
      </c>
      <c r="T224" s="109">
        <v>38183</v>
      </c>
      <c r="U224" s="110" t="s">
        <v>4859</v>
      </c>
      <c r="V224" s="101" t="s">
        <v>5176</v>
      </c>
      <c r="W224" s="108" t="s">
        <v>2066</v>
      </c>
      <c r="X224" s="108" t="s">
        <v>1294</v>
      </c>
      <c r="Y224" s="108" t="s">
        <v>3694</v>
      </c>
      <c r="Z224" s="110" t="s">
        <v>3203</v>
      </c>
      <c r="AA224" s="111">
        <v>28376</v>
      </c>
      <c r="AB224" s="108" t="s">
        <v>4019</v>
      </c>
      <c r="AD224" s="108" t="s">
        <v>161</v>
      </c>
      <c r="AE224" s="112" t="s">
        <v>2903</v>
      </c>
      <c r="AF224" s="112" t="s">
        <v>726</v>
      </c>
      <c r="AG224" s="112" t="s">
        <v>3874</v>
      </c>
      <c r="AH224" s="112" t="s">
        <v>1494</v>
      </c>
    </row>
    <row r="225" spans="1:36" s="112" customFormat="1">
      <c r="A225" s="101" t="s">
        <v>1986</v>
      </c>
      <c r="B225" s="101" t="s">
        <v>2066</v>
      </c>
      <c r="C225" s="101" t="s">
        <v>1608</v>
      </c>
      <c r="D225" s="101" t="s">
        <v>2007</v>
      </c>
      <c r="E225" s="275" t="s">
        <v>3371</v>
      </c>
      <c r="F225" s="278">
        <v>1</v>
      </c>
      <c r="G225" s="101" t="s">
        <v>3746</v>
      </c>
      <c r="H225" s="101"/>
      <c r="I225" s="101" t="s">
        <v>3346</v>
      </c>
      <c r="J225" s="101" t="s">
        <v>4110</v>
      </c>
      <c r="K225" s="103"/>
      <c r="L225" s="107">
        <v>669</v>
      </c>
      <c r="M225" s="108">
        <v>688</v>
      </c>
      <c r="N225" s="106">
        <f t="shared" si="12"/>
        <v>1.3478044974107966E-3</v>
      </c>
      <c r="O225" s="107">
        <v>98.13</v>
      </c>
      <c r="P225" s="108">
        <v>98.32</v>
      </c>
      <c r="Q225" s="105">
        <v>1955</v>
      </c>
      <c r="R225" s="105"/>
      <c r="S225" s="108"/>
      <c r="T225" s="109">
        <v>39697</v>
      </c>
      <c r="U225" s="110" t="s">
        <v>2243</v>
      </c>
      <c r="V225" s="101" t="s">
        <v>3225</v>
      </c>
      <c r="W225" s="108" t="s">
        <v>2066</v>
      </c>
      <c r="X225" s="108" t="s">
        <v>1294</v>
      </c>
      <c r="Y225" s="108" t="s">
        <v>3694</v>
      </c>
      <c r="Z225" s="110" t="s">
        <v>1610</v>
      </c>
      <c r="AA225" s="111" t="s">
        <v>1611</v>
      </c>
      <c r="AB225" s="108" t="s">
        <v>1984</v>
      </c>
      <c r="AD225" s="108" t="s">
        <v>161</v>
      </c>
      <c r="AE225" s="108" t="s">
        <v>1609</v>
      </c>
      <c r="AF225" s="112" t="s">
        <v>1985</v>
      </c>
      <c r="AG225" s="112" t="s">
        <v>1987</v>
      </c>
    </row>
    <row r="226" spans="1:36" s="112" customFormat="1">
      <c r="A226" s="101" t="s">
        <v>3033</v>
      </c>
      <c r="B226" s="101" t="s">
        <v>5285</v>
      </c>
      <c r="C226" s="101" t="s">
        <v>754</v>
      </c>
      <c r="D226" s="101" t="s">
        <v>3094</v>
      </c>
      <c r="E226" s="101" t="s">
        <v>3371</v>
      </c>
      <c r="F226" s="278" t="s">
        <v>6246</v>
      </c>
      <c r="G226" s="101"/>
      <c r="H226" s="101"/>
      <c r="I226" s="101" t="s">
        <v>3346</v>
      </c>
      <c r="J226" s="101" t="s">
        <v>4110</v>
      </c>
      <c r="K226" s="103"/>
      <c r="L226" s="107">
        <v>673</v>
      </c>
      <c r="M226" s="108">
        <v>686</v>
      </c>
      <c r="N226" s="106">
        <f t="shared" si="12"/>
        <v>9.2205120930562449E-4</v>
      </c>
      <c r="O226" s="107">
        <v>98.1</v>
      </c>
      <c r="P226" s="108">
        <v>98.34</v>
      </c>
      <c r="Q226" s="105">
        <v>2934</v>
      </c>
      <c r="R226" s="105">
        <v>2832</v>
      </c>
      <c r="S226" s="107" t="s">
        <v>3160</v>
      </c>
      <c r="T226" s="109">
        <v>37380</v>
      </c>
      <c r="U226" s="110" t="s">
        <v>59</v>
      </c>
      <c r="V226" s="101" t="s">
        <v>85</v>
      </c>
      <c r="W226" s="108" t="s">
        <v>5285</v>
      </c>
      <c r="X226" s="108" t="s">
        <v>1294</v>
      </c>
      <c r="Y226" s="108" t="s">
        <v>4594</v>
      </c>
      <c r="Z226" s="110" t="s">
        <v>5284</v>
      </c>
      <c r="AA226" s="111">
        <v>27424</v>
      </c>
      <c r="AB226" s="108" t="s">
        <v>3699</v>
      </c>
      <c r="AD226" s="108" t="s">
        <v>3797</v>
      </c>
      <c r="AE226" s="112" t="s">
        <v>1816</v>
      </c>
      <c r="AF226" s="112" t="s">
        <v>5296</v>
      </c>
      <c r="AG226" s="112" t="s">
        <v>5283</v>
      </c>
      <c r="AH226" s="112" t="s">
        <v>4914</v>
      </c>
      <c r="AI226" s="112" t="s">
        <v>2903</v>
      </c>
      <c r="AJ226" s="112" t="s">
        <v>3507</v>
      </c>
    </row>
    <row r="227" spans="1:36" s="264" customFormat="1">
      <c r="A227" s="255" t="s">
        <v>6228</v>
      </c>
      <c r="B227" s="255" t="s">
        <v>2066</v>
      </c>
      <c r="C227" s="255"/>
      <c r="D227" s="255" t="s">
        <v>6253</v>
      </c>
      <c r="E227" s="255" t="s">
        <v>6251</v>
      </c>
      <c r="F227" s="295" t="s">
        <v>6260</v>
      </c>
      <c r="G227" s="255"/>
      <c r="H227" s="255"/>
      <c r="I227" s="255"/>
      <c r="J227" s="255"/>
      <c r="K227" s="256"/>
      <c r="L227" s="257"/>
      <c r="M227" s="260"/>
      <c r="N227" s="259"/>
      <c r="O227" s="257"/>
      <c r="P227" s="258"/>
      <c r="Q227" s="260"/>
      <c r="R227" s="260"/>
      <c r="S227" s="257"/>
      <c r="T227" s="261"/>
      <c r="U227" s="262"/>
      <c r="V227" s="255"/>
      <c r="W227" s="258"/>
      <c r="X227" s="258"/>
      <c r="Y227" s="258"/>
      <c r="Z227" s="262"/>
      <c r="AA227" s="263"/>
      <c r="AB227" s="258"/>
      <c r="AD227" s="258"/>
    </row>
    <row r="228" spans="1:36" s="112" customFormat="1">
      <c r="A228" s="101" t="s">
        <v>4390</v>
      </c>
      <c r="B228" s="101" t="s">
        <v>2066</v>
      </c>
      <c r="C228" s="101" t="s">
        <v>4391</v>
      </c>
      <c r="D228" s="101" t="s">
        <v>3094</v>
      </c>
      <c r="E228" s="101" t="s">
        <v>729</v>
      </c>
      <c r="F228" s="278">
        <v>1</v>
      </c>
      <c r="G228" s="101"/>
      <c r="H228" s="101"/>
      <c r="I228" s="101" t="s">
        <v>3346</v>
      </c>
      <c r="J228" s="101"/>
      <c r="K228" s="103"/>
      <c r="L228" s="107">
        <v>557</v>
      </c>
      <c r="M228" s="108">
        <v>563</v>
      </c>
      <c r="N228" s="106">
        <f>(M228-L228)/(M228+L228+12740)</f>
        <v>4.329004329004329E-4</v>
      </c>
      <c r="O228" s="107">
        <v>35.43</v>
      </c>
      <c r="P228" s="108">
        <v>95.86</v>
      </c>
      <c r="Q228" s="105">
        <v>159</v>
      </c>
      <c r="R228" s="105"/>
      <c r="S228" s="104">
        <v>110</v>
      </c>
      <c r="T228" s="109">
        <v>39150</v>
      </c>
      <c r="U228" s="110"/>
      <c r="V228" s="101" t="s">
        <v>1462</v>
      </c>
      <c r="W228" s="108" t="s">
        <v>3994</v>
      </c>
      <c r="X228" s="108" t="s">
        <v>3849</v>
      </c>
      <c r="Y228" s="108" t="s">
        <v>5263</v>
      </c>
      <c r="Z228" s="110" t="s">
        <v>4392</v>
      </c>
      <c r="AA228" s="111" t="s">
        <v>4393</v>
      </c>
      <c r="AB228" s="108" t="s">
        <v>2422</v>
      </c>
      <c r="AD228" s="108"/>
      <c r="AE228" s="164" t="s">
        <v>574</v>
      </c>
      <c r="AF228" s="112" t="s">
        <v>2638</v>
      </c>
      <c r="AH228" s="112" t="s">
        <v>242</v>
      </c>
    </row>
    <row r="229" spans="1:36" s="112" customFormat="1" ht="12.75" customHeight="1">
      <c r="A229" s="101" t="s">
        <v>4931</v>
      </c>
      <c r="B229" s="101" t="s">
        <v>2066</v>
      </c>
      <c r="C229" s="101" t="s">
        <v>1626</v>
      </c>
      <c r="D229" s="101" t="s">
        <v>3094</v>
      </c>
      <c r="E229" s="101" t="s">
        <v>1627</v>
      </c>
      <c r="F229" s="278">
        <v>1</v>
      </c>
      <c r="G229" s="101"/>
      <c r="H229" s="101"/>
      <c r="I229" s="101" t="s">
        <v>3346</v>
      </c>
      <c r="J229" s="101" t="s">
        <v>2775</v>
      </c>
      <c r="K229" s="103"/>
      <c r="L229" s="104">
        <v>790</v>
      </c>
      <c r="M229" s="105">
        <v>801</v>
      </c>
      <c r="N229" s="106">
        <f>(M229-L229)/(M229+L229+12740)</f>
        <v>7.6756681320214919E-4</v>
      </c>
      <c r="O229" s="107">
        <v>67</v>
      </c>
      <c r="P229" s="108">
        <v>100.77</v>
      </c>
      <c r="Q229" s="105">
        <v>10</v>
      </c>
      <c r="R229" s="104">
        <v>10</v>
      </c>
      <c r="S229" s="107">
        <v>6</v>
      </c>
      <c r="T229" s="109">
        <v>37164</v>
      </c>
      <c r="U229" s="110" t="s">
        <v>887</v>
      </c>
      <c r="V229" s="101" t="s">
        <v>1626</v>
      </c>
      <c r="W229" s="108" t="s">
        <v>2066</v>
      </c>
      <c r="X229" s="108" t="s">
        <v>421</v>
      </c>
      <c r="Y229" s="108" t="s">
        <v>3370</v>
      </c>
      <c r="Z229" s="110" t="s">
        <v>1628</v>
      </c>
      <c r="AA229" s="111" t="s">
        <v>1629</v>
      </c>
      <c r="AB229" s="108" t="s">
        <v>4959</v>
      </c>
      <c r="AD229" s="108" t="s">
        <v>2707</v>
      </c>
      <c r="AE229" s="112" t="s">
        <v>2547</v>
      </c>
      <c r="AF229" s="225" t="s">
        <v>1630</v>
      </c>
      <c r="AG229" s="112" t="s">
        <v>4139</v>
      </c>
    </row>
    <row r="230" spans="1:36" s="264" customFormat="1" ht="12.75" customHeight="1">
      <c r="A230" s="255" t="s">
        <v>6228</v>
      </c>
      <c r="B230" s="255" t="s">
        <v>2066</v>
      </c>
      <c r="C230" s="255"/>
      <c r="D230" s="255" t="s">
        <v>6253</v>
      </c>
      <c r="E230" s="255" t="s">
        <v>6252</v>
      </c>
      <c r="F230" s="295">
        <v>2</v>
      </c>
      <c r="G230" s="255"/>
      <c r="H230" s="255"/>
      <c r="I230" s="255"/>
      <c r="J230" s="255"/>
      <c r="K230" s="256"/>
      <c r="L230" s="265"/>
      <c r="M230" s="260"/>
      <c r="N230" s="259"/>
      <c r="O230" s="257"/>
      <c r="P230" s="258"/>
      <c r="Q230" s="260"/>
      <c r="R230" s="265"/>
      <c r="S230" s="257"/>
      <c r="T230" s="261"/>
      <c r="U230" s="262"/>
      <c r="V230" s="255"/>
      <c r="W230" s="258"/>
      <c r="X230" s="258"/>
      <c r="Y230" s="258"/>
      <c r="Z230" s="262"/>
      <c r="AA230" s="263"/>
      <c r="AB230" s="258"/>
      <c r="AD230" s="258"/>
      <c r="AF230" s="266"/>
    </row>
    <row r="231" spans="1:36" s="112" customFormat="1">
      <c r="A231" s="101" t="s">
        <v>2330</v>
      </c>
      <c r="B231" s="101" t="s">
        <v>2066</v>
      </c>
      <c r="C231" s="101" t="s">
        <v>2870</v>
      </c>
      <c r="D231" s="101" t="s">
        <v>3094</v>
      </c>
      <c r="E231" s="101" t="s">
        <v>1284</v>
      </c>
      <c r="F231" s="278"/>
      <c r="G231" s="101"/>
      <c r="H231" s="101"/>
      <c r="I231" s="101" t="s">
        <v>2057</v>
      </c>
      <c r="J231" s="101" t="s">
        <v>2774</v>
      </c>
      <c r="K231" s="103"/>
      <c r="L231" s="104">
        <v>9999</v>
      </c>
      <c r="M231" s="105">
        <v>138825</v>
      </c>
      <c r="N231" s="106">
        <f t="shared" ref="N231:N247" si="13">(M231-L231)/(M231+L231+12740)</f>
        <v>0.79736822559481069</v>
      </c>
      <c r="O231" s="107">
        <v>28.5</v>
      </c>
      <c r="P231" s="107">
        <v>3808.92</v>
      </c>
      <c r="Q231" s="105">
        <v>4742</v>
      </c>
      <c r="R231" s="105"/>
      <c r="S231" s="104">
        <v>2500</v>
      </c>
      <c r="T231" s="109">
        <v>36364</v>
      </c>
      <c r="U231" s="110" t="s">
        <v>887</v>
      </c>
      <c r="V231" s="101" t="s">
        <v>4906</v>
      </c>
      <c r="W231" s="108" t="s">
        <v>2066</v>
      </c>
      <c r="X231" s="108" t="s">
        <v>3849</v>
      </c>
      <c r="Y231" s="108" t="s">
        <v>4907</v>
      </c>
      <c r="Z231" s="110" t="s">
        <v>4593</v>
      </c>
      <c r="AA231" s="111">
        <v>25867</v>
      </c>
      <c r="AB231" s="108" t="s">
        <v>4908</v>
      </c>
      <c r="AD231" s="108" t="s">
        <v>3797</v>
      </c>
      <c r="AE231" s="112" t="s">
        <v>2930</v>
      </c>
      <c r="AF231" s="112" t="s">
        <v>2043</v>
      </c>
      <c r="AG231" s="112" t="s">
        <v>2368</v>
      </c>
      <c r="AH231" s="112" t="s">
        <v>2903</v>
      </c>
    </row>
    <row r="232" spans="1:36" s="112" customFormat="1">
      <c r="A232" s="101" t="s">
        <v>2726</v>
      </c>
      <c r="B232" s="101" t="s">
        <v>2066</v>
      </c>
      <c r="C232" s="101" t="s">
        <v>3095</v>
      </c>
      <c r="D232" s="101" t="s">
        <v>3608</v>
      </c>
      <c r="E232" s="101" t="s">
        <v>1284</v>
      </c>
      <c r="F232" s="278"/>
      <c r="G232" s="101"/>
      <c r="H232" s="101"/>
      <c r="I232" s="101" t="s">
        <v>2057</v>
      </c>
      <c r="J232" s="101"/>
      <c r="K232" s="103"/>
      <c r="L232" s="107">
        <v>350</v>
      </c>
      <c r="M232" s="105">
        <v>4164</v>
      </c>
      <c r="N232" s="106">
        <f t="shared" si="13"/>
        <v>0.22105019125999767</v>
      </c>
      <c r="O232" s="107">
        <v>83</v>
      </c>
      <c r="P232" s="108">
        <v>133.1</v>
      </c>
      <c r="Q232" s="105">
        <v>180</v>
      </c>
      <c r="R232" s="105"/>
      <c r="S232" s="107">
        <v>50</v>
      </c>
      <c r="T232" s="109">
        <v>35298</v>
      </c>
      <c r="U232" s="110" t="s">
        <v>5206</v>
      </c>
      <c r="V232" s="101" t="s">
        <v>3096</v>
      </c>
      <c r="W232" s="108" t="s">
        <v>2066</v>
      </c>
      <c r="X232" s="108" t="s">
        <v>1294</v>
      </c>
      <c r="Y232" s="108" t="s">
        <v>3043</v>
      </c>
      <c r="Z232" s="110" t="s">
        <v>3098</v>
      </c>
      <c r="AA232" s="111">
        <v>24285</v>
      </c>
      <c r="AB232" s="108" t="s">
        <v>3732</v>
      </c>
      <c r="AD232" s="108" t="s">
        <v>3797</v>
      </c>
      <c r="AE232" s="108" t="s">
        <v>2903</v>
      </c>
      <c r="AF232" s="112" t="s">
        <v>5003</v>
      </c>
      <c r="AG232" s="112" t="s">
        <v>3097</v>
      </c>
      <c r="AH232" s="112" t="s">
        <v>4557</v>
      </c>
    </row>
    <row r="233" spans="1:36" s="112" customFormat="1" ht="12.75" customHeight="1">
      <c r="A233" s="101" t="s">
        <v>3583</v>
      </c>
      <c r="B233" s="101" t="s">
        <v>2066</v>
      </c>
      <c r="C233" s="169" t="s">
        <v>5534</v>
      </c>
      <c r="D233" s="101" t="s">
        <v>3094</v>
      </c>
      <c r="E233" s="101" t="s">
        <v>1284</v>
      </c>
      <c r="F233" s="278"/>
      <c r="G233" s="101"/>
      <c r="H233" s="101"/>
      <c r="I233" s="101" t="s">
        <v>3346</v>
      </c>
      <c r="J233" s="101"/>
      <c r="K233" s="103"/>
      <c r="L233" s="104">
        <v>542</v>
      </c>
      <c r="M233" s="104">
        <v>562</v>
      </c>
      <c r="N233" s="106">
        <f t="shared" si="13"/>
        <v>1.444669170759896E-3</v>
      </c>
      <c r="O233" s="107">
        <v>25.59</v>
      </c>
      <c r="P233" s="218">
        <v>95.69</v>
      </c>
      <c r="Q233" s="105">
        <v>4303</v>
      </c>
      <c r="R233" s="105"/>
      <c r="S233" s="107"/>
      <c r="T233" s="109">
        <v>39610</v>
      </c>
      <c r="U233" s="110"/>
      <c r="V233" s="101" t="s">
        <v>3225</v>
      </c>
      <c r="W233" s="108" t="s">
        <v>2066</v>
      </c>
      <c r="X233" s="108" t="s">
        <v>3849</v>
      </c>
      <c r="Y233" s="108" t="s">
        <v>3694</v>
      </c>
      <c r="Z233" s="110" t="s">
        <v>5535</v>
      </c>
      <c r="AA233" s="111" t="s">
        <v>5536</v>
      </c>
      <c r="AB233" s="112" t="s">
        <v>4885</v>
      </c>
      <c r="AD233" s="108" t="s">
        <v>161</v>
      </c>
      <c r="AE233" s="112" t="s">
        <v>5537</v>
      </c>
      <c r="AF233" s="112" t="s">
        <v>5532</v>
      </c>
      <c r="AG233" s="112" t="s">
        <v>4886</v>
      </c>
    </row>
    <row r="234" spans="1:36" s="112" customFormat="1">
      <c r="A234" s="101" t="s">
        <v>3812</v>
      </c>
      <c r="B234" s="101" t="s">
        <v>2066</v>
      </c>
      <c r="C234" s="101" t="s">
        <v>3104</v>
      </c>
      <c r="D234" s="101" t="s">
        <v>3608</v>
      </c>
      <c r="E234" s="101" t="s">
        <v>1284</v>
      </c>
      <c r="F234" s="278"/>
      <c r="G234" s="101"/>
      <c r="H234" s="101"/>
      <c r="I234" s="101" t="s">
        <v>3346</v>
      </c>
      <c r="J234" s="101" t="s">
        <v>2775</v>
      </c>
      <c r="K234" s="103"/>
      <c r="L234" s="107">
        <v>588</v>
      </c>
      <c r="M234" s="108">
        <v>609</v>
      </c>
      <c r="N234" s="106">
        <f t="shared" si="13"/>
        <v>1.5067805123053742E-3</v>
      </c>
      <c r="O234" s="107">
        <v>38</v>
      </c>
      <c r="P234" s="108">
        <v>96.65</v>
      </c>
      <c r="Q234" s="105">
        <v>293</v>
      </c>
      <c r="R234" s="105"/>
      <c r="S234" s="107">
        <v>414</v>
      </c>
      <c r="T234" s="109">
        <v>37292</v>
      </c>
      <c r="U234" s="110" t="s">
        <v>3345</v>
      </c>
      <c r="V234" s="101" t="s">
        <v>3103</v>
      </c>
      <c r="W234" s="108" t="s">
        <v>2066</v>
      </c>
      <c r="X234" s="108" t="s">
        <v>3849</v>
      </c>
      <c r="Y234" s="108" t="s">
        <v>3043</v>
      </c>
      <c r="Z234" s="110" t="s">
        <v>4857</v>
      </c>
      <c r="AA234" s="111">
        <v>27370</v>
      </c>
      <c r="AB234" s="108" t="s">
        <v>3102</v>
      </c>
      <c r="AD234" s="108" t="s">
        <v>3797</v>
      </c>
      <c r="AE234" s="108" t="s">
        <v>4508</v>
      </c>
      <c r="AF234" s="112" t="s">
        <v>4856</v>
      </c>
      <c r="AG234" s="112" t="s">
        <v>3105</v>
      </c>
    </row>
    <row r="235" spans="1:36" s="112" customFormat="1">
      <c r="A235" s="101" t="s">
        <v>3136</v>
      </c>
      <c r="B235" s="101" t="s">
        <v>4632</v>
      </c>
      <c r="C235" s="101" t="s">
        <v>4631</v>
      </c>
      <c r="D235" s="101" t="s">
        <v>3608</v>
      </c>
      <c r="E235" s="101" t="s">
        <v>1284</v>
      </c>
      <c r="F235" s="278"/>
      <c r="G235" s="101"/>
      <c r="H235" s="101"/>
      <c r="I235" s="101" t="s">
        <v>3346</v>
      </c>
      <c r="J235" s="101" t="s">
        <v>4110</v>
      </c>
      <c r="K235" s="103"/>
      <c r="L235" s="104">
        <v>676</v>
      </c>
      <c r="M235" s="105">
        <v>695</v>
      </c>
      <c r="N235" s="106">
        <f t="shared" si="13"/>
        <v>1.346467295018071E-3</v>
      </c>
      <c r="O235" s="107">
        <v>98.2</v>
      </c>
      <c r="P235" s="108">
        <v>98.47</v>
      </c>
      <c r="Q235" s="105">
        <v>106</v>
      </c>
      <c r="R235" s="105"/>
      <c r="S235" s="107">
        <v>290</v>
      </c>
      <c r="T235" s="109">
        <v>37891</v>
      </c>
      <c r="U235" s="110" t="s">
        <v>3410</v>
      </c>
      <c r="V235" s="101" t="s">
        <v>4631</v>
      </c>
      <c r="W235" s="108" t="s">
        <v>4632</v>
      </c>
      <c r="X235" s="108" t="s">
        <v>2671</v>
      </c>
      <c r="Y235" s="108" t="s">
        <v>2761</v>
      </c>
      <c r="Z235" s="110" t="s">
        <v>5639</v>
      </c>
      <c r="AA235" s="111" t="s">
        <v>1840</v>
      </c>
      <c r="AB235" s="108" t="s">
        <v>2760</v>
      </c>
      <c r="AD235" s="108" t="s">
        <v>3797</v>
      </c>
      <c r="AE235" s="108" t="s">
        <v>93</v>
      </c>
      <c r="AF235" s="112" t="s">
        <v>2639</v>
      </c>
      <c r="AG235" s="112" t="s">
        <v>1527</v>
      </c>
    </row>
    <row r="236" spans="1:36" s="112" customFormat="1">
      <c r="A236" s="101" t="s">
        <v>2550</v>
      </c>
      <c r="B236" s="101" t="s">
        <v>2305</v>
      </c>
      <c r="C236" s="101" t="s">
        <v>2627</v>
      </c>
      <c r="D236" s="101" t="s">
        <v>3608</v>
      </c>
      <c r="E236" s="101" t="s">
        <v>1284</v>
      </c>
      <c r="F236" s="278"/>
      <c r="G236" s="101"/>
      <c r="H236" s="101"/>
      <c r="I236" s="101" t="s">
        <v>3346</v>
      </c>
      <c r="J236" s="101" t="s">
        <v>2775</v>
      </c>
      <c r="K236" s="103"/>
      <c r="L236" s="107">
        <v>600</v>
      </c>
      <c r="M236" s="107">
        <v>600</v>
      </c>
      <c r="N236" s="106">
        <f t="shared" si="13"/>
        <v>0</v>
      </c>
      <c r="O236" s="107">
        <v>20.6</v>
      </c>
      <c r="P236" s="107">
        <v>98</v>
      </c>
      <c r="Q236" s="105">
        <v>1463</v>
      </c>
      <c r="R236" s="105"/>
      <c r="S236" s="104">
        <v>1040</v>
      </c>
      <c r="T236" s="109">
        <v>38311</v>
      </c>
      <c r="U236" s="110" t="s">
        <v>538</v>
      </c>
      <c r="V236" s="101" t="s">
        <v>1774</v>
      </c>
      <c r="W236" s="108" t="s">
        <v>2066</v>
      </c>
      <c r="X236" s="108" t="s">
        <v>3849</v>
      </c>
      <c r="Y236" s="108" t="s">
        <v>2628</v>
      </c>
      <c r="Z236" s="110" t="s">
        <v>1773</v>
      </c>
      <c r="AA236" s="111" t="s">
        <v>2551</v>
      </c>
      <c r="AB236" s="108" t="s">
        <v>2636</v>
      </c>
      <c r="AD236" s="108" t="s">
        <v>161</v>
      </c>
      <c r="AE236" s="108" t="s">
        <v>4980</v>
      </c>
      <c r="AF236" s="112" t="s">
        <v>1772</v>
      </c>
      <c r="AG236" s="112" t="s">
        <v>2637</v>
      </c>
      <c r="AH236" s="112" t="s">
        <v>5761</v>
      </c>
    </row>
    <row r="237" spans="1:36" s="112" customFormat="1">
      <c r="A237" s="101" t="s">
        <v>920</v>
      </c>
      <c r="B237" s="101" t="s">
        <v>2066</v>
      </c>
      <c r="C237" s="101" t="s">
        <v>4520</v>
      </c>
      <c r="D237" s="101" t="s">
        <v>3608</v>
      </c>
      <c r="E237" s="101" t="s">
        <v>1284</v>
      </c>
      <c r="F237" s="278"/>
      <c r="G237" s="101"/>
      <c r="H237" s="101"/>
      <c r="I237" s="101" t="s">
        <v>3346</v>
      </c>
      <c r="J237" s="101" t="s">
        <v>2775</v>
      </c>
      <c r="K237" s="103"/>
      <c r="L237" s="104">
        <v>610</v>
      </c>
      <c r="M237" s="105">
        <v>649</v>
      </c>
      <c r="N237" s="106">
        <f t="shared" si="13"/>
        <v>2.7859132795199659E-3</v>
      </c>
      <c r="O237" s="107">
        <v>39.9</v>
      </c>
      <c r="P237" s="108">
        <v>97.3</v>
      </c>
      <c r="Q237" s="105">
        <v>315</v>
      </c>
      <c r="R237" s="104">
        <v>290</v>
      </c>
      <c r="S237" s="107">
        <v>348</v>
      </c>
      <c r="T237" s="109">
        <v>37646</v>
      </c>
      <c r="U237" s="110" t="s">
        <v>59</v>
      </c>
      <c r="V237" s="101" t="s">
        <v>3042</v>
      </c>
      <c r="W237" s="108" t="s">
        <v>2066</v>
      </c>
      <c r="X237" s="108" t="s">
        <v>3849</v>
      </c>
      <c r="Y237" s="108" t="s">
        <v>4394</v>
      </c>
      <c r="Z237" s="110" t="s">
        <v>1452</v>
      </c>
      <c r="AA237" s="111" t="s">
        <v>1847</v>
      </c>
      <c r="AB237" s="108" t="s">
        <v>5194</v>
      </c>
      <c r="AD237" s="108" t="s">
        <v>3797</v>
      </c>
      <c r="AE237" s="112" t="s">
        <v>1453</v>
      </c>
      <c r="AF237" s="112" t="s">
        <v>3547</v>
      </c>
      <c r="AG237" s="112" t="s">
        <v>2068</v>
      </c>
      <c r="AH237" s="112" t="s">
        <v>683</v>
      </c>
      <c r="AI237" s="112" t="s">
        <v>2903</v>
      </c>
    </row>
    <row r="238" spans="1:36" s="112" customFormat="1">
      <c r="A238" s="102" t="s">
        <v>1808</v>
      </c>
      <c r="B238" s="101" t="s">
        <v>2066</v>
      </c>
      <c r="C238" s="101" t="s">
        <v>1225</v>
      </c>
      <c r="D238" s="101" t="s">
        <v>3608</v>
      </c>
      <c r="E238" s="101" t="s">
        <v>1284</v>
      </c>
      <c r="F238" s="278"/>
      <c r="G238" s="101"/>
      <c r="H238" s="101"/>
      <c r="I238" s="101" t="s">
        <v>3346</v>
      </c>
      <c r="J238" s="101" t="s">
        <v>2775</v>
      </c>
      <c r="K238" s="103"/>
      <c r="L238" s="107">
        <v>626</v>
      </c>
      <c r="M238" s="108">
        <v>627</v>
      </c>
      <c r="N238" s="106">
        <f t="shared" si="13"/>
        <v>7.1464303580361606E-5</v>
      </c>
      <c r="O238" s="107">
        <v>74</v>
      </c>
      <c r="P238" s="108">
        <v>97.24</v>
      </c>
      <c r="Q238" s="105">
        <v>587</v>
      </c>
      <c r="R238" s="105"/>
      <c r="S238" s="107">
        <v>406</v>
      </c>
      <c r="T238" s="109">
        <v>37232</v>
      </c>
      <c r="U238" s="110" t="s">
        <v>3410</v>
      </c>
      <c r="V238" s="101" t="s">
        <v>1226</v>
      </c>
      <c r="W238" s="108" t="s">
        <v>2066</v>
      </c>
      <c r="X238" s="108" t="s">
        <v>1294</v>
      </c>
      <c r="Y238" s="108" t="s">
        <v>3694</v>
      </c>
      <c r="Z238" s="110" t="s">
        <v>1913</v>
      </c>
      <c r="AA238" s="111" t="s">
        <v>1809</v>
      </c>
      <c r="AB238" s="112" t="s">
        <v>1224</v>
      </c>
      <c r="AD238" s="108" t="s">
        <v>3797</v>
      </c>
      <c r="AE238" s="108" t="s">
        <v>2903</v>
      </c>
      <c r="AF238" s="112" t="s">
        <v>3546</v>
      </c>
      <c r="AG238" s="112" t="s">
        <v>2595</v>
      </c>
    </row>
    <row r="239" spans="1:36" s="112" customFormat="1">
      <c r="A239" s="101" t="s">
        <v>1810</v>
      </c>
      <c r="B239" s="101" t="s">
        <v>2066</v>
      </c>
      <c r="C239" s="101" t="s">
        <v>3484</v>
      </c>
      <c r="D239" s="101" t="s">
        <v>3094</v>
      </c>
      <c r="E239" s="101" t="s">
        <v>1284</v>
      </c>
      <c r="F239" s="278"/>
      <c r="G239" s="101"/>
      <c r="H239" s="101"/>
      <c r="I239" s="101" t="s">
        <v>3346</v>
      </c>
      <c r="J239" s="101" t="s">
        <v>4110</v>
      </c>
      <c r="K239" s="103"/>
      <c r="L239" s="107">
        <v>597</v>
      </c>
      <c r="M239" s="108">
        <v>642</v>
      </c>
      <c r="N239" s="106">
        <f t="shared" si="13"/>
        <v>3.2191143858645113E-3</v>
      </c>
      <c r="O239" s="107">
        <v>97.8</v>
      </c>
      <c r="P239" s="108">
        <v>97.09</v>
      </c>
      <c r="Q239" s="105">
        <v>213</v>
      </c>
      <c r="R239" s="105"/>
      <c r="S239" s="107">
        <v>200</v>
      </c>
      <c r="T239" s="109">
        <v>35887</v>
      </c>
      <c r="U239" s="110" t="s">
        <v>5206</v>
      </c>
      <c r="V239" s="101" t="s">
        <v>873</v>
      </c>
      <c r="W239" s="108" t="s">
        <v>2066</v>
      </c>
      <c r="X239" s="108" t="s">
        <v>1294</v>
      </c>
      <c r="Y239" s="108" t="s">
        <v>3043</v>
      </c>
      <c r="Z239" s="110" t="s">
        <v>3388</v>
      </c>
      <c r="AA239" s="111" t="s">
        <v>1811</v>
      </c>
      <c r="AB239" s="217" t="s">
        <v>3387</v>
      </c>
      <c r="AD239" s="108" t="s">
        <v>3797</v>
      </c>
      <c r="AE239" s="108" t="s">
        <v>1012</v>
      </c>
      <c r="AF239" s="112" t="s">
        <v>3302</v>
      </c>
      <c r="AG239" s="112" t="s">
        <v>1914</v>
      </c>
      <c r="AH239" s="112" t="s">
        <v>2903</v>
      </c>
    </row>
    <row r="240" spans="1:36" s="112" customFormat="1">
      <c r="A240" s="101" t="s">
        <v>5416</v>
      </c>
      <c r="B240" s="101" t="s">
        <v>2066</v>
      </c>
      <c r="C240" s="101" t="s">
        <v>2699</v>
      </c>
      <c r="D240" s="101" t="s">
        <v>3094</v>
      </c>
      <c r="E240" s="101" t="s">
        <v>1284</v>
      </c>
      <c r="F240" s="278"/>
      <c r="G240" s="101"/>
      <c r="H240" s="101"/>
      <c r="I240" s="101" t="s">
        <v>3346</v>
      </c>
      <c r="J240" s="101" t="s">
        <v>4110</v>
      </c>
      <c r="K240" s="103"/>
      <c r="L240" s="107">
        <v>525</v>
      </c>
      <c r="M240" s="105">
        <v>533</v>
      </c>
      <c r="N240" s="106">
        <f t="shared" si="13"/>
        <v>5.7979417306856069E-4</v>
      </c>
      <c r="O240" s="107">
        <v>97.51</v>
      </c>
      <c r="P240" s="108">
        <v>95.22</v>
      </c>
      <c r="Q240" s="105">
        <v>661</v>
      </c>
      <c r="R240" s="105">
        <v>661</v>
      </c>
      <c r="S240" s="107">
        <v>301</v>
      </c>
      <c r="T240" s="109">
        <v>40161</v>
      </c>
      <c r="U240" s="110" t="s">
        <v>5417</v>
      </c>
      <c r="V240" s="101" t="s">
        <v>5418</v>
      </c>
      <c r="W240" s="108" t="s">
        <v>2066</v>
      </c>
      <c r="X240" s="108" t="s">
        <v>1294</v>
      </c>
      <c r="Y240" s="108" t="s">
        <v>3694</v>
      </c>
      <c r="Z240" s="110" t="s">
        <v>5419</v>
      </c>
      <c r="AA240" s="111" t="s">
        <v>5420</v>
      </c>
      <c r="AB240" s="108" t="s">
        <v>5421</v>
      </c>
      <c r="AD240" s="108" t="s">
        <v>161</v>
      </c>
      <c r="AE240" s="108" t="s">
        <v>5422</v>
      </c>
      <c r="AF240" s="112" t="s">
        <v>5424</v>
      </c>
      <c r="AG240" s="112" t="s">
        <v>5423</v>
      </c>
    </row>
    <row r="241" spans="1:35" s="112" customFormat="1">
      <c r="A241" s="101" t="s">
        <v>1563</v>
      </c>
      <c r="B241" s="101" t="s">
        <v>2066</v>
      </c>
      <c r="C241" s="101" t="s">
        <v>3372</v>
      </c>
      <c r="D241" s="101" t="s">
        <v>3094</v>
      </c>
      <c r="E241" s="101" t="s">
        <v>1284</v>
      </c>
      <c r="F241" s="278"/>
      <c r="G241" s="101"/>
      <c r="H241" s="101"/>
      <c r="I241" s="101" t="s">
        <v>2057</v>
      </c>
      <c r="J241" s="101" t="s">
        <v>2779</v>
      </c>
      <c r="K241" s="103"/>
      <c r="L241" s="104">
        <v>3144</v>
      </c>
      <c r="M241" s="105">
        <v>347874</v>
      </c>
      <c r="N241" s="106">
        <f t="shared" si="13"/>
        <v>0.9476904975285767</v>
      </c>
      <c r="O241" s="107">
        <v>28.3</v>
      </c>
      <c r="P241" s="179">
        <v>12866.59</v>
      </c>
      <c r="Q241" s="105">
        <v>835</v>
      </c>
      <c r="R241" s="105">
        <v>768</v>
      </c>
      <c r="S241" s="107">
        <v>400</v>
      </c>
      <c r="T241" s="109">
        <v>37072</v>
      </c>
      <c r="U241" s="110" t="s">
        <v>3798</v>
      </c>
      <c r="V241" s="101" t="s">
        <v>1565</v>
      </c>
      <c r="W241" s="108" t="s">
        <v>2066</v>
      </c>
      <c r="X241" s="108" t="s">
        <v>3849</v>
      </c>
      <c r="Y241" s="108" t="s">
        <v>1172</v>
      </c>
      <c r="Z241" s="110" t="s">
        <v>1564</v>
      </c>
      <c r="AA241" s="111" t="s">
        <v>2560</v>
      </c>
      <c r="AB241" s="108" t="s">
        <v>1278</v>
      </c>
      <c r="AD241" s="108" t="s">
        <v>3797</v>
      </c>
      <c r="AE241" s="108" t="s">
        <v>1279</v>
      </c>
      <c r="AF241" s="112" t="s">
        <v>1950</v>
      </c>
      <c r="AG241" s="112" t="s">
        <v>1835</v>
      </c>
      <c r="AH241" s="112" t="s">
        <v>2903</v>
      </c>
    </row>
    <row r="242" spans="1:35" s="112" customFormat="1">
      <c r="A242" s="101" t="s">
        <v>497</v>
      </c>
      <c r="B242" s="101" t="s">
        <v>2066</v>
      </c>
      <c r="C242" s="101" t="s">
        <v>3484</v>
      </c>
      <c r="D242" s="101" t="s">
        <v>3094</v>
      </c>
      <c r="E242" s="101" t="s">
        <v>1284</v>
      </c>
      <c r="F242" s="278"/>
      <c r="G242" s="101"/>
      <c r="H242" s="101"/>
      <c r="I242" s="101" t="s">
        <v>3346</v>
      </c>
      <c r="J242" s="101" t="s">
        <v>2775</v>
      </c>
      <c r="K242" s="103"/>
      <c r="L242" s="107">
        <v>564</v>
      </c>
      <c r="M242" s="108">
        <v>583</v>
      </c>
      <c r="N242" s="106">
        <f t="shared" si="13"/>
        <v>1.3681860733059696E-3</v>
      </c>
      <c r="O242" s="107">
        <v>22.9</v>
      </c>
      <c r="P242" s="108">
        <v>96.13</v>
      </c>
      <c r="Q242" s="105">
        <v>3039</v>
      </c>
      <c r="R242" s="105"/>
      <c r="S242" s="108"/>
      <c r="T242" s="109">
        <v>35063</v>
      </c>
      <c r="U242" s="110" t="s">
        <v>887</v>
      </c>
      <c r="V242" s="101" t="s">
        <v>3485</v>
      </c>
      <c r="W242" s="108" t="s">
        <v>2066</v>
      </c>
      <c r="X242" s="108" t="s">
        <v>3849</v>
      </c>
      <c r="Y242" s="108" t="s">
        <v>3694</v>
      </c>
      <c r="Z242" s="110" t="s">
        <v>3483</v>
      </c>
      <c r="AA242" s="111" t="s">
        <v>498</v>
      </c>
      <c r="AB242" s="108" t="s">
        <v>2801</v>
      </c>
      <c r="AD242" s="108" t="s">
        <v>3797</v>
      </c>
      <c r="AE242" s="108" t="s">
        <v>2903</v>
      </c>
      <c r="AF242" s="112" t="s">
        <v>2195</v>
      </c>
      <c r="AG242" s="112" t="s">
        <v>4147</v>
      </c>
      <c r="AH242" s="112" t="s">
        <v>5075</v>
      </c>
    </row>
    <row r="243" spans="1:35" s="112" customFormat="1" ht="12.75" customHeight="1">
      <c r="A243" s="101" t="s">
        <v>117</v>
      </c>
      <c r="B243" s="101" t="s">
        <v>2066</v>
      </c>
      <c r="C243" s="102" t="s">
        <v>118</v>
      </c>
      <c r="D243" s="101" t="s">
        <v>3094</v>
      </c>
      <c r="E243" s="101" t="s">
        <v>4157</v>
      </c>
      <c r="F243" s="278"/>
      <c r="G243" s="101"/>
      <c r="H243" s="101"/>
      <c r="I243" s="101" t="s">
        <v>3346</v>
      </c>
      <c r="J243" s="101"/>
      <c r="K243" s="103"/>
      <c r="L243" s="104">
        <v>430</v>
      </c>
      <c r="M243" s="105">
        <v>465</v>
      </c>
      <c r="N243" s="106">
        <f t="shared" si="13"/>
        <v>2.5669233590025669E-3</v>
      </c>
      <c r="O243" s="107">
        <v>40.47</v>
      </c>
      <c r="P243" s="108">
        <v>93.54</v>
      </c>
      <c r="Q243" s="105">
        <v>4.5</v>
      </c>
      <c r="R243" s="104"/>
      <c r="S243" s="107"/>
      <c r="T243" s="109">
        <v>39952</v>
      </c>
      <c r="U243" s="110" t="s">
        <v>2210</v>
      </c>
      <c r="V243" s="101" t="s">
        <v>119</v>
      </c>
      <c r="W243" s="108" t="s">
        <v>2066</v>
      </c>
      <c r="X243" s="108" t="s">
        <v>3411</v>
      </c>
      <c r="Y243" s="108" t="s">
        <v>152</v>
      </c>
      <c r="Z243" s="110" t="s">
        <v>120</v>
      </c>
      <c r="AA243" s="111" t="s">
        <v>121</v>
      </c>
      <c r="AB243" s="112" t="s">
        <v>124</v>
      </c>
      <c r="AD243" s="108" t="s">
        <v>161</v>
      </c>
      <c r="AE243" s="112" t="s">
        <v>123</v>
      </c>
      <c r="AF243" s="225"/>
      <c r="AG243" s="112" t="s">
        <v>122</v>
      </c>
    </row>
    <row r="244" spans="1:35" s="112" customFormat="1">
      <c r="A244" s="101" t="s">
        <v>2439</v>
      </c>
      <c r="B244" s="101" t="s">
        <v>2066</v>
      </c>
      <c r="C244" s="101" t="s">
        <v>3099</v>
      </c>
      <c r="D244" s="101" t="s">
        <v>3608</v>
      </c>
      <c r="E244" s="101" t="s">
        <v>4157</v>
      </c>
      <c r="F244" s="278"/>
      <c r="G244" s="101"/>
      <c r="H244" s="101"/>
      <c r="I244" s="101" t="s">
        <v>3346</v>
      </c>
      <c r="J244" s="101" t="s">
        <v>2775</v>
      </c>
      <c r="K244" s="103"/>
      <c r="L244" s="107">
        <v>693</v>
      </c>
      <c r="M244" s="108">
        <v>699</v>
      </c>
      <c r="N244" s="106">
        <f t="shared" si="13"/>
        <v>4.2456835550523637E-4</v>
      </c>
      <c r="O244" s="107">
        <v>29</v>
      </c>
      <c r="P244" s="108">
        <v>98.7</v>
      </c>
      <c r="Q244" s="105">
        <v>280</v>
      </c>
      <c r="R244" s="105"/>
      <c r="S244" s="107">
        <v>290</v>
      </c>
      <c r="T244" s="109">
        <v>37739</v>
      </c>
      <c r="U244" s="110" t="s">
        <v>4537</v>
      </c>
      <c r="V244" s="101" t="s">
        <v>3042</v>
      </c>
      <c r="W244" s="108" t="s">
        <v>2066</v>
      </c>
      <c r="X244" s="108" t="s">
        <v>3849</v>
      </c>
      <c r="Y244" s="108" t="s">
        <v>3043</v>
      </c>
      <c r="Z244" s="110" t="s">
        <v>3101</v>
      </c>
      <c r="AA244" s="111" t="s">
        <v>1841</v>
      </c>
      <c r="AB244" s="108" t="s">
        <v>4948</v>
      </c>
      <c r="AD244" s="108" t="s">
        <v>3797</v>
      </c>
      <c r="AE244" s="108" t="s">
        <v>1405</v>
      </c>
      <c r="AF244" s="112" t="s">
        <v>1407</v>
      </c>
      <c r="AG244" s="112" t="s">
        <v>3100</v>
      </c>
      <c r="AH244" s="112" t="s">
        <v>2903</v>
      </c>
    </row>
    <row r="245" spans="1:35" s="112" customFormat="1">
      <c r="A245" s="101" t="s">
        <v>562</v>
      </c>
      <c r="B245" s="101" t="s">
        <v>2066</v>
      </c>
      <c r="C245" s="101" t="s">
        <v>430</v>
      </c>
      <c r="D245" s="101" t="s">
        <v>3094</v>
      </c>
      <c r="E245" s="101" t="s">
        <v>3150</v>
      </c>
      <c r="F245" s="278"/>
      <c r="G245" s="101"/>
      <c r="H245" s="101"/>
      <c r="I245" s="101" t="s">
        <v>2057</v>
      </c>
      <c r="J245" s="101" t="s">
        <v>2774</v>
      </c>
      <c r="K245" s="103"/>
      <c r="L245" s="104">
        <v>7000</v>
      </c>
      <c r="M245" s="105">
        <v>320000</v>
      </c>
      <c r="N245" s="106">
        <f t="shared" si="13"/>
        <v>0.92129275328192151</v>
      </c>
      <c r="O245" s="107">
        <v>11</v>
      </c>
      <c r="P245" s="107" t="s">
        <v>563</v>
      </c>
      <c r="Q245" s="105">
        <v>462</v>
      </c>
      <c r="R245" s="105"/>
      <c r="S245" s="108"/>
      <c r="T245" s="109">
        <v>39740</v>
      </c>
      <c r="U245" s="110"/>
      <c r="V245" s="101" t="s">
        <v>3042</v>
      </c>
      <c r="W245" s="108" t="s">
        <v>2066</v>
      </c>
      <c r="X245" s="108" t="s">
        <v>564</v>
      </c>
      <c r="Y245" s="108" t="s">
        <v>4394</v>
      </c>
      <c r="Z245" s="110" t="s">
        <v>565</v>
      </c>
      <c r="AA245" s="111" t="s">
        <v>566</v>
      </c>
      <c r="AB245" s="108" t="s">
        <v>567</v>
      </c>
      <c r="AD245" s="108" t="s">
        <v>3575</v>
      </c>
      <c r="AE245" s="108" t="s">
        <v>568</v>
      </c>
      <c r="AF245" s="112" t="s">
        <v>305</v>
      </c>
    </row>
    <row r="246" spans="1:35" s="112" customFormat="1">
      <c r="A246" s="101" t="s">
        <v>5145</v>
      </c>
      <c r="B246" s="101" t="s">
        <v>2066</v>
      </c>
      <c r="C246" s="101" t="s">
        <v>4456</v>
      </c>
      <c r="D246" s="101" t="s">
        <v>3094</v>
      </c>
      <c r="E246" s="101" t="s">
        <v>5019</v>
      </c>
      <c r="F246" s="278"/>
      <c r="G246" s="101"/>
      <c r="H246" s="101"/>
      <c r="I246" s="101" t="s">
        <v>3346</v>
      </c>
      <c r="J246" s="101" t="s">
        <v>4110</v>
      </c>
      <c r="K246" s="103"/>
      <c r="L246" s="107">
        <v>682</v>
      </c>
      <c r="M246" s="105">
        <v>727</v>
      </c>
      <c r="N246" s="106">
        <f t="shared" si="13"/>
        <v>3.1804367799844512E-3</v>
      </c>
      <c r="O246" s="107">
        <v>98.2</v>
      </c>
      <c r="P246" s="108">
        <v>98.86</v>
      </c>
      <c r="Q246" s="105">
        <v>115</v>
      </c>
      <c r="R246" s="105">
        <v>13</v>
      </c>
      <c r="S246" s="107">
        <v>10</v>
      </c>
      <c r="T246" s="109">
        <v>36515</v>
      </c>
      <c r="U246" s="110" t="s">
        <v>887</v>
      </c>
      <c r="V246" s="101" t="s">
        <v>3042</v>
      </c>
      <c r="W246" s="108" t="s">
        <v>2066</v>
      </c>
      <c r="X246" s="108" t="s">
        <v>1294</v>
      </c>
      <c r="Y246" s="108" t="s">
        <v>3685</v>
      </c>
      <c r="Z246" s="110" t="s">
        <v>779</v>
      </c>
      <c r="AA246" s="111">
        <v>26033</v>
      </c>
      <c r="AB246" s="108" t="s">
        <v>757</v>
      </c>
      <c r="AD246" s="108" t="s">
        <v>3797</v>
      </c>
      <c r="AE246" s="112" t="s">
        <v>4455</v>
      </c>
      <c r="AF246" s="112" t="s">
        <v>4454</v>
      </c>
      <c r="AG246" s="112" t="s">
        <v>4029</v>
      </c>
      <c r="AH246" s="112" t="s">
        <v>2903</v>
      </c>
    </row>
    <row r="247" spans="1:35" s="112" customFormat="1">
      <c r="A247" s="101" t="s">
        <v>479</v>
      </c>
      <c r="B247" s="101" t="s">
        <v>2066</v>
      </c>
      <c r="C247" s="101" t="s">
        <v>480</v>
      </c>
      <c r="D247" s="101" t="s">
        <v>3094</v>
      </c>
      <c r="E247" s="101" t="s">
        <v>5178</v>
      </c>
      <c r="F247" s="278"/>
      <c r="G247" s="101"/>
      <c r="H247" s="101"/>
      <c r="I247" s="101" t="s">
        <v>3346</v>
      </c>
      <c r="J247" s="101"/>
      <c r="K247" s="103"/>
      <c r="L247" s="104">
        <v>410</v>
      </c>
      <c r="M247" s="105">
        <v>410</v>
      </c>
      <c r="N247" s="106">
        <f t="shared" si="13"/>
        <v>0</v>
      </c>
      <c r="O247" s="107">
        <v>40</v>
      </c>
      <c r="P247" s="108">
        <v>92.77</v>
      </c>
      <c r="Q247" s="105">
        <v>6.8</v>
      </c>
      <c r="R247" s="105">
        <v>5</v>
      </c>
      <c r="S247" s="104">
        <v>5</v>
      </c>
      <c r="T247" s="109">
        <v>39067</v>
      </c>
      <c r="U247" s="110" t="s">
        <v>481</v>
      </c>
      <c r="V247" s="101" t="s">
        <v>480</v>
      </c>
      <c r="W247" s="108" t="s">
        <v>2066</v>
      </c>
      <c r="X247" s="108" t="s">
        <v>3411</v>
      </c>
      <c r="Y247" s="108" t="s">
        <v>482</v>
      </c>
      <c r="Z247" s="110" t="s">
        <v>1849</v>
      </c>
      <c r="AA247" s="111" t="s">
        <v>2506</v>
      </c>
      <c r="AB247" s="108" t="s">
        <v>3012</v>
      </c>
      <c r="AD247" s="108" t="s">
        <v>161</v>
      </c>
      <c r="AE247" s="108" t="s">
        <v>1484</v>
      </c>
      <c r="AF247" s="112" t="s">
        <v>4669</v>
      </c>
      <c r="AG247" s="112" t="s">
        <v>4670</v>
      </c>
    </row>
    <row r="248" spans="1:35" s="124" customFormat="1">
      <c r="A248" s="114" t="s">
        <v>4330</v>
      </c>
      <c r="B248" s="114" t="s">
        <v>2066</v>
      </c>
      <c r="C248" s="114" t="s">
        <v>4331</v>
      </c>
      <c r="D248" s="114" t="s">
        <v>3862</v>
      </c>
      <c r="E248" s="114" t="s">
        <v>729</v>
      </c>
      <c r="F248" s="279"/>
      <c r="G248" s="114"/>
      <c r="H248" s="114"/>
      <c r="I248" s="114" t="s">
        <v>3346</v>
      </c>
      <c r="J248" s="114"/>
      <c r="K248" s="115"/>
      <c r="L248" s="116">
        <v>431</v>
      </c>
      <c r="M248" s="117">
        <v>464</v>
      </c>
      <c r="N248" s="118">
        <f t="shared" ref="N248:N270" si="14">(M248-L248)/(M248+L248+12740)</f>
        <v>2.4202420242024204E-3</v>
      </c>
      <c r="O248" s="119">
        <v>40.47</v>
      </c>
      <c r="P248" s="120">
        <v>93.53</v>
      </c>
      <c r="Q248" s="117">
        <v>1</v>
      </c>
      <c r="R248" s="117"/>
      <c r="S248" s="120"/>
      <c r="T248" s="121">
        <v>39952</v>
      </c>
      <c r="U248" s="122" t="s">
        <v>4337</v>
      </c>
      <c r="V248" s="114" t="s">
        <v>4331</v>
      </c>
      <c r="W248" s="120" t="s">
        <v>2066</v>
      </c>
      <c r="X248" s="120" t="s">
        <v>3411</v>
      </c>
      <c r="Y248" s="120" t="s">
        <v>482</v>
      </c>
      <c r="Z248" s="122" t="s">
        <v>4332</v>
      </c>
      <c r="AA248" s="123" t="s">
        <v>4333</v>
      </c>
      <c r="AB248" s="120" t="s">
        <v>4334</v>
      </c>
      <c r="AD248" s="120" t="s">
        <v>161</v>
      </c>
      <c r="AE248" s="124" t="s">
        <v>4335</v>
      </c>
      <c r="AF248" s="124" t="s">
        <v>4336</v>
      </c>
    </row>
    <row r="249" spans="1:35" s="124" customFormat="1">
      <c r="A249" s="114" t="s">
        <v>5146</v>
      </c>
      <c r="B249" s="114" t="s">
        <v>2066</v>
      </c>
      <c r="C249" s="114" t="s">
        <v>4934</v>
      </c>
      <c r="D249" s="114" t="s">
        <v>3862</v>
      </c>
      <c r="E249" s="114" t="s">
        <v>1293</v>
      </c>
      <c r="F249" s="279"/>
      <c r="G249" s="114"/>
      <c r="H249" s="114"/>
      <c r="I249" s="114" t="s">
        <v>1292</v>
      </c>
      <c r="J249" s="114"/>
      <c r="K249" s="115" t="s">
        <v>1891</v>
      </c>
      <c r="L249" s="116">
        <v>35770</v>
      </c>
      <c r="M249" s="117">
        <v>35802</v>
      </c>
      <c r="N249" s="118">
        <f t="shared" si="14"/>
        <v>3.7954265110541797E-4</v>
      </c>
      <c r="O249" s="119">
        <v>0.03</v>
      </c>
      <c r="P249" s="120">
        <v>1436.09</v>
      </c>
      <c r="Q249" s="117">
        <v>2704</v>
      </c>
      <c r="R249" s="117">
        <v>1530</v>
      </c>
      <c r="S249" s="116">
        <v>5500</v>
      </c>
      <c r="T249" s="121">
        <v>36096</v>
      </c>
      <c r="U249" s="122" t="s">
        <v>4575</v>
      </c>
      <c r="V249" s="114" t="s">
        <v>758</v>
      </c>
      <c r="W249" s="120" t="s">
        <v>877</v>
      </c>
      <c r="X249" s="120" t="s">
        <v>2670</v>
      </c>
      <c r="Y249" s="120" t="s">
        <v>1291</v>
      </c>
      <c r="Z249" s="122" t="s">
        <v>3021</v>
      </c>
      <c r="AA249" s="123">
        <v>25515</v>
      </c>
      <c r="AB249" s="120" t="s">
        <v>5164</v>
      </c>
      <c r="AD249" s="120" t="s">
        <v>667</v>
      </c>
      <c r="AE249" s="139" t="s">
        <v>4055</v>
      </c>
      <c r="AF249" s="124" t="s">
        <v>4031</v>
      </c>
      <c r="AG249" s="124" t="s">
        <v>4030</v>
      </c>
      <c r="AH249" s="124" t="s">
        <v>2903</v>
      </c>
    </row>
    <row r="250" spans="1:35" s="124" customFormat="1">
      <c r="A250" s="114" t="s">
        <v>4774</v>
      </c>
      <c r="B250" s="114" t="s">
        <v>2066</v>
      </c>
      <c r="C250" s="114" t="s">
        <v>1155</v>
      </c>
      <c r="D250" s="114" t="s">
        <v>3862</v>
      </c>
      <c r="E250" s="114" t="s">
        <v>1293</v>
      </c>
      <c r="F250" s="279"/>
      <c r="G250" s="114"/>
      <c r="H250" s="114"/>
      <c r="I250" s="114" t="s">
        <v>1292</v>
      </c>
      <c r="J250" s="114"/>
      <c r="K250" s="115" t="s">
        <v>1735</v>
      </c>
      <c r="L250" s="116">
        <v>35772</v>
      </c>
      <c r="M250" s="117">
        <v>35800</v>
      </c>
      <c r="N250" s="118">
        <f t="shared" si="14"/>
        <v>3.3209981971724073E-4</v>
      </c>
      <c r="O250" s="119">
        <v>0.03</v>
      </c>
      <c r="P250" s="120">
        <v>1436.1</v>
      </c>
      <c r="Q250" s="117">
        <v>2783</v>
      </c>
      <c r="R250" s="117">
        <v>1600</v>
      </c>
      <c r="S250" s="119" t="s">
        <v>3382</v>
      </c>
      <c r="T250" s="121">
        <v>35316</v>
      </c>
      <c r="U250" s="122" t="s">
        <v>4575</v>
      </c>
      <c r="V250" s="114" t="s">
        <v>217</v>
      </c>
      <c r="W250" s="120" t="s">
        <v>2066</v>
      </c>
      <c r="X250" s="120" t="s">
        <v>3849</v>
      </c>
      <c r="Y250" s="120" t="s">
        <v>3850</v>
      </c>
      <c r="Z250" s="122" t="s">
        <v>5216</v>
      </c>
      <c r="AA250" s="123">
        <v>24315</v>
      </c>
      <c r="AB250" s="120" t="s">
        <v>413</v>
      </c>
      <c r="AD250" s="120" t="s">
        <v>667</v>
      </c>
      <c r="AE250" s="124" t="s">
        <v>2708</v>
      </c>
      <c r="AF250" s="124" t="s">
        <v>1517</v>
      </c>
      <c r="AG250" s="124" t="s">
        <v>3632</v>
      </c>
      <c r="AH250" s="124" t="s">
        <v>2903</v>
      </c>
    </row>
    <row r="251" spans="1:35" s="124" customFormat="1">
      <c r="A251" s="114" t="s">
        <v>1518</v>
      </c>
      <c r="B251" s="114" t="s">
        <v>2066</v>
      </c>
      <c r="C251" s="114" t="s">
        <v>1155</v>
      </c>
      <c r="D251" s="114" t="s">
        <v>3862</v>
      </c>
      <c r="E251" s="114" t="s">
        <v>1293</v>
      </c>
      <c r="F251" s="279"/>
      <c r="G251" s="114"/>
      <c r="H251" s="114"/>
      <c r="I251" s="114" t="s">
        <v>1292</v>
      </c>
      <c r="J251" s="114"/>
      <c r="K251" s="115" t="s">
        <v>4623</v>
      </c>
      <c r="L251" s="116">
        <v>35775</v>
      </c>
      <c r="M251" s="117">
        <v>35797</v>
      </c>
      <c r="N251" s="118">
        <f t="shared" si="14"/>
        <v>2.6093557263497487E-4</v>
      </c>
      <c r="O251" s="119">
        <v>0.01</v>
      </c>
      <c r="P251" s="120">
        <v>1436.09</v>
      </c>
      <c r="Q251" s="117">
        <v>2315</v>
      </c>
      <c r="R251" s="117">
        <v>907</v>
      </c>
      <c r="S251" s="119" t="s">
        <v>3382</v>
      </c>
      <c r="T251" s="121">
        <v>38022</v>
      </c>
      <c r="U251" s="122" t="s">
        <v>4575</v>
      </c>
      <c r="V251" s="114" t="s">
        <v>873</v>
      </c>
      <c r="W251" s="120" t="s">
        <v>2066</v>
      </c>
      <c r="X251" s="120" t="s">
        <v>3849</v>
      </c>
      <c r="Y251" s="120" t="s">
        <v>2928</v>
      </c>
      <c r="Z251" s="122" t="s">
        <v>2741</v>
      </c>
      <c r="AA251" s="123">
        <v>28154</v>
      </c>
      <c r="AB251" s="120" t="s">
        <v>1198</v>
      </c>
      <c r="AD251" s="120" t="s">
        <v>667</v>
      </c>
      <c r="AE251" s="124" t="s">
        <v>2740</v>
      </c>
      <c r="AF251" s="124" t="s">
        <v>2739</v>
      </c>
      <c r="AG251" s="124" t="s">
        <v>5624</v>
      </c>
      <c r="AH251" s="124" t="s">
        <v>1214</v>
      </c>
    </row>
    <row r="252" spans="1:35" s="124" customFormat="1">
      <c r="A252" s="114" t="s">
        <v>5151</v>
      </c>
      <c r="B252" s="114" t="s">
        <v>2066</v>
      </c>
      <c r="C252" s="114" t="s">
        <v>1155</v>
      </c>
      <c r="D252" s="114" t="s">
        <v>3862</v>
      </c>
      <c r="E252" s="114" t="s">
        <v>1293</v>
      </c>
      <c r="F252" s="279"/>
      <c r="G252" s="114"/>
      <c r="H252" s="114"/>
      <c r="I252" s="114" t="s">
        <v>1292</v>
      </c>
      <c r="J252" s="114"/>
      <c r="K252" s="115" t="s">
        <v>4069</v>
      </c>
      <c r="L252" s="116">
        <v>35774</v>
      </c>
      <c r="M252" s="117">
        <v>35797</v>
      </c>
      <c r="N252" s="118">
        <f t="shared" si="14"/>
        <v>2.7279951607738016E-4</v>
      </c>
      <c r="O252" s="119">
        <v>0.04</v>
      </c>
      <c r="P252" s="120">
        <v>1436.07</v>
      </c>
      <c r="Q252" s="117">
        <v>2340</v>
      </c>
      <c r="R252" s="116" t="s">
        <v>3806</v>
      </c>
      <c r="S252" s="119" t="s">
        <v>3382</v>
      </c>
      <c r="T252" s="121">
        <v>38126</v>
      </c>
      <c r="U252" s="122" t="s">
        <v>4575</v>
      </c>
      <c r="V252" s="114" t="s">
        <v>873</v>
      </c>
      <c r="W252" s="120" t="s">
        <v>2066</v>
      </c>
      <c r="X252" s="120" t="s">
        <v>3849</v>
      </c>
      <c r="Y252" s="120" t="s">
        <v>2928</v>
      </c>
      <c r="Z252" s="122" t="s">
        <v>2742</v>
      </c>
      <c r="AA252" s="123">
        <v>28252</v>
      </c>
      <c r="AB252" s="120" t="s">
        <v>1198</v>
      </c>
      <c r="AD252" s="120" t="s">
        <v>667</v>
      </c>
      <c r="AE252" s="124" t="s">
        <v>3513</v>
      </c>
      <c r="AF252" s="124" t="s">
        <v>2739</v>
      </c>
      <c r="AG252" s="124" t="s">
        <v>3628</v>
      </c>
      <c r="AH252" s="124" t="s">
        <v>2903</v>
      </c>
      <c r="AI252" s="124" t="s">
        <v>3594</v>
      </c>
    </row>
    <row r="253" spans="1:35" s="124" customFormat="1">
      <c r="A253" s="114" t="s">
        <v>5152</v>
      </c>
      <c r="B253" s="114" t="s">
        <v>2066</v>
      </c>
      <c r="C253" s="114" t="s">
        <v>1155</v>
      </c>
      <c r="D253" s="114" t="s">
        <v>3862</v>
      </c>
      <c r="E253" s="114" t="s">
        <v>1293</v>
      </c>
      <c r="F253" s="279"/>
      <c r="G253" s="114"/>
      <c r="H253" s="114"/>
      <c r="I253" s="114" t="s">
        <v>1292</v>
      </c>
      <c r="J253" s="114"/>
      <c r="K253" s="115" t="s">
        <v>4075</v>
      </c>
      <c r="L253" s="116">
        <v>35777</v>
      </c>
      <c r="M253" s="117">
        <v>35795</v>
      </c>
      <c r="N253" s="118">
        <f t="shared" si="14"/>
        <v>2.1349274124679761E-4</v>
      </c>
      <c r="O253" s="119">
        <v>0.04</v>
      </c>
      <c r="P253" s="120">
        <v>1436.08</v>
      </c>
      <c r="Q253" s="117">
        <v>4200</v>
      </c>
      <c r="R253" s="117"/>
      <c r="S253" s="119"/>
      <c r="T253" s="121">
        <v>38274</v>
      </c>
      <c r="U253" s="122" t="s">
        <v>4575</v>
      </c>
      <c r="V253" s="114" t="s">
        <v>873</v>
      </c>
      <c r="W253" s="120" t="s">
        <v>2066</v>
      </c>
      <c r="X253" s="120" t="s">
        <v>2672</v>
      </c>
      <c r="Y253" s="120" t="s">
        <v>3299</v>
      </c>
      <c r="Z253" s="122" t="s">
        <v>3298</v>
      </c>
      <c r="AA253" s="123">
        <v>28446</v>
      </c>
      <c r="AB253" s="120" t="s">
        <v>3297</v>
      </c>
      <c r="AD253" s="120" t="s">
        <v>667</v>
      </c>
      <c r="AE253" s="124" t="s">
        <v>2903</v>
      </c>
      <c r="AF253" s="124" t="s">
        <v>2334</v>
      </c>
      <c r="AG253" s="124" t="s">
        <v>4524</v>
      </c>
      <c r="AH253" s="124" t="s">
        <v>3000</v>
      </c>
    </row>
    <row r="254" spans="1:35" s="124" customFormat="1">
      <c r="A254" s="114" t="s">
        <v>4045</v>
      </c>
      <c r="B254" s="114" t="s">
        <v>2066</v>
      </c>
      <c r="C254" s="114" t="s">
        <v>1155</v>
      </c>
      <c r="D254" s="114" t="s">
        <v>3862</v>
      </c>
      <c r="E254" s="114" t="s">
        <v>1293</v>
      </c>
      <c r="F254" s="279"/>
      <c r="G254" s="114"/>
      <c r="H254" s="114"/>
      <c r="I254" s="114" t="s">
        <v>1292</v>
      </c>
      <c r="J254" s="114"/>
      <c r="K254" s="115" t="s">
        <v>4078</v>
      </c>
      <c r="L254" s="116">
        <v>35780</v>
      </c>
      <c r="M254" s="117">
        <v>35793</v>
      </c>
      <c r="N254" s="118">
        <f t="shared" si="14"/>
        <v>1.5418737324018834E-4</v>
      </c>
      <c r="O254" s="119">
        <v>0.02</v>
      </c>
      <c r="P254" s="120">
        <v>1436.1</v>
      </c>
      <c r="Q254" s="117">
        <v>4312</v>
      </c>
      <c r="R254" s="117"/>
      <c r="S254" s="119"/>
      <c r="T254" s="121">
        <v>38338</v>
      </c>
      <c r="U254" s="122" t="s">
        <v>4575</v>
      </c>
      <c r="V254" s="114" t="s">
        <v>217</v>
      </c>
      <c r="W254" s="120" t="s">
        <v>2066</v>
      </c>
      <c r="X254" s="120" t="s">
        <v>3849</v>
      </c>
      <c r="Y254" s="120" t="s">
        <v>5263</v>
      </c>
      <c r="Z254" s="122" t="s">
        <v>1347</v>
      </c>
      <c r="AA254" s="123">
        <v>28472</v>
      </c>
      <c r="AB254" s="120" t="s">
        <v>3297</v>
      </c>
      <c r="AD254" s="120" t="s">
        <v>667</v>
      </c>
      <c r="AE254" s="124" t="s">
        <v>3804</v>
      </c>
      <c r="AF254" s="124" t="s">
        <v>718</v>
      </c>
      <c r="AG254" s="124" t="s">
        <v>1263</v>
      </c>
      <c r="AH254" s="124" t="s">
        <v>1428</v>
      </c>
    </row>
    <row r="255" spans="1:35" s="124" customFormat="1">
      <c r="A255" s="114" t="s">
        <v>5665</v>
      </c>
      <c r="B255" s="114" t="s">
        <v>2066</v>
      </c>
      <c r="C255" s="114" t="s">
        <v>1155</v>
      </c>
      <c r="D255" s="114" t="s">
        <v>3862</v>
      </c>
      <c r="E255" s="114" t="s">
        <v>1293</v>
      </c>
      <c r="F255" s="279"/>
      <c r="G255" s="114"/>
      <c r="H255" s="114"/>
      <c r="I255" s="114" t="s">
        <v>1292</v>
      </c>
      <c r="J255" s="114"/>
      <c r="K255" s="115" t="s">
        <v>3567</v>
      </c>
      <c r="L255" s="116">
        <v>35773</v>
      </c>
      <c r="M255" s="117">
        <v>35800</v>
      </c>
      <c r="N255" s="118">
        <f t="shared" si="14"/>
        <v>3.2023531365269885E-4</v>
      </c>
      <c r="O255" s="119">
        <v>0.06</v>
      </c>
      <c r="P255" s="120">
        <v>1436.1</v>
      </c>
      <c r="Q255" s="117">
        <v>2081</v>
      </c>
      <c r="R255" s="117">
        <v>918</v>
      </c>
      <c r="S255" s="119"/>
      <c r="T255" s="121">
        <v>39059</v>
      </c>
      <c r="U255" s="122" t="s">
        <v>4575</v>
      </c>
      <c r="V255" s="114" t="s">
        <v>220</v>
      </c>
      <c r="W255" s="120" t="s">
        <v>2066</v>
      </c>
      <c r="X255" s="120" t="s">
        <v>2670</v>
      </c>
      <c r="Y255" s="120" t="s">
        <v>3847</v>
      </c>
      <c r="Z255" s="122" t="s">
        <v>5667</v>
      </c>
      <c r="AA255" s="123" t="s">
        <v>5668</v>
      </c>
      <c r="AB255" s="120" t="s">
        <v>5669</v>
      </c>
      <c r="AD255" s="120" t="s">
        <v>667</v>
      </c>
      <c r="AE255" s="124" t="s">
        <v>5666</v>
      </c>
      <c r="AF255" s="124" t="s">
        <v>948</v>
      </c>
    </row>
    <row r="256" spans="1:35" s="124" customFormat="1">
      <c r="A256" s="114" t="s">
        <v>4046</v>
      </c>
      <c r="B256" s="114" t="s">
        <v>2066</v>
      </c>
      <c r="C256" s="114" t="s">
        <v>1155</v>
      </c>
      <c r="D256" s="114" t="s">
        <v>3862</v>
      </c>
      <c r="E256" s="114" t="s">
        <v>1293</v>
      </c>
      <c r="F256" s="279"/>
      <c r="G256" s="114"/>
      <c r="H256" s="114"/>
      <c r="I256" s="114" t="s">
        <v>1292</v>
      </c>
      <c r="J256" s="114"/>
      <c r="K256" s="115" t="s">
        <v>1739</v>
      </c>
      <c r="L256" s="116">
        <v>35774</v>
      </c>
      <c r="M256" s="117">
        <v>35798</v>
      </c>
      <c r="N256" s="118">
        <f t="shared" si="14"/>
        <v>2.8465698832906349E-4</v>
      </c>
      <c r="O256" s="119">
        <v>0.05</v>
      </c>
      <c r="P256" s="120">
        <v>1436.1</v>
      </c>
      <c r="Q256" s="117">
        <v>2648</v>
      </c>
      <c r="R256" s="117">
        <v>1600</v>
      </c>
      <c r="S256" s="119" t="s">
        <v>3382</v>
      </c>
      <c r="T256" s="121">
        <v>35460</v>
      </c>
      <c r="U256" s="122" t="s">
        <v>4575</v>
      </c>
      <c r="V256" s="114" t="s">
        <v>217</v>
      </c>
      <c r="W256" s="120" t="s">
        <v>2066</v>
      </c>
      <c r="X256" s="120" t="s">
        <v>2670</v>
      </c>
      <c r="Y256" s="120" t="s">
        <v>1291</v>
      </c>
      <c r="Z256" s="122" t="s">
        <v>2929</v>
      </c>
      <c r="AA256" s="123">
        <v>24713</v>
      </c>
      <c r="AB256" s="120" t="s">
        <v>5018</v>
      </c>
      <c r="AD256" s="120" t="s">
        <v>667</v>
      </c>
      <c r="AE256" s="124" t="s">
        <v>2903</v>
      </c>
      <c r="AF256" s="124" t="s">
        <v>3151</v>
      </c>
    </row>
    <row r="257" spans="1:35" s="124" customFormat="1">
      <c r="A257" s="114" t="s">
        <v>3949</v>
      </c>
      <c r="B257" s="114" t="s">
        <v>2066</v>
      </c>
      <c r="C257" s="114" t="s">
        <v>1155</v>
      </c>
      <c r="D257" s="114" t="s">
        <v>3862</v>
      </c>
      <c r="E257" s="114" t="s">
        <v>1293</v>
      </c>
      <c r="F257" s="279"/>
      <c r="G257" s="114"/>
      <c r="H257" s="114"/>
      <c r="I257" s="114" t="s">
        <v>1292</v>
      </c>
      <c r="J257" s="114"/>
      <c r="K257" s="115" t="s">
        <v>3578</v>
      </c>
      <c r="L257" s="116">
        <v>35778</v>
      </c>
      <c r="M257" s="117">
        <v>35793</v>
      </c>
      <c r="N257" s="118">
        <f t="shared" si="14"/>
        <v>1.7791272787655228E-4</v>
      </c>
      <c r="O257" s="119">
        <v>3</v>
      </c>
      <c r="P257" s="120">
        <v>1436.1</v>
      </c>
      <c r="Q257" s="117">
        <v>2500</v>
      </c>
      <c r="R257" s="117"/>
      <c r="S257" s="116">
        <v>5000</v>
      </c>
      <c r="T257" s="121">
        <v>39674</v>
      </c>
      <c r="U257" s="122" t="s">
        <v>4575</v>
      </c>
      <c r="V257" s="114" t="s">
        <v>3042</v>
      </c>
      <c r="W257" s="120" t="s">
        <v>2066</v>
      </c>
      <c r="X257" s="120" t="s">
        <v>2670</v>
      </c>
      <c r="Y257" s="120" t="s">
        <v>4912</v>
      </c>
      <c r="Z257" s="122" t="s">
        <v>3950</v>
      </c>
      <c r="AA257" s="123" t="s">
        <v>3951</v>
      </c>
      <c r="AB257" s="120" t="s">
        <v>2564</v>
      </c>
      <c r="AD257" s="120" t="s">
        <v>667</v>
      </c>
      <c r="AE257" s="124" t="s">
        <v>2563</v>
      </c>
      <c r="AF257" s="124" t="s">
        <v>2565</v>
      </c>
    </row>
    <row r="258" spans="1:35" s="124" customFormat="1">
      <c r="A258" s="114" t="s">
        <v>4047</v>
      </c>
      <c r="B258" s="114" t="s">
        <v>2066</v>
      </c>
      <c r="C258" s="114" t="s">
        <v>1155</v>
      </c>
      <c r="D258" s="114" t="s">
        <v>3862</v>
      </c>
      <c r="E258" s="114" t="s">
        <v>1293</v>
      </c>
      <c r="F258" s="279"/>
      <c r="G258" s="114"/>
      <c r="H258" s="114"/>
      <c r="I258" s="114" t="s">
        <v>1292</v>
      </c>
      <c r="J258" s="114"/>
      <c r="K258" s="115" t="s">
        <v>1866</v>
      </c>
      <c r="L258" s="116">
        <v>35777</v>
      </c>
      <c r="M258" s="117">
        <v>35795</v>
      </c>
      <c r="N258" s="118">
        <f t="shared" si="14"/>
        <v>2.1349274124679761E-4</v>
      </c>
      <c r="O258" s="119">
        <v>0.02</v>
      </c>
      <c r="P258" s="120">
        <v>1436.08</v>
      </c>
      <c r="Q258" s="117">
        <v>2845</v>
      </c>
      <c r="R258" s="117">
        <v>1600</v>
      </c>
      <c r="S258" s="119" t="s">
        <v>3382</v>
      </c>
      <c r="T258" s="121">
        <v>35677</v>
      </c>
      <c r="U258" s="122" t="s">
        <v>4575</v>
      </c>
      <c r="V258" s="114" t="s">
        <v>217</v>
      </c>
      <c r="W258" s="120" t="s">
        <v>2066</v>
      </c>
      <c r="X258" s="120" t="s">
        <v>3849</v>
      </c>
      <c r="Y258" s="120" t="s">
        <v>2453</v>
      </c>
      <c r="Z258" s="122" t="s">
        <v>5218</v>
      </c>
      <c r="AA258" s="123">
        <v>24936</v>
      </c>
      <c r="AB258" s="120" t="s">
        <v>5018</v>
      </c>
      <c r="AD258" s="120" t="s">
        <v>667</v>
      </c>
      <c r="AE258" s="124" t="s">
        <v>2708</v>
      </c>
      <c r="AF258" s="124" t="s">
        <v>3152</v>
      </c>
      <c r="AG258" s="124" t="s">
        <v>2903</v>
      </c>
    </row>
    <row r="259" spans="1:35" s="124" customFormat="1">
      <c r="A259" s="114" t="s">
        <v>4048</v>
      </c>
      <c r="B259" s="114" t="s">
        <v>2066</v>
      </c>
      <c r="C259" s="114" t="s">
        <v>1155</v>
      </c>
      <c r="D259" s="114" t="s">
        <v>3862</v>
      </c>
      <c r="E259" s="114" t="s">
        <v>1293</v>
      </c>
      <c r="F259" s="279"/>
      <c r="G259" s="114"/>
      <c r="H259" s="114"/>
      <c r="I259" s="114" t="s">
        <v>1292</v>
      </c>
      <c r="J259" s="114"/>
      <c r="K259" s="115" t="s">
        <v>167</v>
      </c>
      <c r="L259" s="116">
        <v>35781</v>
      </c>
      <c r="M259" s="117">
        <v>35791</v>
      </c>
      <c r="N259" s="118">
        <f t="shared" si="14"/>
        <v>1.1860707847044311E-4</v>
      </c>
      <c r="O259" s="119">
        <v>0.01</v>
      </c>
      <c r="P259" s="120">
        <v>1436.1</v>
      </c>
      <c r="Q259" s="117">
        <v>3909</v>
      </c>
      <c r="R259" s="117">
        <v>2500</v>
      </c>
      <c r="S259" s="119"/>
      <c r="T259" s="121">
        <v>36477</v>
      </c>
      <c r="U259" s="122" t="s">
        <v>4575</v>
      </c>
      <c r="V259" s="114" t="s">
        <v>217</v>
      </c>
      <c r="W259" s="120" t="s">
        <v>2066</v>
      </c>
      <c r="X259" s="120" t="s">
        <v>2670</v>
      </c>
      <c r="Y259" s="120" t="s">
        <v>5517</v>
      </c>
      <c r="Z259" s="122" t="s">
        <v>414</v>
      </c>
      <c r="AA259" s="123">
        <v>25954</v>
      </c>
      <c r="AB259" s="120" t="s">
        <v>1500</v>
      </c>
      <c r="AD259" s="120" t="s">
        <v>667</v>
      </c>
      <c r="AE259" s="124" t="s">
        <v>2903</v>
      </c>
      <c r="AF259" s="124" t="s">
        <v>3875</v>
      </c>
    </row>
    <row r="260" spans="1:35" s="124" customFormat="1">
      <c r="A260" s="114" t="s">
        <v>4049</v>
      </c>
      <c r="B260" s="114" t="s">
        <v>2066</v>
      </c>
      <c r="C260" s="114" t="s">
        <v>1155</v>
      </c>
      <c r="D260" s="114" t="s">
        <v>3862</v>
      </c>
      <c r="E260" s="114" t="s">
        <v>1293</v>
      </c>
      <c r="F260" s="279"/>
      <c r="G260" s="114"/>
      <c r="H260" s="114"/>
      <c r="I260" s="114" t="s">
        <v>1292</v>
      </c>
      <c r="J260" s="114"/>
      <c r="K260" s="115" t="s">
        <v>1892</v>
      </c>
      <c r="L260" s="116">
        <v>35777</v>
      </c>
      <c r="M260" s="117">
        <v>35796</v>
      </c>
      <c r="N260" s="118">
        <f t="shared" si="14"/>
        <v>2.2535077627412143E-4</v>
      </c>
      <c r="O260" s="119">
        <v>0.03</v>
      </c>
      <c r="P260" s="120">
        <v>1436.1</v>
      </c>
      <c r="Q260" s="117">
        <v>1698</v>
      </c>
      <c r="R260" s="117">
        <v>769</v>
      </c>
      <c r="S260" s="119"/>
      <c r="T260" s="121">
        <v>36096</v>
      </c>
      <c r="U260" s="122" t="s">
        <v>4575</v>
      </c>
      <c r="V260" s="114" t="s">
        <v>218</v>
      </c>
      <c r="W260" s="120" t="s">
        <v>877</v>
      </c>
      <c r="X260" s="120" t="s">
        <v>2670</v>
      </c>
      <c r="Y260" s="120" t="s">
        <v>1291</v>
      </c>
      <c r="Z260" s="122" t="s">
        <v>5217</v>
      </c>
      <c r="AA260" s="123">
        <v>25516</v>
      </c>
      <c r="AB260" s="120" t="s">
        <v>1501</v>
      </c>
      <c r="AD260" s="120" t="s">
        <v>667</v>
      </c>
      <c r="AE260" s="124" t="s">
        <v>3805</v>
      </c>
      <c r="AF260" s="124" t="s">
        <v>3876</v>
      </c>
    </row>
    <row r="261" spans="1:35" s="124" customFormat="1">
      <c r="A261" s="114" t="s">
        <v>4050</v>
      </c>
      <c r="B261" s="114" t="s">
        <v>2066</v>
      </c>
      <c r="C261" s="114" t="s">
        <v>1155</v>
      </c>
      <c r="D261" s="114" t="s">
        <v>3862</v>
      </c>
      <c r="E261" s="114" t="s">
        <v>1293</v>
      </c>
      <c r="F261" s="279"/>
      <c r="G261" s="114"/>
      <c r="H261" s="114"/>
      <c r="I261" s="114" t="s">
        <v>1292</v>
      </c>
      <c r="J261" s="114"/>
      <c r="K261" s="115" t="s">
        <v>193</v>
      </c>
      <c r="L261" s="116">
        <v>35778</v>
      </c>
      <c r="M261" s="117">
        <v>35795</v>
      </c>
      <c r="N261" s="118">
        <f t="shared" si="14"/>
        <v>2.0162964192947707E-4</v>
      </c>
      <c r="O261" s="119">
        <v>0.05</v>
      </c>
      <c r="P261" s="120">
        <v>1436.12</v>
      </c>
      <c r="Q261" s="117">
        <v>3901</v>
      </c>
      <c r="R261" s="117">
        <v>2500</v>
      </c>
      <c r="S261" s="119"/>
      <c r="T261" s="121">
        <v>36821</v>
      </c>
      <c r="U261" s="122" t="s">
        <v>4575</v>
      </c>
      <c r="V261" s="114" t="s">
        <v>217</v>
      </c>
      <c r="W261" s="120" t="s">
        <v>2066</v>
      </c>
      <c r="X261" s="120" t="s">
        <v>2672</v>
      </c>
      <c r="Y261" s="120" t="s">
        <v>4581</v>
      </c>
      <c r="Z261" s="122" t="s">
        <v>415</v>
      </c>
      <c r="AA261" s="123">
        <v>26580</v>
      </c>
      <c r="AB261" s="120" t="s">
        <v>3315</v>
      </c>
      <c r="AD261" s="120" t="s">
        <v>667</v>
      </c>
      <c r="AE261" s="124" t="s">
        <v>2708</v>
      </c>
      <c r="AF261" s="124" t="s">
        <v>3877</v>
      </c>
      <c r="AG261" s="124" t="s">
        <v>2903</v>
      </c>
    </row>
    <row r="262" spans="1:35" s="124" customFormat="1">
      <c r="A262" s="114" t="s">
        <v>4051</v>
      </c>
      <c r="B262" s="114" t="s">
        <v>2066</v>
      </c>
      <c r="C262" s="114" t="s">
        <v>1155</v>
      </c>
      <c r="D262" s="114" t="s">
        <v>3862</v>
      </c>
      <c r="E262" s="114" t="s">
        <v>1293</v>
      </c>
      <c r="F262" s="279"/>
      <c r="G262" s="114"/>
      <c r="H262" s="114"/>
      <c r="I262" s="114" t="s">
        <v>1292</v>
      </c>
      <c r="J262" s="114"/>
      <c r="K262" s="115" t="s">
        <v>188</v>
      </c>
      <c r="L262" s="116">
        <v>35773</v>
      </c>
      <c r="M262" s="117">
        <v>35798</v>
      </c>
      <c r="N262" s="118">
        <f t="shared" si="14"/>
        <v>2.9652121312758714E-4</v>
      </c>
      <c r="O262" s="119">
        <v>0.01</v>
      </c>
      <c r="P262" s="120">
        <v>1436.08</v>
      </c>
      <c r="Q262" s="117">
        <v>1935</v>
      </c>
      <c r="R262" s="117">
        <v>912</v>
      </c>
      <c r="S262" s="119" t="s">
        <v>3382</v>
      </c>
      <c r="T262" s="121">
        <v>36783</v>
      </c>
      <c r="U262" s="122" t="s">
        <v>4575</v>
      </c>
      <c r="V262" s="114" t="s">
        <v>217</v>
      </c>
      <c r="W262" s="120" t="s">
        <v>2066</v>
      </c>
      <c r="X262" s="120" t="s">
        <v>2670</v>
      </c>
      <c r="Y262" s="120" t="s">
        <v>2056</v>
      </c>
      <c r="Z262" s="122" t="s">
        <v>416</v>
      </c>
      <c r="AA262" s="123">
        <v>26495</v>
      </c>
      <c r="AB262" s="120" t="s">
        <v>3316</v>
      </c>
      <c r="AD262" s="120" t="s">
        <v>667</v>
      </c>
      <c r="AE262" s="124" t="s">
        <v>2903</v>
      </c>
      <c r="AF262" s="124" t="s">
        <v>3936</v>
      </c>
      <c r="AG262" s="124" t="s">
        <v>4828</v>
      </c>
    </row>
    <row r="263" spans="1:35" s="124" customFormat="1">
      <c r="A263" s="114" t="s">
        <v>4052</v>
      </c>
      <c r="B263" s="114" t="s">
        <v>2066</v>
      </c>
      <c r="C263" s="114" t="s">
        <v>1155</v>
      </c>
      <c r="D263" s="114" t="s">
        <v>3862</v>
      </c>
      <c r="E263" s="114" t="s">
        <v>1293</v>
      </c>
      <c r="F263" s="279"/>
      <c r="G263" s="114"/>
      <c r="H263" s="114"/>
      <c r="I263" s="114" t="s">
        <v>1292</v>
      </c>
      <c r="J263" s="114"/>
      <c r="K263" s="115" t="s">
        <v>588</v>
      </c>
      <c r="L263" s="116">
        <v>35773</v>
      </c>
      <c r="M263" s="117">
        <v>35798</v>
      </c>
      <c r="N263" s="118">
        <f t="shared" si="14"/>
        <v>2.9652121312758714E-4</v>
      </c>
      <c r="O263" s="119">
        <v>0.03</v>
      </c>
      <c r="P263" s="120">
        <v>1436.07</v>
      </c>
      <c r="Q263" s="117">
        <v>2015</v>
      </c>
      <c r="R263" s="117">
        <v>919</v>
      </c>
      <c r="S263" s="116">
        <v>3300</v>
      </c>
      <c r="T263" s="121">
        <v>36879</v>
      </c>
      <c r="U263" s="122" t="s">
        <v>4575</v>
      </c>
      <c r="V263" s="114" t="s">
        <v>217</v>
      </c>
      <c r="W263" s="120" t="s">
        <v>2066</v>
      </c>
      <c r="X263" s="120" t="s">
        <v>2670</v>
      </c>
      <c r="Y263" s="120" t="s">
        <v>2056</v>
      </c>
      <c r="Z263" s="122" t="s">
        <v>2369</v>
      </c>
      <c r="AA263" s="123">
        <v>26639</v>
      </c>
      <c r="AB263" s="120" t="s">
        <v>4895</v>
      </c>
      <c r="AD263" s="120" t="s">
        <v>667</v>
      </c>
      <c r="AE263" s="124" t="s">
        <v>2903</v>
      </c>
      <c r="AF263" s="124" t="s">
        <v>3937</v>
      </c>
    </row>
    <row r="264" spans="1:35" s="124" customFormat="1">
      <c r="A264" s="114" t="s">
        <v>4053</v>
      </c>
      <c r="B264" s="114" t="s">
        <v>2066</v>
      </c>
      <c r="C264" s="114" t="s">
        <v>1155</v>
      </c>
      <c r="D264" s="114" t="s">
        <v>3862</v>
      </c>
      <c r="E264" s="114" t="s">
        <v>1293</v>
      </c>
      <c r="F264" s="279"/>
      <c r="G264" s="114"/>
      <c r="H264" s="114"/>
      <c r="I264" s="114" t="s">
        <v>1292</v>
      </c>
      <c r="J264" s="114"/>
      <c r="K264" s="115" t="s">
        <v>4605</v>
      </c>
      <c r="L264" s="116">
        <v>35773</v>
      </c>
      <c r="M264" s="117">
        <v>35798</v>
      </c>
      <c r="N264" s="118">
        <f t="shared" si="14"/>
        <v>2.9652121312758714E-4</v>
      </c>
      <c r="O264" s="119">
        <v>0.05</v>
      </c>
      <c r="P264" s="120">
        <v>1436.08</v>
      </c>
      <c r="Q264" s="117">
        <v>4100</v>
      </c>
      <c r="R264" s="117">
        <v>2000</v>
      </c>
      <c r="S264" s="116">
        <v>10000</v>
      </c>
      <c r="T264" s="121">
        <v>37779</v>
      </c>
      <c r="U264" s="122" t="s">
        <v>4896</v>
      </c>
      <c r="V264" s="114" t="s">
        <v>218</v>
      </c>
      <c r="W264" s="120" t="s">
        <v>877</v>
      </c>
      <c r="X264" s="120" t="s">
        <v>2672</v>
      </c>
      <c r="Y264" s="120" t="s">
        <v>4581</v>
      </c>
      <c r="Z264" s="122" t="s">
        <v>2709</v>
      </c>
      <c r="AA264" s="123">
        <v>27820</v>
      </c>
      <c r="AB264" s="120" t="s">
        <v>1928</v>
      </c>
      <c r="AD264" s="120" t="s">
        <v>667</v>
      </c>
      <c r="AE264" s="124" t="s">
        <v>2708</v>
      </c>
      <c r="AF264" s="124" t="s">
        <v>3938</v>
      </c>
      <c r="AG264" s="124" t="s">
        <v>1215</v>
      </c>
      <c r="AH264" s="124" t="s">
        <v>2903</v>
      </c>
    </row>
    <row r="265" spans="1:35" s="149" customFormat="1">
      <c r="A265" s="140" t="s">
        <v>2472</v>
      </c>
      <c r="B265" s="140" t="s">
        <v>2066</v>
      </c>
      <c r="C265" s="140" t="s">
        <v>848</v>
      </c>
      <c r="D265" s="140" t="s">
        <v>4891</v>
      </c>
      <c r="E265" s="140" t="s">
        <v>2219</v>
      </c>
      <c r="F265" s="280"/>
      <c r="G265" s="140"/>
      <c r="H265" s="140"/>
      <c r="I265" s="140" t="s">
        <v>3346</v>
      </c>
      <c r="J265" s="140" t="s">
        <v>4110</v>
      </c>
      <c r="K265" s="141"/>
      <c r="L265" s="142">
        <v>698</v>
      </c>
      <c r="M265" s="143">
        <v>799</v>
      </c>
      <c r="N265" s="144">
        <f t="shared" si="14"/>
        <v>7.0941911919645993E-3</v>
      </c>
      <c r="O265" s="142">
        <v>98.2</v>
      </c>
      <c r="P265" s="143">
        <v>99.79</v>
      </c>
      <c r="Q265" s="145">
        <v>12</v>
      </c>
      <c r="R265" s="145"/>
      <c r="S265" s="143"/>
      <c r="T265" s="146">
        <v>38167</v>
      </c>
      <c r="U265" s="147"/>
      <c r="V265" s="140" t="s">
        <v>298</v>
      </c>
      <c r="W265" s="143" t="s">
        <v>2066</v>
      </c>
      <c r="X265" s="143" t="s">
        <v>2672</v>
      </c>
      <c r="Y265" s="143" t="s">
        <v>3630</v>
      </c>
      <c r="Z265" s="147" t="s">
        <v>3187</v>
      </c>
      <c r="AA265" s="148">
        <v>28375</v>
      </c>
      <c r="AB265" s="143" t="s">
        <v>3188</v>
      </c>
      <c r="AD265" s="143" t="s">
        <v>2707</v>
      </c>
      <c r="AE265" s="143" t="s">
        <v>847</v>
      </c>
      <c r="AF265" s="149" t="s">
        <v>3508</v>
      </c>
      <c r="AG265" s="149" t="s">
        <v>3516</v>
      </c>
      <c r="AH265" s="149" t="s">
        <v>2706</v>
      </c>
      <c r="AI265" s="149" t="s">
        <v>847</v>
      </c>
    </row>
    <row r="266" spans="1:35" s="149" customFormat="1">
      <c r="A266" s="140" t="s">
        <v>1615</v>
      </c>
      <c r="B266" s="140" t="s">
        <v>2066</v>
      </c>
      <c r="C266" s="140" t="s">
        <v>848</v>
      </c>
      <c r="D266" s="140" t="s">
        <v>4891</v>
      </c>
      <c r="E266" s="140" t="s">
        <v>2219</v>
      </c>
      <c r="F266" s="280"/>
      <c r="G266" s="140"/>
      <c r="H266" s="140"/>
      <c r="I266" s="140" t="s">
        <v>3346</v>
      </c>
      <c r="J266" s="140" t="s">
        <v>4110</v>
      </c>
      <c r="K266" s="141"/>
      <c r="L266" s="151">
        <v>1440</v>
      </c>
      <c r="M266" s="145">
        <v>1460</v>
      </c>
      <c r="N266" s="144">
        <f t="shared" si="14"/>
        <v>1.2787723785166241E-3</v>
      </c>
      <c r="O266" s="142">
        <v>101.7</v>
      </c>
      <c r="P266" s="143">
        <v>114.9</v>
      </c>
      <c r="Q266" s="145">
        <v>29</v>
      </c>
      <c r="R266" s="145"/>
      <c r="S266" s="143"/>
      <c r="T266" s="146">
        <v>27348</v>
      </c>
      <c r="U266" s="147"/>
      <c r="V266" s="140" t="s">
        <v>848</v>
      </c>
      <c r="W266" s="143" t="s">
        <v>2066</v>
      </c>
      <c r="X266" s="143" t="s">
        <v>1294</v>
      </c>
      <c r="Y266" s="143" t="s">
        <v>1619</v>
      </c>
      <c r="Z266" s="147" t="s">
        <v>1618</v>
      </c>
      <c r="AA266" s="148" t="s">
        <v>1616</v>
      </c>
      <c r="AB266" s="143" t="s">
        <v>3188</v>
      </c>
      <c r="AD266" s="143" t="s">
        <v>2707</v>
      </c>
      <c r="AE266" s="149" t="s">
        <v>847</v>
      </c>
      <c r="AF266" s="149" t="s">
        <v>1617</v>
      </c>
    </row>
    <row r="267" spans="1:35" s="124" customFormat="1">
      <c r="A267" s="114" t="s">
        <v>5493</v>
      </c>
      <c r="B267" s="114" t="s">
        <v>2066</v>
      </c>
      <c r="C267" s="114" t="s">
        <v>4934</v>
      </c>
      <c r="D267" s="114" t="s">
        <v>3862</v>
      </c>
      <c r="E267" s="114" t="s">
        <v>1293</v>
      </c>
      <c r="F267" s="279"/>
      <c r="G267" s="114"/>
      <c r="H267" s="114"/>
      <c r="I267" s="114" t="s">
        <v>1292</v>
      </c>
      <c r="J267" s="114"/>
      <c r="K267" s="115" t="s">
        <v>174</v>
      </c>
      <c r="L267" s="116">
        <v>35773</v>
      </c>
      <c r="M267" s="117">
        <v>35801</v>
      </c>
      <c r="N267" s="118">
        <f t="shared" si="14"/>
        <v>3.3209194202623525E-4</v>
      </c>
      <c r="O267" s="119">
        <v>0.02</v>
      </c>
      <c r="P267" s="120">
        <v>1436.15</v>
      </c>
      <c r="Q267" s="117">
        <v>2775</v>
      </c>
      <c r="R267" s="117">
        <v>1530</v>
      </c>
      <c r="S267" s="116">
        <v>5600</v>
      </c>
      <c r="T267" s="121">
        <v>36606</v>
      </c>
      <c r="U267" s="122" t="s">
        <v>4575</v>
      </c>
      <c r="V267" s="114" t="s">
        <v>218</v>
      </c>
      <c r="W267" s="120" t="s">
        <v>877</v>
      </c>
      <c r="X267" s="120" t="s">
        <v>2670</v>
      </c>
      <c r="Y267" s="120" t="s">
        <v>2056</v>
      </c>
      <c r="Z267" s="122" t="s">
        <v>2750</v>
      </c>
      <c r="AA267" s="123">
        <v>26107</v>
      </c>
      <c r="AB267" s="120" t="s">
        <v>1290</v>
      </c>
      <c r="AD267" s="120" t="s">
        <v>667</v>
      </c>
      <c r="AE267" s="120" t="s">
        <v>2903</v>
      </c>
      <c r="AF267" s="124" t="s">
        <v>429</v>
      </c>
      <c r="AG267" s="124" t="s">
        <v>428</v>
      </c>
    </row>
    <row r="268" spans="1:35" s="149" customFormat="1">
      <c r="A268" s="140" t="s">
        <v>2113</v>
      </c>
      <c r="B268" s="140" t="s">
        <v>2066</v>
      </c>
      <c r="C268" s="140" t="s">
        <v>2114</v>
      </c>
      <c r="D268" s="140" t="s">
        <v>4891</v>
      </c>
      <c r="E268" s="140" t="s">
        <v>2115</v>
      </c>
      <c r="F268" s="280"/>
      <c r="G268" s="140"/>
      <c r="H268" s="140"/>
      <c r="I268" s="140" t="s">
        <v>3346</v>
      </c>
      <c r="J268" s="140"/>
      <c r="K268" s="141"/>
      <c r="L268" s="142">
        <v>646</v>
      </c>
      <c r="M268" s="143">
        <v>793</v>
      </c>
      <c r="N268" s="144">
        <f t="shared" si="14"/>
        <v>1.0367444812751252E-2</v>
      </c>
      <c r="O268" s="142">
        <v>98.1</v>
      </c>
      <c r="P268" s="143">
        <v>99</v>
      </c>
      <c r="Q268" s="145">
        <v>1</v>
      </c>
      <c r="R268" s="145">
        <v>1</v>
      </c>
      <c r="S268" s="143"/>
      <c r="T268" s="146">
        <v>39189</v>
      </c>
      <c r="U268" s="147"/>
      <c r="V268" s="140" t="s">
        <v>2114</v>
      </c>
      <c r="W268" s="143" t="s">
        <v>2066</v>
      </c>
      <c r="X268" s="143" t="s">
        <v>2672</v>
      </c>
      <c r="Y268" s="143" t="s">
        <v>4466</v>
      </c>
      <c r="Z268" s="147" t="s">
        <v>2116</v>
      </c>
      <c r="AA268" s="148" t="s">
        <v>2117</v>
      </c>
      <c r="AB268" s="143" t="s">
        <v>2118</v>
      </c>
      <c r="AD268" s="143"/>
      <c r="AE268" s="149" t="s">
        <v>263</v>
      </c>
      <c r="AF268" s="149" t="s">
        <v>632</v>
      </c>
    </row>
    <row r="269" spans="1:35" s="124" customFormat="1">
      <c r="A269" s="114" t="s">
        <v>821</v>
      </c>
      <c r="B269" s="114" t="s">
        <v>2066</v>
      </c>
      <c r="C269" s="114" t="s">
        <v>4893</v>
      </c>
      <c r="D269" s="114" t="s">
        <v>3862</v>
      </c>
      <c r="E269" s="114" t="s">
        <v>1293</v>
      </c>
      <c r="F269" s="279"/>
      <c r="G269" s="114"/>
      <c r="H269" s="114"/>
      <c r="I269" s="114" t="s">
        <v>1292</v>
      </c>
      <c r="J269" s="114"/>
      <c r="K269" s="115" t="s">
        <v>4298</v>
      </c>
      <c r="L269" s="116">
        <v>35785</v>
      </c>
      <c r="M269" s="117">
        <v>35788</v>
      </c>
      <c r="N269" s="118">
        <f t="shared" si="14"/>
        <v>3.5581701516966544E-5</v>
      </c>
      <c r="O269" s="119">
        <v>0.04</v>
      </c>
      <c r="P269" s="120">
        <v>1436.1</v>
      </c>
      <c r="Q269" s="117">
        <v>5900</v>
      </c>
      <c r="R269" s="117">
        <v>3700</v>
      </c>
      <c r="S269" s="116">
        <v>18000</v>
      </c>
      <c r="T269" s="121">
        <v>39270</v>
      </c>
      <c r="U269" s="122" t="s">
        <v>4575</v>
      </c>
      <c r="V269" s="114" t="s">
        <v>1438</v>
      </c>
      <c r="W269" s="120" t="s">
        <v>2066</v>
      </c>
      <c r="X269" s="120" t="s">
        <v>2672</v>
      </c>
      <c r="Y269" s="120" t="s">
        <v>3299</v>
      </c>
      <c r="Z269" s="122" t="s">
        <v>1439</v>
      </c>
      <c r="AA269" s="123" t="s">
        <v>822</v>
      </c>
      <c r="AB269" s="120" t="s">
        <v>823</v>
      </c>
      <c r="AD269" s="120" t="s">
        <v>667</v>
      </c>
      <c r="AE269" s="139" t="s">
        <v>1437</v>
      </c>
      <c r="AF269" s="124" t="s">
        <v>1441</v>
      </c>
      <c r="AG269" s="124" t="s">
        <v>1440</v>
      </c>
    </row>
    <row r="270" spans="1:35" s="124" customFormat="1">
      <c r="A270" s="114" t="s">
        <v>5469</v>
      </c>
      <c r="B270" s="114" t="s">
        <v>2066</v>
      </c>
      <c r="C270" s="114" t="s">
        <v>4893</v>
      </c>
      <c r="D270" s="114" t="s">
        <v>3862</v>
      </c>
      <c r="E270" s="114" t="s">
        <v>1293</v>
      </c>
      <c r="F270" s="279"/>
      <c r="G270" s="114"/>
      <c r="H270" s="114"/>
      <c r="I270" s="114" t="s">
        <v>1292</v>
      </c>
      <c r="J270" s="114"/>
      <c r="K270" s="115" t="s">
        <v>4316</v>
      </c>
      <c r="L270" s="116">
        <v>35786</v>
      </c>
      <c r="M270" s="117">
        <v>35786</v>
      </c>
      <c r="N270" s="118">
        <f t="shared" si="14"/>
        <v>0</v>
      </c>
      <c r="O270" s="119">
        <v>0.03</v>
      </c>
      <c r="P270" s="120">
        <v>1436.1</v>
      </c>
      <c r="Q270" s="117">
        <v>5900</v>
      </c>
      <c r="R270" s="117"/>
      <c r="S270" s="116"/>
      <c r="T270" s="121">
        <v>39526</v>
      </c>
      <c r="U270" s="122"/>
      <c r="V270" s="114" t="s">
        <v>5473</v>
      </c>
      <c r="W270" s="120" t="s">
        <v>2066</v>
      </c>
      <c r="X270" s="120" t="s">
        <v>5287</v>
      </c>
      <c r="Y270" s="120" t="s">
        <v>2221</v>
      </c>
      <c r="Z270" s="122" t="s">
        <v>5470</v>
      </c>
      <c r="AA270" s="123" t="s">
        <v>5471</v>
      </c>
      <c r="AB270" s="120" t="s">
        <v>5474</v>
      </c>
      <c r="AD270" s="120" t="s">
        <v>667</v>
      </c>
      <c r="AE270" s="139" t="s">
        <v>5472</v>
      </c>
    </row>
    <row r="271" spans="1:35" s="124" customFormat="1">
      <c r="A271" s="114" t="s">
        <v>5435</v>
      </c>
      <c r="B271" s="114" t="s">
        <v>2066</v>
      </c>
      <c r="C271" s="114" t="s">
        <v>4893</v>
      </c>
      <c r="D271" s="114" t="s">
        <v>3862</v>
      </c>
      <c r="E271" s="114" t="s">
        <v>1293</v>
      </c>
      <c r="F271" s="279"/>
      <c r="G271" s="114"/>
      <c r="H271" s="114"/>
      <c r="I271" s="114" t="s">
        <v>1292</v>
      </c>
      <c r="J271" s="114"/>
      <c r="K271" s="115" t="s">
        <v>5436</v>
      </c>
      <c r="L271" s="116"/>
      <c r="M271" s="117"/>
      <c r="N271" s="118"/>
      <c r="O271" s="119"/>
      <c r="P271" s="120"/>
      <c r="Q271" s="117">
        <v>5900</v>
      </c>
      <c r="R271" s="117"/>
      <c r="S271" s="116" t="s">
        <v>3157</v>
      </c>
      <c r="T271" s="121">
        <v>40176</v>
      </c>
      <c r="U271" s="122" t="s">
        <v>4575</v>
      </c>
      <c r="V271" s="114" t="s">
        <v>5442</v>
      </c>
      <c r="W271" s="120" t="s">
        <v>2066</v>
      </c>
      <c r="X271" s="120" t="s">
        <v>2672</v>
      </c>
      <c r="Y271" s="120" t="s">
        <v>5437</v>
      </c>
      <c r="Z271" s="122" t="s">
        <v>5438</v>
      </c>
      <c r="AA271" s="123" t="s">
        <v>5439</v>
      </c>
      <c r="AB271" s="228" t="s">
        <v>5441</v>
      </c>
      <c r="AD271" s="120" t="s">
        <v>161</v>
      </c>
      <c r="AE271" s="139" t="s">
        <v>5440</v>
      </c>
    </row>
    <row r="272" spans="1:35" s="124" customFormat="1">
      <c r="A272" s="114" t="s">
        <v>284</v>
      </c>
      <c r="B272" s="114" t="s">
        <v>2066</v>
      </c>
      <c r="C272" s="114" t="s">
        <v>4893</v>
      </c>
      <c r="D272" s="114" t="s">
        <v>3862</v>
      </c>
      <c r="E272" s="114" t="s">
        <v>1293</v>
      </c>
      <c r="F272" s="279"/>
      <c r="G272" s="114"/>
      <c r="H272" s="114"/>
      <c r="I272" s="114" t="s">
        <v>1292</v>
      </c>
      <c r="J272" s="114"/>
      <c r="K272" s="115" t="s">
        <v>165</v>
      </c>
      <c r="L272" s="116">
        <v>35778</v>
      </c>
      <c r="M272" s="117">
        <v>35795</v>
      </c>
      <c r="N272" s="118">
        <f t="shared" ref="N272:N285" si="15">(M272-L272)/(M272+L272+12740)</f>
        <v>2.0162964192947707E-4</v>
      </c>
      <c r="O272" s="119">
        <v>0.03</v>
      </c>
      <c r="P272" s="120">
        <v>1436.1</v>
      </c>
      <c r="Q272" s="117">
        <v>3420</v>
      </c>
      <c r="R272" s="117">
        <v>2304</v>
      </c>
      <c r="S272" s="119" t="s">
        <v>3157</v>
      </c>
      <c r="T272" s="121">
        <v>36443</v>
      </c>
      <c r="U272" s="122" t="s">
        <v>4575</v>
      </c>
      <c r="V272" s="114" t="s">
        <v>4911</v>
      </c>
      <c r="W272" s="120" t="s">
        <v>2066</v>
      </c>
      <c r="X272" s="120" t="s">
        <v>5287</v>
      </c>
      <c r="Y272" s="120" t="s">
        <v>2221</v>
      </c>
      <c r="Z272" s="122" t="s">
        <v>2878</v>
      </c>
      <c r="AA272" s="123">
        <v>25937</v>
      </c>
      <c r="AB272" s="120" t="s">
        <v>3947</v>
      </c>
      <c r="AD272" s="120" t="s">
        <v>667</v>
      </c>
      <c r="AE272" s="124" t="s">
        <v>5286</v>
      </c>
      <c r="AF272" s="124" t="s">
        <v>4909</v>
      </c>
      <c r="AG272" s="124" t="s">
        <v>2526</v>
      </c>
      <c r="AH272" s="124" t="s">
        <v>2903</v>
      </c>
    </row>
    <row r="273" spans="1:35" s="124" customFormat="1">
      <c r="A273" s="114" t="s">
        <v>285</v>
      </c>
      <c r="B273" s="114" t="s">
        <v>2066</v>
      </c>
      <c r="C273" s="114" t="s">
        <v>4893</v>
      </c>
      <c r="D273" s="114" t="s">
        <v>3862</v>
      </c>
      <c r="E273" s="114" t="s">
        <v>1293</v>
      </c>
      <c r="F273" s="279"/>
      <c r="G273" s="114"/>
      <c r="H273" s="114"/>
      <c r="I273" s="114" t="s">
        <v>1292</v>
      </c>
      <c r="J273" s="114"/>
      <c r="K273" s="115" t="s">
        <v>607</v>
      </c>
      <c r="L273" s="116">
        <v>35780</v>
      </c>
      <c r="M273" s="117">
        <v>35792</v>
      </c>
      <c r="N273" s="118">
        <f t="shared" si="15"/>
        <v>1.4232849416453175E-4</v>
      </c>
      <c r="O273" s="119">
        <v>0.05</v>
      </c>
      <c r="P273" s="120">
        <v>1436.09</v>
      </c>
      <c r="Q273" s="117">
        <v>4300</v>
      </c>
      <c r="R273" s="117">
        <v>2100</v>
      </c>
      <c r="S273" s="119" t="s">
        <v>3158</v>
      </c>
      <c r="T273" s="121">
        <v>37222</v>
      </c>
      <c r="U273" s="122" t="s">
        <v>4575</v>
      </c>
      <c r="V273" s="114" t="s">
        <v>4911</v>
      </c>
      <c r="W273" s="120" t="s">
        <v>2066</v>
      </c>
      <c r="X273" s="120" t="s">
        <v>2670</v>
      </c>
      <c r="Y273" s="120" t="s">
        <v>5517</v>
      </c>
      <c r="Z273" s="122" t="s">
        <v>296</v>
      </c>
      <c r="AA273" s="123">
        <v>26985</v>
      </c>
      <c r="AB273" s="120" t="s">
        <v>5295</v>
      </c>
      <c r="AD273" s="120" t="s">
        <v>667</v>
      </c>
      <c r="AE273" s="124" t="s">
        <v>2903</v>
      </c>
      <c r="AF273" s="124" t="s">
        <v>4909</v>
      </c>
      <c r="AG273" s="124" t="s">
        <v>3928</v>
      </c>
    </row>
    <row r="274" spans="1:35" s="124" customFormat="1">
      <c r="A274" s="114" t="s">
        <v>286</v>
      </c>
      <c r="B274" s="114" t="s">
        <v>2066</v>
      </c>
      <c r="C274" s="114" t="s">
        <v>4893</v>
      </c>
      <c r="D274" s="114" t="s">
        <v>3862</v>
      </c>
      <c r="E274" s="114" t="s">
        <v>1293</v>
      </c>
      <c r="F274" s="279"/>
      <c r="G274" s="114"/>
      <c r="H274" s="114"/>
      <c r="I274" s="114" t="s">
        <v>1292</v>
      </c>
      <c r="J274" s="114"/>
      <c r="K274" s="115" t="s">
        <v>616</v>
      </c>
      <c r="L274" s="116">
        <v>35773</v>
      </c>
      <c r="M274" s="117">
        <v>35799</v>
      </c>
      <c r="N274" s="118">
        <f t="shared" si="15"/>
        <v>3.0837840402315211E-4</v>
      </c>
      <c r="O274" s="119">
        <v>7.0000000000000007E-2</v>
      </c>
      <c r="P274" s="120">
        <v>1436.08</v>
      </c>
      <c r="Q274" s="117">
        <v>4300</v>
      </c>
      <c r="R274" s="117">
        <v>3640</v>
      </c>
      <c r="S274" s="120"/>
      <c r="T274" s="121">
        <v>37383</v>
      </c>
      <c r="U274" s="122" t="s">
        <v>4575</v>
      </c>
      <c r="V274" s="114" t="s">
        <v>3448</v>
      </c>
      <c r="W274" s="120" t="s">
        <v>2066</v>
      </c>
      <c r="X274" s="120" t="s">
        <v>2672</v>
      </c>
      <c r="Y274" s="120" t="s">
        <v>2346</v>
      </c>
      <c r="Z274" s="122" t="s">
        <v>295</v>
      </c>
      <c r="AA274" s="123">
        <v>27426</v>
      </c>
      <c r="AB274" s="120" t="s">
        <v>5297</v>
      </c>
      <c r="AD274" s="120" t="s">
        <v>667</v>
      </c>
      <c r="AE274" s="124" t="s">
        <v>297</v>
      </c>
      <c r="AF274" s="124" t="s">
        <v>4909</v>
      </c>
      <c r="AG274" s="124" t="s">
        <v>5296</v>
      </c>
      <c r="AH274" s="124" t="s">
        <v>2903</v>
      </c>
    </row>
    <row r="275" spans="1:35" s="124" customFormat="1">
      <c r="A275" s="114" t="s">
        <v>288</v>
      </c>
      <c r="B275" s="114" t="s">
        <v>2066</v>
      </c>
      <c r="C275" s="114" t="s">
        <v>2427</v>
      </c>
      <c r="D275" s="114" t="s">
        <v>3862</v>
      </c>
      <c r="E275" s="114" t="s">
        <v>1293</v>
      </c>
      <c r="F275" s="279"/>
      <c r="G275" s="114"/>
      <c r="H275" s="114"/>
      <c r="I275" s="114" t="s">
        <v>1292</v>
      </c>
      <c r="J275" s="114"/>
      <c r="K275" s="115" t="s">
        <v>4068</v>
      </c>
      <c r="L275" s="116">
        <v>35774</v>
      </c>
      <c r="M275" s="117">
        <v>35797</v>
      </c>
      <c r="N275" s="118">
        <f t="shared" si="15"/>
        <v>2.7279951607738016E-4</v>
      </c>
      <c r="O275" s="119">
        <v>0.01</v>
      </c>
      <c r="P275" s="120">
        <v>1436.1</v>
      </c>
      <c r="Q275" s="117">
        <v>5483</v>
      </c>
      <c r="R275" s="117">
        <v>3500</v>
      </c>
      <c r="S275" s="116">
        <v>13000</v>
      </c>
      <c r="T275" s="121">
        <v>38111</v>
      </c>
      <c r="U275" s="122" t="s">
        <v>4575</v>
      </c>
      <c r="V275" s="114" t="s">
        <v>3448</v>
      </c>
      <c r="W275" s="120" t="s">
        <v>2066</v>
      </c>
      <c r="X275" s="120" t="s">
        <v>2220</v>
      </c>
      <c r="Y275" s="120" t="s">
        <v>231</v>
      </c>
      <c r="Z275" s="122" t="s">
        <v>2426</v>
      </c>
      <c r="AA275" s="123">
        <v>28238</v>
      </c>
      <c r="AB275" s="120" t="s">
        <v>2428</v>
      </c>
      <c r="AD275" s="120" t="s">
        <v>667</v>
      </c>
      <c r="AE275" s="124" t="s">
        <v>3513</v>
      </c>
      <c r="AF275" s="124" t="s">
        <v>4909</v>
      </c>
      <c r="AG275" s="124" t="s">
        <v>2425</v>
      </c>
      <c r="AH275" s="124" t="s">
        <v>2903</v>
      </c>
      <c r="AI275" s="124" t="s">
        <v>1492</v>
      </c>
    </row>
    <row r="276" spans="1:35" s="124" customFormat="1">
      <c r="A276" s="114" t="s">
        <v>2567</v>
      </c>
      <c r="B276" s="114" t="s">
        <v>2066</v>
      </c>
      <c r="C276" s="114" t="s">
        <v>4893</v>
      </c>
      <c r="D276" s="114" t="s">
        <v>3862</v>
      </c>
      <c r="E276" s="114" t="s">
        <v>1293</v>
      </c>
      <c r="F276" s="279"/>
      <c r="G276" s="114"/>
      <c r="H276" s="114"/>
      <c r="I276" s="114" t="s">
        <v>1292</v>
      </c>
      <c r="J276" s="114"/>
      <c r="K276" s="115" t="s">
        <v>4088</v>
      </c>
      <c r="L276" s="116">
        <v>35777</v>
      </c>
      <c r="M276" s="117">
        <v>35796</v>
      </c>
      <c r="N276" s="118">
        <f t="shared" si="15"/>
        <v>2.2535077627412143E-4</v>
      </c>
      <c r="O276" s="119">
        <v>0.02</v>
      </c>
      <c r="P276" s="120">
        <v>1436.1</v>
      </c>
      <c r="Q276" s="117">
        <v>3800</v>
      </c>
      <c r="R276" s="117"/>
      <c r="S276" s="116">
        <v>8200</v>
      </c>
      <c r="T276" s="121">
        <v>38494</v>
      </c>
      <c r="U276" s="122" t="s">
        <v>3147</v>
      </c>
      <c r="V276" s="114" t="s">
        <v>3448</v>
      </c>
      <c r="W276" s="120" t="s">
        <v>2066</v>
      </c>
      <c r="X276" s="120" t="s">
        <v>2672</v>
      </c>
      <c r="Y276" s="120" t="s">
        <v>5644</v>
      </c>
      <c r="Z276" s="122" t="s">
        <v>5642</v>
      </c>
      <c r="AA276" s="123" t="s">
        <v>5643</v>
      </c>
      <c r="AB276" s="120" t="s">
        <v>3952</v>
      </c>
      <c r="AD276" s="120" t="s">
        <v>667</v>
      </c>
      <c r="AE276" s="124" t="s">
        <v>3664</v>
      </c>
      <c r="AF276" s="124" t="s">
        <v>3665</v>
      </c>
    </row>
    <row r="277" spans="1:35" s="124" customFormat="1">
      <c r="A277" s="114" t="s">
        <v>3669</v>
      </c>
      <c r="B277" s="114" t="s">
        <v>2066</v>
      </c>
      <c r="C277" s="114" t="s">
        <v>4893</v>
      </c>
      <c r="D277" s="114" t="s">
        <v>3862</v>
      </c>
      <c r="E277" s="114" t="s">
        <v>1293</v>
      </c>
      <c r="F277" s="279"/>
      <c r="G277" s="114"/>
      <c r="H277" s="114"/>
      <c r="I277" s="114" t="s">
        <v>1292</v>
      </c>
      <c r="J277" s="114"/>
      <c r="K277" s="115" t="s">
        <v>4289</v>
      </c>
      <c r="L277" s="116">
        <v>35774</v>
      </c>
      <c r="M277" s="117">
        <v>35798</v>
      </c>
      <c r="N277" s="118">
        <f t="shared" si="15"/>
        <v>2.8465698832906349E-4</v>
      </c>
      <c r="O277" s="119">
        <v>0.03</v>
      </c>
      <c r="P277" s="120">
        <v>1436.1</v>
      </c>
      <c r="Q277" s="117">
        <v>5500</v>
      </c>
      <c r="R277" s="117">
        <v>2364</v>
      </c>
      <c r="S277" s="116">
        <v>13900</v>
      </c>
      <c r="T277" s="121">
        <v>39003</v>
      </c>
      <c r="U277" s="122" t="s">
        <v>4575</v>
      </c>
      <c r="V277" s="114" t="s">
        <v>3448</v>
      </c>
      <c r="W277" s="120" t="s">
        <v>2066</v>
      </c>
      <c r="X277" s="120" t="s">
        <v>2670</v>
      </c>
      <c r="Y277" s="120" t="s">
        <v>4912</v>
      </c>
      <c r="Z277" s="122" t="s">
        <v>4812</v>
      </c>
      <c r="AA277" s="123" t="s">
        <v>4813</v>
      </c>
      <c r="AB277" s="120" t="s">
        <v>4814</v>
      </c>
      <c r="AD277" s="120" t="s">
        <v>667</v>
      </c>
      <c r="AE277" s="139" t="s">
        <v>4815</v>
      </c>
      <c r="AF277" s="124" t="s">
        <v>4816</v>
      </c>
      <c r="AG277" s="124" t="s">
        <v>4817</v>
      </c>
      <c r="AH277" s="124" t="s">
        <v>4818</v>
      </c>
    </row>
    <row r="278" spans="1:35" s="124" customFormat="1">
      <c r="A278" s="114" t="s">
        <v>2719</v>
      </c>
      <c r="B278" s="114" t="s">
        <v>2066</v>
      </c>
      <c r="C278" s="114" t="s">
        <v>2512</v>
      </c>
      <c r="D278" s="114" t="s">
        <v>3862</v>
      </c>
      <c r="E278" s="114" t="s">
        <v>1293</v>
      </c>
      <c r="F278" s="279"/>
      <c r="G278" s="114"/>
      <c r="H278" s="114"/>
      <c r="I278" s="114" t="s">
        <v>1292</v>
      </c>
      <c r="J278" s="114"/>
      <c r="K278" s="115" t="s">
        <v>2629</v>
      </c>
      <c r="L278" s="116">
        <v>35776</v>
      </c>
      <c r="M278" s="117">
        <v>35795</v>
      </c>
      <c r="N278" s="118">
        <f t="shared" si="15"/>
        <v>2.2535612197696622E-4</v>
      </c>
      <c r="O278" s="119">
        <v>0.01</v>
      </c>
      <c r="P278" s="120">
        <v>1436.07</v>
      </c>
      <c r="Q278" s="117">
        <v>3287</v>
      </c>
      <c r="R278" s="117">
        <v>2000</v>
      </c>
      <c r="S278" s="116">
        <v>7000</v>
      </c>
      <c r="T278" s="121">
        <v>35061</v>
      </c>
      <c r="U278" s="122" t="s">
        <v>3147</v>
      </c>
      <c r="V278" s="114" t="s">
        <v>5233</v>
      </c>
      <c r="W278" s="120" t="s">
        <v>2066</v>
      </c>
      <c r="X278" s="120" t="s">
        <v>2673</v>
      </c>
      <c r="Y278" s="120" t="s">
        <v>5514</v>
      </c>
      <c r="Z278" s="122" t="s">
        <v>4894</v>
      </c>
      <c r="AA278" s="123">
        <v>23754</v>
      </c>
      <c r="AB278" s="120" t="s">
        <v>3858</v>
      </c>
      <c r="AD278" s="120" t="s">
        <v>667</v>
      </c>
      <c r="AE278" s="124" t="s">
        <v>4879</v>
      </c>
      <c r="AF278" s="124" t="s">
        <v>2903</v>
      </c>
    </row>
    <row r="279" spans="1:35" s="124" customFormat="1">
      <c r="A279" s="114" t="s">
        <v>3899</v>
      </c>
      <c r="B279" s="114" t="s">
        <v>2066</v>
      </c>
      <c r="C279" s="114" t="s">
        <v>2512</v>
      </c>
      <c r="D279" s="114" t="s">
        <v>3862</v>
      </c>
      <c r="E279" s="114" t="s">
        <v>1293</v>
      </c>
      <c r="F279" s="279"/>
      <c r="G279" s="114"/>
      <c r="H279" s="114"/>
      <c r="I279" s="114" t="s">
        <v>1292</v>
      </c>
      <c r="J279" s="114"/>
      <c r="K279" s="115" t="s">
        <v>4101</v>
      </c>
      <c r="L279" s="116">
        <v>35780</v>
      </c>
      <c r="M279" s="117">
        <v>35792</v>
      </c>
      <c r="N279" s="118">
        <f t="shared" si="15"/>
        <v>1.4232849416453175E-4</v>
      </c>
      <c r="O279" s="119">
        <v>0.06</v>
      </c>
      <c r="P279" s="120">
        <v>1436</v>
      </c>
      <c r="Q279" s="117">
        <v>4333</v>
      </c>
      <c r="R279" s="117"/>
      <c r="S279" s="116">
        <v>10000</v>
      </c>
      <c r="T279" s="121">
        <v>38763</v>
      </c>
      <c r="U279" s="122" t="s">
        <v>4575</v>
      </c>
      <c r="V279" s="114" t="s">
        <v>217</v>
      </c>
      <c r="W279" s="120" t="s">
        <v>2066</v>
      </c>
      <c r="X279" s="120" t="s">
        <v>2220</v>
      </c>
      <c r="Y279" s="120" t="s">
        <v>2221</v>
      </c>
      <c r="Z279" s="122" t="s">
        <v>3901</v>
      </c>
      <c r="AA279" s="123" t="s">
        <v>3902</v>
      </c>
      <c r="AB279" s="120" t="s">
        <v>3903</v>
      </c>
      <c r="AD279" s="120" t="s">
        <v>667</v>
      </c>
      <c r="AE279" s="124" t="s">
        <v>3900</v>
      </c>
      <c r="AF279" s="124" t="s">
        <v>451</v>
      </c>
      <c r="AG279" s="124" t="s">
        <v>4851</v>
      </c>
    </row>
    <row r="280" spans="1:35" s="124" customFormat="1">
      <c r="A280" s="114" t="s">
        <v>2511</v>
      </c>
      <c r="B280" s="114" t="s">
        <v>2066</v>
      </c>
      <c r="C280" s="114" t="s">
        <v>2512</v>
      </c>
      <c r="D280" s="114" t="s">
        <v>3862</v>
      </c>
      <c r="E280" s="114" t="s">
        <v>1293</v>
      </c>
      <c r="F280" s="279"/>
      <c r="G280" s="114"/>
      <c r="H280" s="114"/>
      <c r="I280" s="114" t="s">
        <v>1292</v>
      </c>
      <c r="J280" s="114"/>
      <c r="K280" s="115" t="s">
        <v>3577</v>
      </c>
      <c r="L280" s="116">
        <v>35778</v>
      </c>
      <c r="M280" s="117">
        <v>35793</v>
      </c>
      <c r="N280" s="118">
        <f t="shared" si="15"/>
        <v>1.7791272787655228E-4</v>
      </c>
      <c r="O280" s="119">
        <v>0.03</v>
      </c>
      <c r="P280" s="120">
        <v>1436.1</v>
      </c>
      <c r="Q280" s="117">
        <v>5500</v>
      </c>
      <c r="R280" s="117"/>
      <c r="S280" s="116">
        <v>20000</v>
      </c>
      <c r="T280" s="121">
        <v>39645</v>
      </c>
      <c r="U280" s="122" t="s">
        <v>4575</v>
      </c>
      <c r="V280" s="114" t="s">
        <v>3448</v>
      </c>
      <c r="W280" s="120" t="s">
        <v>2066</v>
      </c>
      <c r="X280" s="120" t="s">
        <v>2220</v>
      </c>
      <c r="Y280" s="120" t="s">
        <v>2221</v>
      </c>
      <c r="Z280" s="122" t="s">
        <v>2514</v>
      </c>
      <c r="AA280" s="123" t="s">
        <v>2515</v>
      </c>
      <c r="AB280" s="120" t="s">
        <v>2516</v>
      </c>
      <c r="AD280" s="120" t="s">
        <v>667</v>
      </c>
      <c r="AE280" s="124" t="s">
        <v>629</v>
      </c>
      <c r="AF280" s="124" t="s">
        <v>2517</v>
      </c>
    </row>
    <row r="281" spans="1:35" s="124" customFormat="1">
      <c r="A281" s="114" t="s">
        <v>2510</v>
      </c>
      <c r="B281" s="114" t="s">
        <v>2066</v>
      </c>
      <c r="C281" s="114" t="s">
        <v>2512</v>
      </c>
      <c r="D281" s="114" t="s">
        <v>3862</v>
      </c>
      <c r="E281" s="114" t="s">
        <v>1293</v>
      </c>
      <c r="F281" s="279"/>
      <c r="G281" s="114"/>
      <c r="H281" s="114"/>
      <c r="I281" s="114" t="s">
        <v>1292</v>
      </c>
      <c r="J281" s="114"/>
      <c r="K281" s="115" t="s">
        <v>4609</v>
      </c>
      <c r="L281" s="116">
        <v>35782</v>
      </c>
      <c r="M281" s="117">
        <v>35791</v>
      </c>
      <c r="N281" s="118">
        <f t="shared" si="15"/>
        <v>1.0674510455089963E-4</v>
      </c>
      <c r="O281" s="119">
        <v>0.06</v>
      </c>
      <c r="P281" s="120">
        <v>1436.11</v>
      </c>
      <c r="Q281" s="117">
        <v>4328</v>
      </c>
      <c r="R281" s="117"/>
      <c r="S281" s="119"/>
      <c r="T281" s="121">
        <v>37819</v>
      </c>
      <c r="U281" s="122" t="s">
        <v>2649</v>
      </c>
      <c r="V281" s="114" t="s">
        <v>217</v>
      </c>
      <c r="W281" s="120" t="s">
        <v>2066</v>
      </c>
      <c r="X281" s="120" t="s">
        <v>3849</v>
      </c>
      <c r="Y281" s="120" t="s">
        <v>5263</v>
      </c>
      <c r="Z281" s="122" t="s">
        <v>2054</v>
      </c>
      <c r="AA281" s="123" t="s">
        <v>2675</v>
      </c>
      <c r="AB281" s="120" t="s">
        <v>2714</v>
      </c>
      <c r="AD281" s="120" t="s">
        <v>667</v>
      </c>
      <c r="AF281" s="124" t="s">
        <v>4187</v>
      </c>
      <c r="AG281" s="124" t="s">
        <v>3555</v>
      </c>
    </row>
    <row r="282" spans="1:35" s="124" customFormat="1">
      <c r="A282" s="114" t="s">
        <v>2720</v>
      </c>
      <c r="B282" s="114" t="s">
        <v>2066</v>
      </c>
      <c r="C282" s="114" t="s">
        <v>2512</v>
      </c>
      <c r="D282" s="114" t="s">
        <v>3862</v>
      </c>
      <c r="E282" s="114" t="s">
        <v>1293</v>
      </c>
      <c r="F282" s="279"/>
      <c r="G282" s="114"/>
      <c r="H282" s="114"/>
      <c r="I282" s="114" t="s">
        <v>1292</v>
      </c>
      <c r="J282" s="114"/>
      <c r="K282" s="115" t="s">
        <v>1868</v>
      </c>
      <c r="L282" s="116">
        <v>35783</v>
      </c>
      <c r="M282" s="117">
        <v>35790</v>
      </c>
      <c r="N282" s="118">
        <f t="shared" si="15"/>
        <v>8.3023970206255268E-5</v>
      </c>
      <c r="O282" s="119">
        <v>0.02</v>
      </c>
      <c r="P282" s="120">
        <v>1436.11</v>
      </c>
      <c r="Q282" s="117">
        <v>3674</v>
      </c>
      <c r="R282" s="117">
        <v>1700</v>
      </c>
      <c r="S282" s="116">
        <v>10000</v>
      </c>
      <c r="T282" s="121">
        <v>35708</v>
      </c>
      <c r="U282" s="122" t="s">
        <v>3147</v>
      </c>
      <c r="V282" s="114" t="s">
        <v>220</v>
      </c>
      <c r="W282" s="120" t="s">
        <v>2066</v>
      </c>
      <c r="X282" s="120" t="s">
        <v>3849</v>
      </c>
      <c r="Y282" s="120" t="s">
        <v>2928</v>
      </c>
      <c r="Z282" s="122" t="s">
        <v>2150</v>
      </c>
      <c r="AA282" s="123">
        <v>25004</v>
      </c>
      <c r="AB282" s="120" t="s">
        <v>3859</v>
      </c>
      <c r="AD282" s="120" t="s">
        <v>667</v>
      </c>
      <c r="AE282" s="124" t="s">
        <v>4880</v>
      </c>
      <c r="AF282" s="124" t="s">
        <v>2903</v>
      </c>
    </row>
    <row r="283" spans="1:35" s="124" customFormat="1">
      <c r="A283" s="114" t="s">
        <v>2721</v>
      </c>
      <c r="B283" s="114" t="s">
        <v>2066</v>
      </c>
      <c r="C283" s="114" t="s">
        <v>2512</v>
      </c>
      <c r="D283" s="114" t="s">
        <v>3862</v>
      </c>
      <c r="E283" s="114" t="s">
        <v>1293</v>
      </c>
      <c r="F283" s="279"/>
      <c r="G283" s="114"/>
      <c r="H283" s="114"/>
      <c r="I283" s="114" t="s">
        <v>1292</v>
      </c>
      <c r="J283" s="114"/>
      <c r="K283" s="115" t="s">
        <v>1879</v>
      </c>
      <c r="L283" s="116">
        <v>35768</v>
      </c>
      <c r="M283" s="117">
        <v>35805</v>
      </c>
      <c r="N283" s="118">
        <f t="shared" si="15"/>
        <v>4.3884098537592069E-4</v>
      </c>
      <c r="O283" s="119">
        <v>0.76</v>
      </c>
      <c r="P283" s="120">
        <v>1436.11</v>
      </c>
      <c r="Q283" s="117">
        <v>3478</v>
      </c>
      <c r="R283" s="117">
        <v>2200</v>
      </c>
      <c r="S283" s="116">
        <v>10000</v>
      </c>
      <c r="T283" s="121">
        <v>35923</v>
      </c>
      <c r="U283" s="122" t="s">
        <v>3147</v>
      </c>
      <c r="V283" s="114" t="s">
        <v>3448</v>
      </c>
      <c r="W283" s="120" t="s">
        <v>2066</v>
      </c>
      <c r="X283" s="120" t="s">
        <v>2672</v>
      </c>
      <c r="Y283" s="120" t="s">
        <v>4597</v>
      </c>
      <c r="Z283" s="122" t="s">
        <v>2151</v>
      </c>
      <c r="AA283" s="123">
        <v>25331</v>
      </c>
      <c r="AB283" s="120" t="s">
        <v>3593</v>
      </c>
      <c r="AD283" s="120" t="s">
        <v>667</v>
      </c>
      <c r="AE283" s="124" t="s">
        <v>3461</v>
      </c>
      <c r="AF283" s="124" t="s">
        <v>2903</v>
      </c>
    </row>
    <row r="284" spans="1:35" s="124" customFormat="1">
      <c r="A284" s="114" t="s">
        <v>2464</v>
      </c>
      <c r="B284" s="114" t="s">
        <v>2066</v>
      </c>
      <c r="C284" s="114" t="s">
        <v>2512</v>
      </c>
      <c r="D284" s="114" t="s">
        <v>3862</v>
      </c>
      <c r="E284" s="114" t="s">
        <v>1293</v>
      </c>
      <c r="F284" s="279"/>
      <c r="G284" s="114"/>
      <c r="H284" s="114"/>
      <c r="I284" s="114" t="s">
        <v>1292</v>
      </c>
      <c r="J284" s="114"/>
      <c r="K284" s="115" t="s">
        <v>182</v>
      </c>
      <c r="L284" s="116">
        <v>35775</v>
      </c>
      <c r="M284" s="117">
        <v>35798</v>
      </c>
      <c r="N284" s="118">
        <f t="shared" si="15"/>
        <v>2.7279304496341013E-4</v>
      </c>
      <c r="O284" s="119">
        <v>7.0000000000000007E-2</v>
      </c>
      <c r="P284" s="120">
        <v>1436.12</v>
      </c>
      <c r="Q284" s="117">
        <v>3700</v>
      </c>
      <c r="R284" s="117">
        <v>1493</v>
      </c>
      <c r="S284" s="116">
        <v>11000</v>
      </c>
      <c r="T284" s="121">
        <v>36721</v>
      </c>
      <c r="U284" s="122" t="s">
        <v>3147</v>
      </c>
      <c r="V284" s="114" t="s">
        <v>220</v>
      </c>
      <c r="W284" s="120" t="s">
        <v>2066</v>
      </c>
      <c r="X284" s="120" t="s">
        <v>3849</v>
      </c>
      <c r="Y284" s="120" t="s">
        <v>2928</v>
      </c>
      <c r="Z284" s="122" t="s">
        <v>5234</v>
      </c>
      <c r="AA284" s="123">
        <v>26402</v>
      </c>
      <c r="AB284" s="120" t="s">
        <v>3593</v>
      </c>
      <c r="AD284" s="120" t="s">
        <v>667</v>
      </c>
      <c r="AE284" s="124" t="s">
        <v>3462</v>
      </c>
      <c r="AF284" s="124" t="s">
        <v>2903</v>
      </c>
    </row>
    <row r="285" spans="1:35" s="124" customFormat="1">
      <c r="A285" s="114" t="s">
        <v>2465</v>
      </c>
      <c r="B285" s="114" t="s">
        <v>2066</v>
      </c>
      <c r="C285" s="114" t="s">
        <v>2512</v>
      </c>
      <c r="D285" s="114" t="s">
        <v>3862</v>
      </c>
      <c r="E285" s="114" t="s">
        <v>1293</v>
      </c>
      <c r="F285" s="279"/>
      <c r="G285" s="114"/>
      <c r="H285" s="114"/>
      <c r="I285" s="114" t="s">
        <v>1292</v>
      </c>
      <c r="J285" s="114"/>
      <c r="K285" s="115" t="s">
        <v>610</v>
      </c>
      <c r="L285" s="116">
        <v>35782</v>
      </c>
      <c r="M285" s="117">
        <v>35789</v>
      </c>
      <c r="N285" s="118">
        <f t="shared" si="15"/>
        <v>8.3025939675724397E-5</v>
      </c>
      <c r="O285" s="119">
        <v>0.01</v>
      </c>
      <c r="P285" s="120">
        <v>1436.07</v>
      </c>
      <c r="Q285" s="117">
        <v>4027</v>
      </c>
      <c r="R285" s="117">
        <v>2200</v>
      </c>
      <c r="S285" s="116">
        <v>13000</v>
      </c>
      <c r="T285" s="121">
        <v>37308</v>
      </c>
      <c r="U285" s="122" t="s">
        <v>3147</v>
      </c>
      <c r="V285" s="114" t="s">
        <v>3448</v>
      </c>
      <c r="W285" s="120" t="s">
        <v>2066</v>
      </c>
      <c r="X285" s="120" t="s">
        <v>3849</v>
      </c>
      <c r="Y285" s="120" t="s">
        <v>5235</v>
      </c>
      <c r="Z285" s="122" t="s">
        <v>5232</v>
      </c>
      <c r="AA285" s="123">
        <v>27378</v>
      </c>
      <c r="AB285" s="120" t="s">
        <v>3593</v>
      </c>
      <c r="AD285" s="120" t="s">
        <v>667</v>
      </c>
      <c r="AE285" s="124" t="s">
        <v>289</v>
      </c>
      <c r="AF285" s="124" t="s">
        <v>2903</v>
      </c>
    </row>
    <row r="286" spans="1:35" s="124" customFormat="1">
      <c r="A286" s="114" t="s">
        <v>2466</v>
      </c>
      <c r="B286" s="114" t="s">
        <v>2066</v>
      </c>
      <c r="C286" s="114" t="s">
        <v>2512</v>
      </c>
      <c r="D286" s="114" t="s">
        <v>3862</v>
      </c>
      <c r="E286" s="114" t="s">
        <v>1293</v>
      </c>
      <c r="F286" s="279"/>
      <c r="G286" s="114"/>
      <c r="H286" s="114"/>
      <c r="I286" s="114" t="s">
        <v>1292</v>
      </c>
      <c r="J286" s="114"/>
      <c r="K286" s="115" t="s">
        <v>621</v>
      </c>
      <c r="L286" s="116">
        <v>35783</v>
      </c>
      <c r="M286" s="117">
        <v>35789</v>
      </c>
      <c r="N286" s="118">
        <f t="shared" ref="N286:N305" si="16">(M286-L286)/(M286+L286+12740)</f>
        <v>7.1164247082265873E-5</v>
      </c>
      <c r="O286" s="119">
        <v>0.01</v>
      </c>
      <c r="P286" s="120">
        <v>1436.1</v>
      </c>
      <c r="Q286" s="117">
        <v>4660</v>
      </c>
      <c r="R286" s="117"/>
      <c r="S286" s="116">
        <v>10000</v>
      </c>
      <c r="T286" s="121">
        <v>37489</v>
      </c>
      <c r="U286" s="122" t="s">
        <v>3147</v>
      </c>
      <c r="V286" s="114" t="s">
        <v>3448</v>
      </c>
      <c r="W286" s="120" t="s">
        <v>2066</v>
      </c>
      <c r="X286" s="120" t="s">
        <v>2672</v>
      </c>
      <c r="Y286" s="120" t="s">
        <v>4597</v>
      </c>
      <c r="Z286" s="122" t="s">
        <v>5231</v>
      </c>
      <c r="AA286" s="123">
        <v>27501</v>
      </c>
      <c r="AB286" s="120" t="s">
        <v>3593</v>
      </c>
      <c r="AD286" s="120" t="s">
        <v>667</v>
      </c>
      <c r="AE286" s="124" t="s">
        <v>290</v>
      </c>
    </row>
    <row r="287" spans="1:35" s="124" customFormat="1">
      <c r="A287" s="114" t="s">
        <v>1363</v>
      </c>
      <c r="B287" s="114" t="s">
        <v>2066</v>
      </c>
      <c r="C287" s="114" t="s">
        <v>2513</v>
      </c>
      <c r="D287" s="114" t="s">
        <v>3862</v>
      </c>
      <c r="E287" s="114" t="s">
        <v>1293</v>
      </c>
      <c r="F287" s="279"/>
      <c r="G287" s="114"/>
      <c r="H287" s="114"/>
      <c r="I287" s="114" t="s">
        <v>1292</v>
      </c>
      <c r="J287" s="114"/>
      <c r="K287" s="115" t="s">
        <v>4610</v>
      </c>
      <c r="L287" s="116">
        <v>35775</v>
      </c>
      <c r="M287" s="117">
        <v>35797</v>
      </c>
      <c r="N287" s="118">
        <f t="shared" si="16"/>
        <v>2.6093557263497487E-4</v>
      </c>
      <c r="O287" s="119">
        <v>0.01</v>
      </c>
      <c r="P287" s="120">
        <v>1436.08</v>
      </c>
      <c r="Q287" s="117">
        <v>4000</v>
      </c>
      <c r="R287" s="117">
        <v>2500</v>
      </c>
      <c r="S287" s="119"/>
      <c r="T287" s="121">
        <v>37841</v>
      </c>
      <c r="U287" s="122" t="s">
        <v>2918</v>
      </c>
      <c r="V287" s="114" t="s">
        <v>3448</v>
      </c>
      <c r="W287" s="120" t="s">
        <v>2066</v>
      </c>
      <c r="X287" s="120" t="s">
        <v>2220</v>
      </c>
      <c r="Y287" s="120" t="s">
        <v>2221</v>
      </c>
      <c r="Z287" s="122" t="s">
        <v>4602</v>
      </c>
      <c r="AA287" s="123">
        <v>27854</v>
      </c>
      <c r="AB287" s="120" t="s">
        <v>3443</v>
      </c>
      <c r="AD287" s="120" t="s">
        <v>667</v>
      </c>
      <c r="AE287" s="124" t="s">
        <v>4275</v>
      </c>
      <c r="AF287" s="124" t="s">
        <v>4601</v>
      </c>
      <c r="AG287" s="124" t="s">
        <v>4884</v>
      </c>
      <c r="AH287" s="124" t="s">
        <v>2903</v>
      </c>
    </row>
    <row r="288" spans="1:35" s="124" customFormat="1">
      <c r="A288" s="114" t="s">
        <v>3711</v>
      </c>
      <c r="B288" s="114" t="s">
        <v>2066</v>
      </c>
      <c r="C288" s="114" t="s">
        <v>3434</v>
      </c>
      <c r="D288" s="114" t="s">
        <v>3862</v>
      </c>
      <c r="E288" s="114" t="s">
        <v>1293</v>
      </c>
      <c r="F288" s="279"/>
      <c r="G288" s="114"/>
      <c r="H288" s="114"/>
      <c r="I288" s="114" t="s">
        <v>1292</v>
      </c>
      <c r="J288" s="114"/>
      <c r="K288" s="115" t="s">
        <v>708</v>
      </c>
      <c r="L288" s="116">
        <v>35775</v>
      </c>
      <c r="M288" s="117">
        <v>35796</v>
      </c>
      <c r="N288" s="118">
        <f t="shared" si="16"/>
        <v>2.4907781902717318E-4</v>
      </c>
      <c r="O288" s="119">
        <v>0.05</v>
      </c>
      <c r="P288" s="120">
        <v>1436.07</v>
      </c>
      <c r="Q288" s="117">
        <v>1760</v>
      </c>
      <c r="R288" s="117">
        <v>800</v>
      </c>
      <c r="S288" s="120"/>
      <c r="T288" s="121">
        <v>37720</v>
      </c>
      <c r="U288" s="122" t="s">
        <v>4575</v>
      </c>
      <c r="V288" s="114" t="s">
        <v>3042</v>
      </c>
      <c r="W288" s="120" t="s">
        <v>2066</v>
      </c>
      <c r="X288" s="120" t="s">
        <v>2670</v>
      </c>
      <c r="Y288" s="120" t="s">
        <v>3847</v>
      </c>
      <c r="Z288" s="122" t="s">
        <v>4837</v>
      </c>
      <c r="AA288" s="123">
        <v>27715</v>
      </c>
      <c r="AB288" s="120" t="s">
        <v>5744</v>
      </c>
      <c r="AD288" s="120" t="s">
        <v>667</v>
      </c>
      <c r="AE288" s="124" t="s">
        <v>2903</v>
      </c>
      <c r="AF288" s="124" t="s">
        <v>1407</v>
      </c>
      <c r="AG288" s="124" t="s">
        <v>4836</v>
      </c>
      <c r="AH288" s="124" t="s">
        <v>4558</v>
      </c>
    </row>
    <row r="289" spans="1:36" s="124" customFormat="1">
      <c r="A289" s="114" t="s">
        <v>4231</v>
      </c>
      <c r="B289" s="114" t="s">
        <v>2066</v>
      </c>
      <c r="C289" s="114" t="s">
        <v>3434</v>
      </c>
      <c r="D289" s="114" t="s">
        <v>3862</v>
      </c>
      <c r="E289" s="114" t="s">
        <v>1293</v>
      </c>
      <c r="F289" s="279"/>
      <c r="G289" s="114"/>
      <c r="H289" s="114"/>
      <c r="I289" s="114" t="s">
        <v>1292</v>
      </c>
      <c r="J289" s="114"/>
      <c r="K289" s="115" t="s">
        <v>4092</v>
      </c>
      <c r="L289" s="116">
        <v>35776</v>
      </c>
      <c r="M289" s="117">
        <v>35795</v>
      </c>
      <c r="N289" s="118">
        <f t="shared" si="16"/>
        <v>2.2535612197696622E-4</v>
      </c>
      <c r="O289" s="119">
        <v>0.01</v>
      </c>
      <c r="P289" s="120">
        <v>1436.07</v>
      </c>
      <c r="Q289" s="117">
        <v>2086</v>
      </c>
      <c r="R289" s="117"/>
      <c r="S289" s="116">
        <v>4700</v>
      </c>
      <c r="T289" s="121">
        <v>38577</v>
      </c>
      <c r="U289" s="122" t="s">
        <v>4575</v>
      </c>
      <c r="V289" s="114" t="s">
        <v>3042</v>
      </c>
      <c r="W289" s="120" t="s">
        <v>2066</v>
      </c>
      <c r="X289" s="120" t="s">
        <v>2672</v>
      </c>
      <c r="Y289" s="120" t="s">
        <v>1978</v>
      </c>
      <c r="Z289" s="122" t="s">
        <v>2275</v>
      </c>
      <c r="AA289" s="123" t="s">
        <v>2274</v>
      </c>
      <c r="AB289" s="120" t="s">
        <v>3658</v>
      </c>
      <c r="AD289" s="120" t="s">
        <v>667</v>
      </c>
      <c r="AE289" s="124" t="s">
        <v>2273</v>
      </c>
      <c r="AF289" s="124" t="s">
        <v>2276</v>
      </c>
      <c r="AG289" s="124" t="s">
        <v>395</v>
      </c>
      <c r="AH289" s="124" t="s">
        <v>483</v>
      </c>
      <c r="AI289" s="124" t="s">
        <v>1202</v>
      </c>
    </row>
    <row r="290" spans="1:36" s="124" customFormat="1">
      <c r="A290" s="114" t="s">
        <v>4232</v>
      </c>
      <c r="B290" s="114" t="s">
        <v>2066</v>
      </c>
      <c r="C290" s="114" t="s">
        <v>3434</v>
      </c>
      <c r="D290" s="114" t="s">
        <v>3862</v>
      </c>
      <c r="E290" s="114" t="s">
        <v>1293</v>
      </c>
      <c r="F290" s="279"/>
      <c r="G290" s="114"/>
      <c r="H290" s="114"/>
      <c r="I290" s="114" t="s">
        <v>1292</v>
      </c>
      <c r="J290" s="114"/>
      <c r="K290" s="115" t="s">
        <v>4093</v>
      </c>
      <c r="L290" s="116">
        <v>35776</v>
      </c>
      <c r="M290" s="117">
        <v>35795</v>
      </c>
      <c r="N290" s="118">
        <f t="shared" si="16"/>
        <v>2.2535612197696622E-4</v>
      </c>
      <c r="O290" s="119">
        <v>0.06</v>
      </c>
      <c r="P290" s="120">
        <v>1436.07</v>
      </c>
      <c r="Q290" s="117">
        <v>2033</v>
      </c>
      <c r="R290" s="117"/>
      <c r="S290" s="116">
        <v>4700</v>
      </c>
      <c r="T290" s="121">
        <v>38638</v>
      </c>
      <c r="U290" s="122" t="s">
        <v>4575</v>
      </c>
      <c r="V290" s="114" t="s">
        <v>3042</v>
      </c>
      <c r="W290" s="120" t="s">
        <v>2066</v>
      </c>
      <c r="X290" s="120" t="s">
        <v>2670</v>
      </c>
      <c r="Y290" s="120" t="s">
        <v>3847</v>
      </c>
      <c r="Z290" s="122" t="s">
        <v>393</v>
      </c>
      <c r="AA290" s="123" t="s">
        <v>394</v>
      </c>
      <c r="AB290" s="120" t="s">
        <v>542</v>
      </c>
      <c r="AD290" s="120" t="s">
        <v>667</v>
      </c>
      <c r="AE290" s="124" t="s">
        <v>2273</v>
      </c>
      <c r="AF290" s="124" t="s">
        <v>392</v>
      </c>
      <c r="AG290" s="124" t="s">
        <v>395</v>
      </c>
      <c r="AH290" s="124" t="s">
        <v>2130</v>
      </c>
    </row>
    <row r="291" spans="1:36" s="124" customFormat="1">
      <c r="A291" s="114" t="s">
        <v>98</v>
      </c>
      <c r="B291" s="114" t="s">
        <v>2066</v>
      </c>
      <c r="C291" s="114" t="s">
        <v>3434</v>
      </c>
      <c r="D291" s="114" t="s">
        <v>3862</v>
      </c>
      <c r="E291" s="114" t="s">
        <v>1293</v>
      </c>
      <c r="F291" s="279"/>
      <c r="G291" s="114"/>
      <c r="H291" s="114"/>
      <c r="I291" s="114" t="s">
        <v>1292</v>
      </c>
      <c r="J291" s="114"/>
      <c r="K291" s="115" t="s">
        <v>4109</v>
      </c>
      <c r="L291" s="116">
        <v>35775</v>
      </c>
      <c r="M291" s="117">
        <v>35798</v>
      </c>
      <c r="N291" s="118">
        <f t="shared" si="16"/>
        <v>2.7279304496341013E-4</v>
      </c>
      <c r="O291" s="119">
        <v>0.01</v>
      </c>
      <c r="P291" s="120">
        <v>1436.1</v>
      </c>
      <c r="Q291" s="117">
        <v>4640</v>
      </c>
      <c r="R291" s="117"/>
      <c r="S291" s="116">
        <v>10000</v>
      </c>
      <c r="T291" s="121">
        <v>38886</v>
      </c>
      <c r="U291" s="122" t="s">
        <v>4575</v>
      </c>
      <c r="V291" s="114" t="s">
        <v>3448</v>
      </c>
      <c r="W291" s="120" t="s">
        <v>2066</v>
      </c>
      <c r="X291" s="120" t="s">
        <v>5287</v>
      </c>
      <c r="Y291" s="120" t="s">
        <v>231</v>
      </c>
      <c r="Z291" s="122" t="s">
        <v>3515</v>
      </c>
      <c r="AA291" s="123" t="s">
        <v>3710</v>
      </c>
      <c r="AB291" s="120" t="s">
        <v>3437</v>
      </c>
      <c r="AD291" s="120" t="s">
        <v>667</v>
      </c>
      <c r="AE291" s="124" t="s">
        <v>3670</v>
      </c>
      <c r="AF291" s="124" t="s">
        <v>3671</v>
      </c>
      <c r="AG291" s="124" t="s">
        <v>3672</v>
      </c>
    </row>
    <row r="292" spans="1:36" s="124" customFormat="1">
      <c r="A292" s="114" t="s">
        <v>2318</v>
      </c>
      <c r="B292" s="114" t="s">
        <v>2066</v>
      </c>
      <c r="C292" s="114" t="s">
        <v>3542</v>
      </c>
      <c r="D292" s="114" t="s">
        <v>3862</v>
      </c>
      <c r="E292" s="114" t="s">
        <v>1293</v>
      </c>
      <c r="F292" s="279"/>
      <c r="G292" s="114"/>
      <c r="H292" s="114"/>
      <c r="I292" s="114" t="s">
        <v>1292</v>
      </c>
      <c r="J292" s="114"/>
      <c r="K292" s="115" t="s">
        <v>4295</v>
      </c>
      <c r="L292" s="116">
        <v>35774</v>
      </c>
      <c r="M292" s="117">
        <v>35799</v>
      </c>
      <c r="N292" s="118">
        <f t="shared" si="16"/>
        <v>2.9651417930805452E-4</v>
      </c>
      <c r="O292" s="119">
        <v>0.02</v>
      </c>
      <c r="P292" s="120">
        <v>1436.1</v>
      </c>
      <c r="Q292" s="117">
        <v>4100</v>
      </c>
      <c r="R292" s="117"/>
      <c r="S292" s="117">
        <v>9500</v>
      </c>
      <c r="T292" s="121">
        <v>39206</v>
      </c>
      <c r="U292" s="122" t="s">
        <v>4575</v>
      </c>
      <c r="V292" s="206" t="s">
        <v>2482</v>
      </c>
      <c r="W292" s="120" t="s">
        <v>5243</v>
      </c>
      <c r="X292" s="120" t="s">
        <v>2670</v>
      </c>
      <c r="Y292" s="120" t="s">
        <v>2696</v>
      </c>
      <c r="Z292" s="122" t="s">
        <v>2483</v>
      </c>
      <c r="AA292" s="123" t="s">
        <v>2484</v>
      </c>
      <c r="AB292" s="120" t="s">
        <v>2504</v>
      </c>
      <c r="AD292" s="120" t="s">
        <v>667</v>
      </c>
      <c r="AE292" s="120" t="s">
        <v>2485</v>
      </c>
      <c r="AF292" s="124" t="s">
        <v>2317</v>
      </c>
    </row>
    <row r="293" spans="1:36" s="124" customFormat="1">
      <c r="A293" s="114" t="s">
        <v>4280</v>
      </c>
      <c r="B293" s="114" t="s">
        <v>2066</v>
      </c>
      <c r="C293" s="114" t="s">
        <v>3542</v>
      </c>
      <c r="D293" s="114" t="s">
        <v>3862</v>
      </c>
      <c r="E293" s="114" t="s">
        <v>1293</v>
      </c>
      <c r="F293" s="279"/>
      <c r="G293" s="114"/>
      <c r="H293" s="114"/>
      <c r="I293" s="114" t="s">
        <v>1292</v>
      </c>
      <c r="J293" s="114"/>
      <c r="K293" s="115" t="s">
        <v>3571</v>
      </c>
      <c r="L293" s="116">
        <v>35774</v>
      </c>
      <c r="M293" s="117">
        <v>35798</v>
      </c>
      <c r="N293" s="118">
        <f t="shared" si="16"/>
        <v>2.8465698832906349E-4</v>
      </c>
      <c r="O293" s="119">
        <v>0.02</v>
      </c>
      <c r="P293" s="120">
        <v>1436.1</v>
      </c>
      <c r="Q293" s="117">
        <v>4642</v>
      </c>
      <c r="R293" s="117"/>
      <c r="S293" s="117"/>
      <c r="T293" s="121">
        <v>39589</v>
      </c>
      <c r="U293" s="122" t="s">
        <v>4575</v>
      </c>
      <c r="V293" s="206" t="s">
        <v>3448</v>
      </c>
      <c r="W293" s="120" t="s">
        <v>2066</v>
      </c>
      <c r="X293" s="120" t="s">
        <v>5287</v>
      </c>
      <c r="Y293" s="120" t="s">
        <v>231</v>
      </c>
      <c r="Z293" s="122" t="s">
        <v>4282</v>
      </c>
      <c r="AA293" s="123" t="s">
        <v>4283</v>
      </c>
      <c r="AB293" s="120" t="s">
        <v>3584</v>
      </c>
      <c r="AD293" s="120" t="s">
        <v>667</v>
      </c>
      <c r="AE293" s="124" t="s">
        <v>3585</v>
      </c>
      <c r="AF293" s="124" t="s">
        <v>3586</v>
      </c>
      <c r="AG293" s="124" t="s">
        <v>4281</v>
      </c>
    </row>
    <row r="294" spans="1:36" s="124" customFormat="1">
      <c r="A294" s="114" t="s">
        <v>2251</v>
      </c>
      <c r="B294" s="114" t="s">
        <v>2066</v>
      </c>
      <c r="C294" s="114" t="s">
        <v>3542</v>
      </c>
      <c r="D294" s="114" t="s">
        <v>3862</v>
      </c>
      <c r="E294" s="114" t="s">
        <v>1293</v>
      </c>
      <c r="F294" s="279"/>
      <c r="G294" s="114"/>
      <c r="H294" s="114"/>
      <c r="I294" s="114" t="s">
        <v>1292</v>
      </c>
      <c r="J294" s="114"/>
      <c r="K294" s="115" t="s">
        <v>3582</v>
      </c>
      <c r="L294" s="116">
        <v>35776</v>
      </c>
      <c r="M294" s="117">
        <v>35796</v>
      </c>
      <c r="N294" s="118">
        <f t="shared" si="16"/>
        <v>2.3721415694088623E-4</v>
      </c>
      <c r="O294" s="119">
        <v>0.05</v>
      </c>
      <c r="P294" s="120">
        <v>1436.1</v>
      </c>
      <c r="Q294" s="117">
        <v>4690</v>
      </c>
      <c r="R294" s="117"/>
      <c r="S294" s="117"/>
      <c r="T294" s="121">
        <v>39715</v>
      </c>
      <c r="U294" s="122" t="s">
        <v>4575</v>
      </c>
      <c r="V294" s="206" t="s">
        <v>3448</v>
      </c>
      <c r="W294" s="120" t="s">
        <v>2066</v>
      </c>
      <c r="X294" s="120" t="s">
        <v>5287</v>
      </c>
      <c r="Y294" s="120" t="s">
        <v>231</v>
      </c>
      <c r="Z294" s="122" t="s">
        <v>2252</v>
      </c>
      <c r="AA294" s="123" t="s">
        <v>2253</v>
      </c>
      <c r="AB294" s="120" t="s">
        <v>3488</v>
      </c>
      <c r="AD294" s="120" t="s">
        <v>667</v>
      </c>
      <c r="AE294" s="124" t="s">
        <v>3489</v>
      </c>
      <c r="AF294" s="124" t="s">
        <v>3487</v>
      </c>
      <c r="AG294" s="124" t="s">
        <v>1987</v>
      </c>
    </row>
    <row r="295" spans="1:36" s="124" customFormat="1">
      <c r="A295" s="114" t="s">
        <v>2319</v>
      </c>
      <c r="B295" s="114" t="s">
        <v>2066</v>
      </c>
      <c r="C295" s="114" t="s">
        <v>3541</v>
      </c>
      <c r="D295" s="114" t="s">
        <v>3862</v>
      </c>
      <c r="E295" s="114" t="s">
        <v>1293</v>
      </c>
      <c r="F295" s="279"/>
      <c r="G295" s="114"/>
      <c r="H295" s="114"/>
      <c r="I295" s="114" t="s">
        <v>1292</v>
      </c>
      <c r="J295" s="114"/>
      <c r="K295" s="115" t="s">
        <v>1859</v>
      </c>
      <c r="L295" s="116">
        <v>35771</v>
      </c>
      <c r="M295" s="117">
        <v>35801</v>
      </c>
      <c r="N295" s="118">
        <f t="shared" si="16"/>
        <v>3.5582123541132935E-4</v>
      </c>
      <c r="O295" s="119">
        <v>0.03</v>
      </c>
      <c r="P295" s="120">
        <v>1436.08</v>
      </c>
      <c r="Q295" s="117">
        <v>3515</v>
      </c>
      <c r="R295" s="117"/>
      <c r="S295" s="119"/>
      <c r="T295" s="121">
        <v>35574</v>
      </c>
      <c r="U295" s="122" t="s">
        <v>2918</v>
      </c>
      <c r="V295" s="114" t="s">
        <v>3448</v>
      </c>
      <c r="W295" s="120" t="s">
        <v>2066</v>
      </c>
      <c r="X295" s="120" t="s">
        <v>2672</v>
      </c>
      <c r="Y295" s="120" t="s">
        <v>2346</v>
      </c>
      <c r="Z295" s="122" t="s">
        <v>4572</v>
      </c>
      <c r="AA295" s="123">
        <v>24812</v>
      </c>
      <c r="AB295" s="120" t="s">
        <v>1935</v>
      </c>
      <c r="AD295" s="120" t="s">
        <v>667</v>
      </c>
      <c r="AE295" s="139" t="s">
        <v>76</v>
      </c>
      <c r="AF295" s="124" t="s">
        <v>5250</v>
      </c>
      <c r="AG295" s="124" t="s">
        <v>1934</v>
      </c>
      <c r="AH295" s="124" t="s">
        <v>2903</v>
      </c>
      <c r="AI295" s="124" t="s">
        <v>3172</v>
      </c>
    </row>
    <row r="296" spans="1:36" s="124" customFormat="1">
      <c r="A296" s="114" t="s">
        <v>548</v>
      </c>
      <c r="B296" s="114" t="s">
        <v>2066</v>
      </c>
      <c r="C296" s="114" t="s">
        <v>3541</v>
      </c>
      <c r="D296" s="114" t="s">
        <v>3862</v>
      </c>
      <c r="E296" s="114" t="s">
        <v>1293</v>
      </c>
      <c r="F296" s="279"/>
      <c r="G296" s="114"/>
      <c r="H296" s="114"/>
      <c r="I296" s="114" t="s">
        <v>1292</v>
      </c>
      <c r="J296" s="114"/>
      <c r="K296" s="115" t="s">
        <v>1896</v>
      </c>
      <c r="L296" s="116">
        <v>35778</v>
      </c>
      <c r="M296" s="117">
        <v>35795</v>
      </c>
      <c r="N296" s="118">
        <f t="shared" si="16"/>
        <v>2.0162964192947707E-4</v>
      </c>
      <c r="O296" s="119">
        <v>0.01</v>
      </c>
      <c r="P296" s="120">
        <v>1436.11</v>
      </c>
      <c r="Q296" s="117">
        <v>3765</v>
      </c>
      <c r="R296" s="117">
        <v>1469</v>
      </c>
      <c r="S296" s="116">
        <v>8100</v>
      </c>
      <c r="T296" s="121">
        <v>36206</v>
      </c>
      <c r="U296" s="122" t="s">
        <v>2918</v>
      </c>
      <c r="V296" s="114" t="s">
        <v>3448</v>
      </c>
      <c r="W296" s="120" t="s">
        <v>2066</v>
      </c>
      <c r="X296" s="120" t="s">
        <v>2672</v>
      </c>
      <c r="Y296" s="120" t="s">
        <v>2346</v>
      </c>
      <c r="Z296" s="122" t="s">
        <v>3695</v>
      </c>
      <c r="AA296" s="123">
        <v>25626</v>
      </c>
      <c r="AB296" s="120" t="s">
        <v>5195</v>
      </c>
      <c r="AD296" s="120" t="s">
        <v>667</v>
      </c>
      <c r="AE296" s="139" t="s">
        <v>76</v>
      </c>
      <c r="AF296" s="124" t="s">
        <v>5250</v>
      </c>
      <c r="AG296" s="124" t="s">
        <v>1936</v>
      </c>
      <c r="AH296" s="124" t="s">
        <v>2903</v>
      </c>
      <c r="AI296" s="124" t="s">
        <v>4849</v>
      </c>
    </row>
    <row r="297" spans="1:36" s="124" customFormat="1">
      <c r="A297" s="114" t="s">
        <v>549</v>
      </c>
      <c r="B297" s="114" t="s">
        <v>2066</v>
      </c>
      <c r="C297" s="114" t="s">
        <v>3542</v>
      </c>
      <c r="D297" s="114" t="s">
        <v>3862</v>
      </c>
      <c r="E297" s="114" t="s">
        <v>1293</v>
      </c>
      <c r="F297" s="279"/>
      <c r="G297" s="114"/>
      <c r="H297" s="114"/>
      <c r="I297" s="114" t="s">
        <v>1292</v>
      </c>
      <c r="J297" s="114"/>
      <c r="K297" s="115" t="s">
        <v>1906</v>
      </c>
      <c r="L297" s="116">
        <v>35776</v>
      </c>
      <c r="M297" s="117">
        <v>35794</v>
      </c>
      <c r="N297" s="118">
        <f t="shared" si="16"/>
        <v>2.134978057169968E-4</v>
      </c>
      <c r="O297" s="119">
        <v>0</v>
      </c>
      <c r="P297" s="120">
        <v>1436.06</v>
      </c>
      <c r="Q297" s="117">
        <v>3790</v>
      </c>
      <c r="R297" s="117">
        <v>1537</v>
      </c>
      <c r="S297" s="119"/>
      <c r="T297" s="121">
        <v>36428</v>
      </c>
      <c r="U297" s="122" t="s">
        <v>2918</v>
      </c>
      <c r="V297" s="114" t="s">
        <v>3448</v>
      </c>
      <c r="W297" s="120" t="s">
        <v>2066</v>
      </c>
      <c r="X297" s="120" t="s">
        <v>2670</v>
      </c>
      <c r="Y297" s="120" t="s">
        <v>5517</v>
      </c>
      <c r="Z297" s="122" t="s">
        <v>2025</v>
      </c>
      <c r="AA297" s="123" t="s">
        <v>2026</v>
      </c>
      <c r="AB297" s="120" t="s">
        <v>3742</v>
      </c>
      <c r="AD297" s="120" t="s">
        <v>667</v>
      </c>
      <c r="AE297" s="139" t="s">
        <v>1937</v>
      </c>
      <c r="AF297" s="124" t="s">
        <v>2762</v>
      </c>
      <c r="AG297" s="124" t="s">
        <v>4439</v>
      </c>
    </row>
    <row r="298" spans="1:36" s="124" customFormat="1">
      <c r="A298" s="114" t="s">
        <v>2111</v>
      </c>
      <c r="B298" s="114" t="s">
        <v>2066</v>
      </c>
      <c r="C298" s="114" t="s">
        <v>3542</v>
      </c>
      <c r="D298" s="114" t="s">
        <v>3862</v>
      </c>
      <c r="E298" s="114" t="s">
        <v>1293</v>
      </c>
      <c r="F298" s="279"/>
      <c r="G298" s="114"/>
      <c r="H298" s="114"/>
      <c r="I298" s="114" t="s">
        <v>1292</v>
      </c>
      <c r="J298" s="114"/>
      <c r="K298" s="115" t="s">
        <v>4089</v>
      </c>
      <c r="L298" s="116">
        <v>35775</v>
      </c>
      <c r="M298" s="117">
        <v>35798</v>
      </c>
      <c r="N298" s="118">
        <f t="shared" si="16"/>
        <v>2.7279304496341013E-4</v>
      </c>
      <c r="O298" s="119">
        <v>0.01</v>
      </c>
      <c r="P298" s="120">
        <v>1436.1</v>
      </c>
      <c r="Q298" s="117">
        <v>5493</v>
      </c>
      <c r="R298" s="117"/>
      <c r="S298" s="116">
        <v>16000</v>
      </c>
      <c r="T298" s="121">
        <v>38526</v>
      </c>
      <c r="U298" s="122" t="s">
        <v>903</v>
      </c>
      <c r="V298" s="114" t="s">
        <v>3448</v>
      </c>
      <c r="W298" s="120" t="s">
        <v>2066</v>
      </c>
      <c r="X298" s="120" t="s">
        <v>5287</v>
      </c>
      <c r="Y298" s="120" t="s">
        <v>231</v>
      </c>
      <c r="Z298" s="122" t="s">
        <v>897</v>
      </c>
      <c r="AA298" s="123" t="s">
        <v>898</v>
      </c>
      <c r="AB298" s="120" t="s">
        <v>899</v>
      </c>
      <c r="AD298" s="120" t="s">
        <v>667</v>
      </c>
      <c r="AE298" s="139" t="s">
        <v>900</v>
      </c>
      <c r="AF298" s="124" t="s">
        <v>901</v>
      </c>
      <c r="AG298" s="124" t="s">
        <v>902</v>
      </c>
      <c r="AH298" s="124" t="s">
        <v>904</v>
      </c>
      <c r="AI298" s="124" t="s">
        <v>2132</v>
      </c>
    </row>
    <row r="299" spans="1:36" s="124" customFormat="1">
      <c r="A299" s="114" t="s">
        <v>96</v>
      </c>
      <c r="B299" s="114" t="s">
        <v>2066</v>
      </c>
      <c r="C299" s="114" t="s">
        <v>3434</v>
      </c>
      <c r="D299" s="114" t="s">
        <v>3862</v>
      </c>
      <c r="E299" s="114" t="s">
        <v>1293</v>
      </c>
      <c r="F299" s="279"/>
      <c r="G299" s="114"/>
      <c r="H299" s="114"/>
      <c r="I299" s="114" t="s">
        <v>1292</v>
      </c>
      <c r="J299" s="114"/>
      <c r="K299" s="115" t="s">
        <v>618</v>
      </c>
      <c r="L299" s="116">
        <v>35784</v>
      </c>
      <c r="M299" s="117">
        <v>35788</v>
      </c>
      <c r="N299" s="118">
        <f t="shared" si="16"/>
        <v>4.7442831388177247E-5</v>
      </c>
      <c r="O299" s="119">
        <v>0.01</v>
      </c>
      <c r="P299" s="120">
        <v>1436.11</v>
      </c>
      <c r="Q299" s="117">
        <v>4860</v>
      </c>
      <c r="R299" s="117">
        <v>2873</v>
      </c>
      <c r="S299" s="116">
        <v>18000</v>
      </c>
      <c r="T299" s="121">
        <v>37422</v>
      </c>
      <c r="U299" s="122" t="s">
        <v>4575</v>
      </c>
      <c r="V299" s="114" t="s">
        <v>2688</v>
      </c>
      <c r="W299" s="120" t="s">
        <v>2066</v>
      </c>
      <c r="X299" s="120" t="s">
        <v>5287</v>
      </c>
      <c r="Y299" s="120" t="s">
        <v>231</v>
      </c>
      <c r="Z299" s="227" t="s">
        <v>230</v>
      </c>
      <c r="AA299" s="123">
        <v>27445</v>
      </c>
      <c r="AB299" s="120" t="s">
        <v>232</v>
      </c>
      <c r="AD299" s="120" t="s">
        <v>667</v>
      </c>
      <c r="AE299" s="124" t="s">
        <v>2903</v>
      </c>
      <c r="AF299" s="124" t="s">
        <v>3703</v>
      </c>
      <c r="AG299" s="124" t="s">
        <v>229</v>
      </c>
    </row>
    <row r="300" spans="1:36" s="124" customFormat="1">
      <c r="A300" s="114" t="s">
        <v>4134</v>
      </c>
      <c r="B300" s="114" t="s">
        <v>2066</v>
      </c>
      <c r="C300" s="114" t="s">
        <v>3434</v>
      </c>
      <c r="D300" s="114" t="s">
        <v>3862</v>
      </c>
      <c r="E300" s="114" t="s">
        <v>1293</v>
      </c>
      <c r="F300" s="279"/>
      <c r="G300" s="114"/>
      <c r="H300" s="114"/>
      <c r="I300" s="114" t="s">
        <v>1292</v>
      </c>
      <c r="J300" s="114"/>
      <c r="K300" s="115" t="s">
        <v>679</v>
      </c>
      <c r="L300" s="116">
        <v>35781</v>
      </c>
      <c r="M300" s="117">
        <v>35792</v>
      </c>
      <c r="N300" s="118">
        <f t="shared" si="16"/>
        <v>1.3046623889554398E-4</v>
      </c>
      <c r="O300" s="119">
        <v>0.28000000000000003</v>
      </c>
      <c r="P300" s="120">
        <v>1436.11</v>
      </c>
      <c r="Q300" s="117">
        <v>1209</v>
      </c>
      <c r="R300" s="117">
        <v>700</v>
      </c>
      <c r="S300" s="116">
        <v>1100</v>
      </c>
      <c r="T300" s="121">
        <v>35209</v>
      </c>
      <c r="U300" s="122" t="s">
        <v>3147</v>
      </c>
      <c r="V300" s="114" t="s">
        <v>2688</v>
      </c>
      <c r="W300" s="120" t="s">
        <v>2066</v>
      </c>
      <c r="X300" s="120" t="s">
        <v>3849</v>
      </c>
      <c r="Y300" s="120" t="s">
        <v>3694</v>
      </c>
      <c r="Z300" s="122" t="s">
        <v>444</v>
      </c>
      <c r="AA300" s="123">
        <v>23877</v>
      </c>
      <c r="AB300" s="120" t="s">
        <v>4826</v>
      </c>
      <c r="AD300" s="120" t="s">
        <v>667</v>
      </c>
      <c r="AE300" s="124" t="s">
        <v>2903</v>
      </c>
      <c r="AF300" s="124" t="s">
        <v>3860</v>
      </c>
      <c r="AG300" s="124" t="s">
        <v>443</v>
      </c>
    </row>
    <row r="301" spans="1:36" s="124" customFormat="1">
      <c r="A301" s="114" t="s">
        <v>4542</v>
      </c>
      <c r="B301" s="114" t="s">
        <v>2066</v>
      </c>
      <c r="C301" s="114" t="s">
        <v>4543</v>
      </c>
      <c r="D301" s="114" t="s">
        <v>3862</v>
      </c>
      <c r="E301" s="114" t="s">
        <v>1293</v>
      </c>
      <c r="F301" s="279"/>
      <c r="G301" s="114"/>
      <c r="H301" s="114"/>
      <c r="I301" s="114" t="s">
        <v>1292</v>
      </c>
      <c r="J301" s="114"/>
      <c r="K301" s="115" t="s">
        <v>4100</v>
      </c>
      <c r="L301" s="116">
        <v>35772</v>
      </c>
      <c r="M301" s="117">
        <v>35799</v>
      </c>
      <c r="N301" s="118">
        <f t="shared" si="16"/>
        <v>3.2024291017779412E-4</v>
      </c>
      <c r="O301" s="119">
        <v>0.01</v>
      </c>
      <c r="P301" s="120">
        <v>1436.1</v>
      </c>
      <c r="Q301" s="117">
        <v>5000</v>
      </c>
      <c r="R301" s="117"/>
      <c r="S301" s="116">
        <v>13000</v>
      </c>
      <c r="T301" s="121">
        <v>38715</v>
      </c>
      <c r="U301" s="122" t="s">
        <v>1614</v>
      </c>
      <c r="V301" s="114" t="s">
        <v>5239</v>
      </c>
      <c r="W301" s="120" t="s">
        <v>5243</v>
      </c>
      <c r="X301" s="120" t="s">
        <v>2672</v>
      </c>
      <c r="Y301" s="120" t="s">
        <v>3299</v>
      </c>
      <c r="Z301" s="122" t="s">
        <v>5167</v>
      </c>
      <c r="AA301" s="123" t="s">
        <v>5168</v>
      </c>
      <c r="AB301" s="120" t="s">
        <v>1302</v>
      </c>
      <c r="AD301" s="120" t="s">
        <v>667</v>
      </c>
      <c r="AE301" s="124" t="s">
        <v>5169</v>
      </c>
      <c r="AF301" s="124" t="s">
        <v>1447</v>
      </c>
      <c r="AG301" s="124" t="s">
        <v>4544</v>
      </c>
      <c r="AH301" s="124" t="s">
        <v>4402</v>
      </c>
      <c r="AI301" s="124" t="s">
        <v>4545</v>
      </c>
    </row>
    <row r="302" spans="1:36" s="124" customFormat="1">
      <c r="A302" s="114" t="s">
        <v>4901</v>
      </c>
      <c r="B302" s="114" t="s">
        <v>2066</v>
      </c>
      <c r="C302" s="114" t="s">
        <v>5290</v>
      </c>
      <c r="D302" s="114" t="s">
        <v>3862</v>
      </c>
      <c r="E302" s="114" t="s">
        <v>729</v>
      </c>
      <c r="F302" s="279"/>
      <c r="G302" s="114"/>
      <c r="H302" s="114"/>
      <c r="I302" s="114" t="s">
        <v>3346</v>
      </c>
      <c r="J302" s="114"/>
      <c r="K302" s="115"/>
      <c r="L302" s="116">
        <v>555</v>
      </c>
      <c r="M302" s="117">
        <v>562</v>
      </c>
      <c r="N302" s="118">
        <f t="shared" si="16"/>
        <v>5.0515984700873207E-4</v>
      </c>
      <c r="O302" s="119">
        <v>64.510000000000005</v>
      </c>
      <c r="P302" s="120">
        <v>95.83</v>
      </c>
      <c r="Q302" s="117">
        <v>1360</v>
      </c>
      <c r="R302" s="117"/>
      <c r="S302" s="116"/>
      <c r="T302" s="121">
        <v>38910</v>
      </c>
      <c r="U302" s="122" t="s">
        <v>887</v>
      </c>
      <c r="V302" s="114" t="s">
        <v>5290</v>
      </c>
      <c r="W302" s="120" t="s">
        <v>2066</v>
      </c>
      <c r="X302" s="124" t="s">
        <v>2009</v>
      </c>
      <c r="Y302" s="120" t="s">
        <v>4466</v>
      </c>
      <c r="Z302" s="122" t="s">
        <v>4903</v>
      </c>
      <c r="AA302" s="123" t="s">
        <v>4904</v>
      </c>
      <c r="AB302" s="120" t="s">
        <v>5289</v>
      </c>
      <c r="AD302" s="120" t="s">
        <v>161</v>
      </c>
      <c r="AE302" s="120" t="s">
        <v>4902</v>
      </c>
      <c r="AG302" s="124" t="s">
        <v>2010</v>
      </c>
      <c r="AH302" s="124" t="s">
        <v>2008</v>
      </c>
    </row>
    <row r="303" spans="1:36" s="124" customFormat="1">
      <c r="A303" s="114" t="s">
        <v>5579</v>
      </c>
      <c r="B303" s="114" t="s">
        <v>2066</v>
      </c>
      <c r="C303" s="114" t="s">
        <v>5290</v>
      </c>
      <c r="D303" s="114" t="s">
        <v>3862</v>
      </c>
      <c r="E303" s="114" t="s">
        <v>729</v>
      </c>
      <c r="F303" s="279"/>
      <c r="G303" s="114"/>
      <c r="H303" s="114"/>
      <c r="I303" s="114" t="s">
        <v>3346</v>
      </c>
      <c r="J303" s="114"/>
      <c r="K303" s="115"/>
      <c r="L303" s="116">
        <v>553</v>
      </c>
      <c r="M303" s="117">
        <v>564</v>
      </c>
      <c r="N303" s="118">
        <f t="shared" si="16"/>
        <v>7.9382261672800755E-4</v>
      </c>
      <c r="O303" s="119">
        <v>64</v>
      </c>
      <c r="P303" s="120">
        <v>95.82</v>
      </c>
      <c r="Q303" s="117">
        <v>1360</v>
      </c>
      <c r="R303" s="117"/>
      <c r="S303" s="116"/>
      <c r="T303" s="121">
        <v>39261</v>
      </c>
      <c r="U303" s="122" t="s">
        <v>887</v>
      </c>
      <c r="V303" s="114" t="s">
        <v>5290</v>
      </c>
      <c r="W303" s="120" t="s">
        <v>2066</v>
      </c>
      <c r="X303" s="124" t="s">
        <v>5584</v>
      </c>
      <c r="Y303" s="120" t="s">
        <v>4466</v>
      </c>
      <c r="Z303" s="122" t="s">
        <v>5581</v>
      </c>
      <c r="AA303" s="123" t="s">
        <v>5582</v>
      </c>
      <c r="AB303" s="120" t="s">
        <v>5583</v>
      </c>
      <c r="AD303" s="120"/>
      <c r="AE303" s="120" t="s">
        <v>5580</v>
      </c>
      <c r="AF303" s="124" t="s">
        <v>5585</v>
      </c>
    </row>
    <row r="304" spans="1:36" s="124" customFormat="1">
      <c r="A304" s="114" t="s">
        <v>4353</v>
      </c>
      <c r="B304" s="114" t="s">
        <v>2066</v>
      </c>
      <c r="C304" s="114" t="s">
        <v>4419</v>
      </c>
      <c r="D304" s="114" t="s">
        <v>3862</v>
      </c>
      <c r="E304" s="114" t="s">
        <v>1293</v>
      </c>
      <c r="F304" s="279"/>
      <c r="G304" s="114"/>
      <c r="H304" s="114"/>
      <c r="I304" s="114" t="s">
        <v>3346</v>
      </c>
      <c r="J304" s="114" t="s">
        <v>2775</v>
      </c>
      <c r="K304" s="115"/>
      <c r="L304" s="116">
        <v>1403</v>
      </c>
      <c r="M304" s="117">
        <v>1423</v>
      </c>
      <c r="N304" s="118">
        <f t="shared" si="16"/>
        <v>1.2848515996402416E-3</v>
      </c>
      <c r="O304" s="119">
        <v>52</v>
      </c>
      <c r="P304" s="120">
        <v>114.07</v>
      </c>
      <c r="Q304" s="117">
        <v>450</v>
      </c>
      <c r="R304" s="117">
        <v>350</v>
      </c>
      <c r="S304" s="116">
        <v>1500</v>
      </c>
      <c r="T304" s="121">
        <v>35909</v>
      </c>
      <c r="U304" s="122" t="s">
        <v>4576</v>
      </c>
      <c r="V304" s="114" t="s">
        <v>3448</v>
      </c>
      <c r="W304" s="120" t="s">
        <v>2066</v>
      </c>
      <c r="X304" s="120" t="s">
        <v>3849</v>
      </c>
      <c r="Y304" s="120" t="s">
        <v>60</v>
      </c>
      <c r="Z304" s="122" t="s">
        <v>2603</v>
      </c>
      <c r="AA304" s="123">
        <v>25309</v>
      </c>
      <c r="AB304" s="120" t="s">
        <v>890</v>
      </c>
      <c r="AD304" s="120" t="s">
        <v>3533</v>
      </c>
      <c r="AE304" s="120" t="s">
        <v>891</v>
      </c>
      <c r="AF304" s="124" t="s">
        <v>3302</v>
      </c>
      <c r="AG304" s="124" t="s">
        <v>3734</v>
      </c>
      <c r="AH304" s="124" t="s">
        <v>4829</v>
      </c>
      <c r="AI304" s="124" t="s">
        <v>4830</v>
      </c>
      <c r="AJ304" s="124" t="s">
        <v>2903</v>
      </c>
    </row>
    <row r="305" spans="1:36" s="124" customFormat="1">
      <c r="A305" s="114" t="s">
        <v>5444</v>
      </c>
      <c r="B305" s="114" t="s">
        <v>2066</v>
      </c>
      <c r="C305" s="114" t="s">
        <v>4419</v>
      </c>
      <c r="D305" s="114" t="s">
        <v>3862</v>
      </c>
      <c r="E305" s="114" t="s">
        <v>1293</v>
      </c>
      <c r="F305" s="279"/>
      <c r="G305" s="114"/>
      <c r="H305" s="114"/>
      <c r="I305" s="114" t="s">
        <v>3346</v>
      </c>
      <c r="J305" s="114" t="s">
        <v>2775</v>
      </c>
      <c r="K305" s="115"/>
      <c r="L305" s="116">
        <v>904</v>
      </c>
      <c r="M305" s="117">
        <v>943</v>
      </c>
      <c r="N305" s="118">
        <f t="shared" si="16"/>
        <v>2.6736134914650033E-3</v>
      </c>
      <c r="O305" s="119">
        <v>51.9</v>
      </c>
      <c r="P305" s="120">
        <v>103.49</v>
      </c>
      <c r="Q305" s="117">
        <v>450</v>
      </c>
      <c r="R305" s="117">
        <v>350</v>
      </c>
      <c r="S305" s="116">
        <v>1500</v>
      </c>
      <c r="T305" s="121">
        <v>36265</v>
      </c>
      <c r="U305" s="122" t="s">
        <v>4576</v>
      </c>
      <c r="V305" s="114" t="s">
        <v>3448</v>
      </c>
      <c r="W305" s="120" t="s">
        <v>2066</v>
      </c>
      <c r="X305" s="120" t="s">
        <v>2672</v>
      </c>
      <c r="Y305" s="120" t="s">
        <v>61</v>
      </c>
      <c r="Z305" s="122" t="s">
        <v>4662</v>
      </c>
      <c r="AA305" s="123">
        <v>25676</v>
      </c>
      <c r="AB305" s="120"/>
      <c r="AD305" s="120" t="s">
        <v>3533</v>
      </c>
      <c r="AE305" s="120" t="s">
        <v>2573</v>
      </c>
      <c r="AF305" s="124" t="s">
        <v>3395</v>
      </c>
      <c r="AG305" s="124" t="s">
        <v>3734</v>
      </c>
      <c r="AH305" s="124" t="s">
        <v>4829</v>
      </c>
      <c r="AI305" s="124" t="s">
        <v>4830</v>
      </c>
      <c r="AJ305" s="124" t="s">
        <v>2903</v>
      </c>
    </row>
    <row r="306" spans="1:36" s="124" customFormat="1">
      <c r="A306" s="114" t="s">
        <v>5445</v>
      </c>
      <c r="B306" s="114" t="s">
        <v>2066</v>
      </c>
      <c r="C306" s="114" t="s">
        <v>4419</v>
      </c>
      <c r="D306" s="114" t="s">
        <v>3862</v>
      </c>
      <c r="E306" s="114" t="s">
        <v>1293</v>
      </c>
      <c r="F306" s="279"/>
      <c r="G306" s="114"/>
      <c r="H306" s="114"/>
      <c r="I306" s="114" t="s">
        <v>3346</v>
      </c>
      <c r="J306" s="114" t="s">
        <v>2775</v>
      </c>
      <c r="K306" s="115"/>
      <c r="L306" s="116">
        <v>1412</v>
      </c>
      <c r="M306" s="117">
        <v>1414</v>
      </c>
      <c r="N306" s="118">
        <f t="shared" ref="N306:N337" si="17">(M306-L306)/(M306+L306+12740)</f>
        <v>1.2848515996402416E-4</v>
      </c>
      <c r="O306" s="119">
        <v>52</v>
      </c>
      <c r="P306" s="120">
        <v>114.07</v>
      </c>
      <c r="Q306" s="117">
        <v>450</v>
      </c>
      <c r="R306" s="117">
        <v>350</v>
      </c>
      <c r="S306" s="116">
        <v>1500</v>
      </c>
      <c r="T306" s="121">
        <v>36234</v>
      </c>
      <c r="U306" s="122" t="s">
        <v>4576</v>
      </c>
      <c r="V306" s="114" t="s">
        <v>3448</v>
      </c>
      <c r="W306" s="120" t="s">
        <v>2066</v>
      </c>
      <c r="X306" s="120" t="s">
        <v>2672</v>
      </c>
      <c r="Y306" s="120" t="s">
        <v>61</v>
      </c>
      <c r="Z306" s="122" t="s">
        <v>4658</v>
      </c>
      <c r="AA306" s="123">
        <v>25649</v>
      </c>
      <c r="AB306" s="120"/>
      <c r="AD306" s="120" t="s">
        <v>3533</v>
      </c>
      <c r="AE306" s="120" t="s">
        <v>2573</v>
      </c>
      <c r="AF306" s="124" t="s">
        <v>1850</v>
      </c>
      <c r="AG306" s="124" t="s">
        <v>3734</v>
      </c>
      <c r="AH306" s="124" t="s">
        <v>4829</v>
      </c>
      <c r="AI306" s="124" t="s">
        <v>4830</v>
      </c>
      <c r="AJ306" s="124" t="s">
        <v>2903</v>
      </c>
    </row>
    <row r="307" spans="1:36" s="124" customFormat="1">
      <c r="A307" s="114" t="s">
        <v>5446</v>
      </c>
      <c r="B307" s="114" t="s">
        <v>2066</v>
      </c>
      <c r="C307" s="114" t="s">
        <v>4419</v>
      </c>
      <c r="D307" s="114" t="s">
        <v>3862</v>
      </c>
      <c r="E307" s="114" t="s">
        <v>1293</v>
      </c>
      <c r="F307" s="279"/>
      <c r="G307" s="114"/>
      <c r="H307" s="114"/>
      <c r="I307" s="114" t="s">
        <v>3346</v>
      </c>
      <c r="J307" s="114" t="s">
        <v>2775</v>
      </c>
      <c r="K307" s="115"/>
      <c r="L307" s="116">
        <v>1388</v>
      </c>
      <c r="M307" s="117">
        <v>1401</v>
      </c>
      <c r="N307" s="118">
        <f t="shared" si="17"/>
        <v>8.3714340910554452E-4</v>
      </c>
      <c r="O307" s="119">
        <v>51.9</v>
      </c>
      <c r="P307" s="120">
        <v>113.66</v>
      </c>
      <c r="Q307" s="117">
        <v>450</v>
      </c>
      <c r="R307" s="117">
        <v>350</v>
      </c>
      <c r="S307" s="116">
        <v>1500</v>
      </c>
      <c r="T307" s="121">
        <v>36200</v>
      </c>
      <c r="U307" s="122" t="s">
        <v>4576</v>
      </c>
      <c r="V307" s="114" t="s">
        <v>3448</v>
      </c>
      <c r="W307" s="120" t="s">
        <v>2066</v>
      </c>
      <c r="X307" s="120" t="s">
        <v>2672</v>
      </c>
      <c r="Y307" s="120" t="s">
        <v>61</v>
      </c>
      <c r="Z307" s="122" t="s">
        <v>5005</v>
      </c>
      <c r="AA307" s="123">
        <v>25622</v>
      </c>
      <c r="AB307" s="120"/>
      <c r="AD307" s="120" t="s">
        <v>3533</v>
      </c>
      <c r="AE307" s="120" t="s">
        <v>2573</v>
      </c>
      <c r="AG307" s="124" t="s">
        <v>3734</v>
      </c>
      <c r="AH307" s="124" t="s">
        <v>4829</v>
      </c>
      <c r="AI307" s="124" t="s">
        <v>4830</v>
      </c>
      <c r="AJ307" s="124" t="s">
        <v>2903</v>
      </c>
    </row>
    <row r="308" spans="1:36" s="124" customFormat="1">
      <c r="A308" s="114" t="s">
        <v>2727</v>
      </c>
      <c r="B308" s="114" t="s">
        <v>2066</v>
      </c>
      <c r="C308" s="114" t="s">
        <v>4419</v>
      </c>
      <c r="D308" s="114" t="s">
        <v>3862</v>
      </c>
      <c r="E308" s="114" t="s">
        <v>1293</v>
      </c>
      <c r="F308" s="279"/>
      <c r="G308" s="114"/>
      <c r="H308" s="114"/>
      <c r="I308" s="114" t="s">
        <v>3346</v>
      </c>
      <c r="J308" s="114" t="s">
        <v>2775</v>
      </c>
      <c r="K308" s="115"/>
      <c r="L308" s="116">
        <v>1249</v>
      </c>
      <c r="M308" s="117">
        <v>1260</v>
      </c>
      <c r="N308" s="118">
        <f t="shared" si="17"/>
        <v>7.2135877762476229E-4</v>
      </c>
      <c r="O308" s="119">
        <v>52</v>
      </c>
      <c r="P308" s="120">
        <v>110.6</v>
      </c>
      <c r="Q308" s="117">
        <v>450</v>
      </c>
      <c r="R308" s="117">
        <v>350</v>
      </c>
      <c r="S308" s="116">
        <v>1500</v>
      </c>
      <c r="T308" s="121">
        <v>35840</v>
      </c>
      <c r="U308" s="122" t="s">
        <v>4576</v>
      </c>
      <c r="V308" s="114" t="s">
        <v>3448</v>
      </c>
      <c r="W308" s="120" t="s">
        <v>2066</v>
      </c>
      <c r="X308" s="120" t="s">
        <v>3849</v>
      </c>
      <c r="Y308" s="120" t="s">
        <v>60</v>
      </c>
      <c r="Z308" s="122" t="s">
        <v>2601</v>
      </c>
      <c r="AA308" s="123" t="s">
        <v>911</v>
      </c>
      <c r="AB308" s="120"/>
      <c r="AD308" s="120" t="s">
        <v>3533</v>
      </c>
      <c r="AE308" s="120" t="s">
        <v>2573</v>
      </c>
      <c r="AF308" s="124" t="s">
        <v>3394</v>
      </c>
      <c r="AG308" s="124" t="s">
        <v>3734</v>
      </c>
      <c r="AH308" s="124" t="s">
        <v>4829</v>
      </c>
      <c r="AI308" s="124" t="s">
        <v>4830</v>
      </c>
      <c r="AJ308" s="124" t="s">
        <v>2903</v>
      </c>
    </row>
    <row r="309" spans="1:36" s="124" customFormat="1">
      <c r="A309" s="114" t="s">
        <v>2728</v>
      </c>
      <c r="B309" s="114" t="s">
        <v>2066</v>
      </c>
      <c r="C309" s="114" t="s">
        <v>4419</v>
      </c>
      <c r="D309" s="114" t="s">
        <v>3862</v>
      </c>
      <c r="E309" s="114" t="s">
        <v>1293</v>
      </c>
      <c r="F309" s="279"/>
      <c r="G309" s="114"/>
      <c r="H309" s="114"/>
      <c r="I309" s="114" t="s">
        <v>3346</v>
      </c>
      <c r="J309" s="114" t="s">
        <v>2775</v>
      </c>
      <c r="K309" s="115"/>
      <c r="L309" s="116">
        <v>1405</v>
      </c>
      <c r="M309" s="117">
        <v>1410</v>
      </c>
      <c r="N309" s="118">
        <f t="shared" si="17"/>
        <v>3.214400514304082E-4</v>
      </c>
      <c r="O309" s="119">
        <v>52</v>
      </c>
      <c r="P309" s="120">
        <v>113.95</v>
      </c>
      <c r="Q309" s="117">
        <v>450</v>
      </c>
      <c r="R309" s="117">
        <v>350</v>
      </c>
      <c r="S309" s="116">
        <v>1500</v>
      </c>
      <c r="T309" s="121">
        <v>36200</v>
      </c>
      <c r="U309" s="122" t="s">
        <v>4576</v>
      </c>
      <c r="V309" s="114" t="s">
        <v>3448</v>
      </c>
      <c r="W309" s="120" t="s">
        <v>2066</v>
      </c>
      <c r="X309" s="120" t="s">
        <v>2672</v>
      </c>
      <c r="Y309" s="120" t="s">
        <v>61</v>
      </c>
      <c r="Z309" s="122" t="s">
        <v>5004</v>
      </c>
      <c r="AA309" s="123">
        <v>25621</v>
      </c>
      <c r="AB309" s="120"/>
      <c r="AD309" s="120" t="s">
        <v>3533</v>
      </c>
      <c r="AE309" s="120" t="s">
        <v>2573</v>
      </c>
      <c r="AG309" s="124" t="s">
        <v>3734</v>
      </c>
      <c r="AH309" s="124" t="s">
        <v>4829</v>
      </c>
      <c r="AI309" s="124" t="s">
        <v>4830</v>
      </c>
      <c r="AJ309" s="124" t="s">
        <v>2903</v>
      </c>
    </row>
    <row r="310" spans="1:36" s="124" customFormat="1">
      <c r="A310" s="114" t="s">
        <v>2729</v>
      </c>
      <c r="B310" s="114" t="s">
        <v>2066</v>
      </c>
      <c r="C310" s="114" t="s">
        <v>4419</v>
      </c>
      <c r="D310" s="114" t="s">
        <v>3862</v>
      </c>
      <c r="E310" s="114" t="s">
        <v>1293</v>
      </c>
      <c r="F310" s="279"/>
      <c r="G310" s="114"/>
      <c r="H310" s="114"/>
      <c r="I310" s="114" t="s">
        <v>3346</v>
      </c>
      <c r="J310" s="114" t="s">
        <v>2775</v>
      </c>
      <c r="K310" s="115"/>
      <c r="L310" s="116">
        <v>1410</v>
      </c>
      <c r="M310" s="117">
        <v>1412</v>
      </c>
      <c r="N310" s="118">
        <f t="shared" si="17"/>
        <v>1.2851818532322323E-4</v>
      </c>
      <c r="O310" s="119">
        <v>52</v>
      </c>
      <c r="P310" s="120">
        <v>114.02</v>
      </c>
      <c r="Q310" s="117">
        <v>450</v>
      </c>
      <c r="R310" s="117">
        <v>350</v>
      </c>
      <c r="S310" s="116">
        <v>1500</v>
      </c>
      <c r="T310" s="121">
        <v>36234</v>
      </c>
      <c r="U310" s="122" t="s">
        <v>4576</v>
      </c>
      <c r="V310" s="114" t="s">
        <v>3448</v>
      </c>
      <c r="W310" s="120" t="s">
        <v>2066</v>
      </c>
      <c r="X310" s="120" t="s">
        <v>2672</v>
      </c>
      <c r="Y310" s="120" t="s">
        <v>61</v>
      </c>
      <c r="Z310" s="122" t="s">
        <v>4661</v>
      </c>
      <c r="AA310" s="123">
        <v>25652</v>
      </c>
      <c r="AB310" s="120"/>
      <c r="AD310" s="120" t="s">
        <v>3533</v>
      </c>
      <c r="AE310" s="120" t="s">
        <v>2573</v>
      </c>
      <c r="AF310" s="124" t="s">
        <v>1850</v>
      </c>
      <c r="AG310" s="124" t="s">
        <v>3734</v>
      </c>
      <c r="AH310" s="124" t="s">
        <v>4829</v>
      </c>
      <c r="AI310" s="124" t="s">
        <v>4830</v>
      </c>
      <c r="AJ310" s="124" t="s">
        <v>2903</v>
      </c>
    </row>
    <row r="311" spans="1:36" s="124" customFormat="1">
      <c r="A311" s="114" t="s">
        <v>4214</v>
      </c>
      <c r="B311" s="114" t="s">
        <v>2066</v>
      </c>
      <c r="C311" s="114" t="s">
        <v>4419</v>
      </c>
      <c r="D311" s="114" t="s">
        <v>3862</v>
      </c>
      <c r="E311" s="114" t="s">
        <v>1293</v>
      </c>
      <c r="F311" s="279"/>
      <c r="G311" s="114"/>
      <c r="H311" s="114"/>
      <c r="I311" s="114" t="s">
        <v>3346</v>
      </c>
      <c r="J311" s="114" t="s">
        <v>2775</v>
      </c>
      <c r="K311" s="115"/>
      <c r="L311" s="116">
        <v>1410</v>
      </c>
      <c r="M311" s="117">
        <v>1416</v>
      </c>
      <c r="N311" s="118">
        <f t="shared" si="17"/>
        <v>3.8545547989207247E-4</v>
      </c>
      <c r="O311" s="119">
        <v>52</v>
      </c>
      <c r="P311" s="120">
        <v>114.07</v>
      </c>
      <c r="Q311" s="117">
        <v>450</v>
      </c>
      <c r="R311" s="117">
        <v>350</v>
      </c>
      <c r="S311" s="116">
        <v>1500</v>
      </c>
      <c r="T311" s="121">
        <v>36200</v>
      </c>
      <c r="U311" s="122" t="s">
        <v>4576</v>
      </c>
      <c r="V311" s="114" t="s">
        <v>3448</v>
      </c>
      <c r="W311" s="120" t="s">
        <v>2066</v>
      </c>
      <c r="X311" s="120" t="s">
        <v>2672</v>
      </c>
      <c r="Y311" s="120" t="s">
        <v>61</v>
      </c>
      <c r="Z311" s="122" t="s">
        <v>5006</v>
      </c>
      <c r="AA311" s="123">
        <v>25623</v>
      </c>
      <c r="AB311" s="120"/>
      <c r="AD311" s="120" t="s">
        <v>3533</v>
      </c>
      <c r="AE311" s="120" t="s">
        <v>2573</v>
      </c>
      <c r="AG311" s="124" t="s">
        <v>3734</v>
      </c>
      <c r="AH311" s="124" t="s">
        <v>4829</v>
      </c>
      <c r="AI311" s="124" t="s">
        <v>4830</v>
      </c>
      <c r="AJ311" s="124" t="s">
        <v>2903</v>
      </c>
    </row>
    <row r="312" spans="1:36" s="124" customFormat="1">
      <c r="A312" s="114" t="s">
        <v>4215</v>
      </c>
      <c r="B312" s="114" t="s">
        <v>2066</v>
      </c>
      <c r="C312" s="114" t="s">
        <v>4419</v>
      </c>
      <c r="D312" s="114" t="s">
        <v>3862</v>
      </c>
      <c r="E312" s="114" t="s">
        <v>1293</v>
      </c>
      <c r="F312" s="279"/>
      <c r="G312" s="114"/>
      <c r="H312" s="114"/>
      <c r="I312" s="114" t="s">
        <v>3346</v>
      </c>
      <c r="J312" s="114" t="s">
        <v>2775</v>
      </c>
      <c r="K312" s="115"/>
      <c r="L312" s="116">
        <v>1248</v>
      </c>
      <c r="M312" s="117">
        <v>1262</v>
      </c>
      <c r="N312" s="118">
        <f t="shared" si="17"/>
        <v>9.1803278688524592E-4</v>
      </c>
      <c r="O312" s="119">
        <v>51.9</v>
      </c>
      <c r="P312" s="120">
        <v>110.62</v>
      </c>
      <c r="Q312" s="117">
        <v>450</v>
      </c>
      <c r="R312" s="117">
        <v>350</v>
      </c>
      <c r="S312" s="116">
        <v>1500</v>
      </c>
      <c r="T312" s="121">
        <v>35840</v>
      </c>
      <c r="U312" s="122" t="s">
        <v>4576</v>
      </c>
      <c r="V312" s="114" t="s">
        <v>3448</v>
      </c>
      <c r="W312" s="120" t="s">
        <v>2066</v>
      </c>
      <c r="X312" s="120" t="s">
        <v>3849</v>
      </c>
      <c r="Y312" s="120" t="s">
        <v>60</v>
      </c>
      <c r="Z312" s="122" t="s">
        <v>2600</v>
      </c>
      <c r="AA312" s="123" t="s">
        <v>912</v>
      </c>
      <c r="AB312" s="120"/>
      <c r="AD312" s="120" t="s">
        <v>3533</v>
      </c>
      <c r="AE312" s="120" t="s">
        <v>2573</v>
      </c>
      <c r="AF312" s="124" t="s">
        <v>3394</v>
      </c>
      <c r="AG312" s="124" t="s">
        <v>3734</v>
      </c>
      <c r="AH312" s="124" t="s">
        <v>4829</v>
      </c>
      <c r="AI312" s="124" t="s">
        <v>4830</v>
      </c>
      <c r="AJ312" s="124" t="s">
        <v>2903</v>
      </c>
    </row>
    <row r="313" spans="1:36" s="124" customFormat="1">
      <c r="A313" s="114" t="s">
        <v>4216</v>
      </c>
      <c r="B313" s="114" t="s">
        <v>2066</v>
      </c>
      <c r="C313" s="114" t="s">
        <v>4419</v>
      </c>
      <c r="D313" s="114" t="s">
        <v>3862</v>
      </c>
      <c r="E313" s="114" t="s">
        <v>1293</v>
      </c>
      <c r="F313" s="279"/>
      <c r="G313" s="114"/>
      <c r="H313" s="114"/>
      <c r="I313" s="114" t="s">
        <v>3346</v>
      </c>
      <c r="J313" s="114" t="s">
        <v>2775</v>
      </c>
      <c r="K313" s="115"/>
      <c r="L313" s="116">
        <v>1412</v>
      </c>
      <c r="M313" s="117">
        <v>1414</v>
      </c>
      <c r="N313" s="118">
        <f t="shared" si="17"/>
        <v>1.2848515996402416E-4</v>
      </c>
      <c r="O313" s="119">
        <v>52</v>
      </c>
      <c r="P313" s="120">
        <v>114.07</v>
      </c>
      <c r="Q313" s="117">
        <v>450</v>
      </c>
      <c r="R313" s="117">
        <v>350</v>
      </c>
      <c r="S313" s="116">
        <v>1500</v>
      </c>
      <c r="T313" s="121">
        <v>36200</v>
      </c>
      <c r="U313" s="122" t="s">
        <v>4576</v>
      </c>
      <c r="V313" s="114" t="s">
        <v>3448</v>
      </c>
      <c r="W313" s="120" t="s">
        <v>2066</v>
      </c>
      <c r="X313" s="120" t="s">
        <v>2672</v>
      </c>
      <c r="Y313" s="120" t="s">
        <v>61</v>
      </c>
      <c r="Z313" s="122" t="s">
        <v>4657</v>
      </c>
      <c r="AA313" s="123">
        <v>25624</v>
      </c>
      <c r="AB313" s="120"/>
      <c r="AD313" s="120" t="s">
        <v>3533</v>
      </c>
      <c r="AE313" s="120" t="s">
        <v>2573</v>
      </c>
      <c r="AG313" s="124" t="s">
        <v>3734</v>
      </c>
      <c r="AH313" s="124" t="s">
        <v>4829</v>
      </c>
      <c r="AI313" s="124" t="s">
        <v>4830</v>
      </c>
      <c r="AJ313" s="124" t="s">
        <v>2903</v>
      </c>
    </row>
    <row r="314" spans="1:36" s="124" customFormat="1">
      <c r="A314" s="114" t="s">
        <v>4217</v>
      </c>
      <c r="B314" s="114" t="s">
        <v>2066</v>
      </c>
      <c r="C314" s="114" t="s">
        <v>4419</v>
      </c>
      <c r="D314" s="114" t="s">
        <v>3862</v>
      </c>
      <c r="E314" s="114" t="s">
        <v>1293</v>
      </c>
      <c r="F314" s="279"/>
      <c r="G314" s="114"/>
      <c r="H314" s="114"/>
      <c r="I314" s="114" t="s">
        <v>3346</v>
      </c>
      <c r="J314" s="114" t="s">
        <v>2775</v>
      </c>
      <c r="K314" s="115"/>
      <c r="L314" s="116">
        <v>1411</v>
      </c>
      <c r="M314" s="117">
        <v>1415</v>
      </c>
      <c r="N314" s="118">
        <f t="shared" si="17"/>
        <v>2.5697031992804833E-4</v>
      </c>
      <c r="O314" s="119">
        <v>52</v>
      </c>
      <c r="P314" s="120">
        <v>114.07</v>
      </c>
      <c r="Q314" s="117">
        <v>450</v>
      </c>
      <c r="R314" s="117">
        <v>350</v>
      </c>
      <c r="S314" s="116">
        <v>1500</v>
      </c>
      <c r="T314" s="121">
        <v>36234</v>
      </c>
      <c r="U314" s="122" t="s">
        <v>4576</v>
      </c>
      <c r="V314" s="114" t="s">
        <v>3448</v>
      </c>
      <c r="W314" s="120" t="s">
        <v>2066</v>
      </c>
      <c r="X314" s="120" t="s">
        <v>2672</v>
      </c>
      <c r="Y314" s="120" t="s">
        <v>61</v>
      </c>
      <c r="Z314" s="122" t="s">
        <v>4659</v>
      </c>
      <c r="AA314" s="123">
        <v>25650</v>
      </c>
      <c r="AB314" s="120"/>
      <c r="AD314" s="120" t="s">
        <v>3533</v>
      </c>
      <c r="AE314" s="120" t="s">
        <v>2573</v>
      </c>
      <c r="AF314" s="124" t="s">
        <v>1850</v>
      </c>
      <c r="AG314" s="124" t="s">
        <v>3734</v>
      </c>
      <c r="AH314" s="124" t="s">
        <v>4829</v>
      </c>
      <c r="AI314" s="124" t="s">
        <v>4830</v>
      </c>
      <c r="AJ314" s="124" t="s">
        <v>2903</v>
      </c>
    </row>
    <row r="315" spans="1:36" s="124" customFormat="1">
      <c r="A315" s="114" t="s">
        <v>4218</v>
      </c>
      <c r="B315" s="114" t="s">
        <v>2066</v>
      </c>
      <c r="C315" s="114" t="s">
        <v>4419</v>
      </c>
      <c r="D315" s="114" t="s">
        <v>3862</v>
      </c>
      <c r="E315" s="114" t="s">
        <v>1293</v>
      </c>
      <c r="F315" s="279"/>
      <c r="G315" s="114"/>
      <c r="H315" s="114"/>
      <c r="I315" s="114" t="s">
        <v>3346</v>
      </c>
      <c r="J315" s="114" t="s">
        <v>2775</v>
      </c>
      <c r="K315" s="115"/>
      <c r="L315" s="116">
        <v>905</v>
      </c>
      <c r="M315" s="117">
        <v>944</v>
      </c>
      <c r="N315" s="118">
        <f t="shared" si="17"/>
        <v>2.6732469668928646E-3</v>
      </c>
      <c r="O315" s="119">
        <v>51.9</v>
      </c>
      <c r="P315" s="120">
        <v>103.51</v>
      </c>
      <c r="Q315" s="117">
        <v>450</v>
      </c>
      <c r="R315" s="117">
        <v>350</v>
      </c>
      <c r="S315" s="116">
        <v>1500</v>
      </c>
      <c r="T315" s="121">
        <v>36265</v>
      </c>
      <c r="U315" s="122" t="s">
        <v>4576</v>
      </c>
      <c r="V315" s="114" t="s">
        <v>3448</v>
      </c>
      <c r="W315" s="120" t="s">
        <v>2066</v>
      </c>
      <c r="X315" s="120" t="s">
        <v>2672</v>
      </c>
      <c r="Y315" s="120" t="s">
        <v>61</v>
      </c>
      <c r="Z315" s="122" t="s">
        <v>4663</v>
      </c>
      <c r="AA315" s="123">
        <v>25677</v>
      </c>
      <c r="AB315" s="120"/>
      <c r="AD315" s="120" t="s">
        <v>3533</v>
      </c>
      <c r="AE315" s="120" t="s">
        <v>2573</v>
      </c>
      <c r="AF315" s="124" t="s">
        <v>3395</v>
      </c>
      <c r="AG315" s="124" t="s">
        <v>3734</v>
      </c>
      <c r="AH315" s="124" t="s">
        <v>4829</v>
      </c>
      <c r="AI315" s="124" t="s">
        <v>4830</v>
      </c>
      <c r="AJ315" s="124" t="s">
        <v>2903</v>
      </c>
    </row>
    <row r="316" spans="1:36" s="124" customFormat="1">
      <c r="A316" s="114" t="s">
        <v>4219</v>
      </c>
      <c r="B316" s="114" t="s">
        <v>2066</v>
      </c>
      <c r="C316" s="114" t="s">
        <v>4419</v>
      </c>
      <c r="D316" s="114" t="s">
        <v>3862</v>
      </c>
      <c r="E316" s="114" t="s">
        <v>1293</v>
      </c>
      <c r="F316" s="279"/>
      <c r="G316" s="114"/>
      <c r="H316" s="114"/>
      <c r="I316" s="114" t="s">
        <v>3346</v>
      </c>
      <c r="J316" s="114" t="s">
        <v>2775</v>
      </c>
      <c r="K316" s="115"/>
      <c r="L316" s="116">
        <v>930</v>
      </c>
      <c r="M316" s="117">
        <v>977</v>
      </c>
      <c r="N316" s="118">
        <f t="shared" si="17"/>
        <v>3.2088482283061377E-3</v>
      </c>
      <c r="O316" s="119" t="s">
        <v>2602</v>
      </c>
      <c r="P316" s="120">
        <v>104.13</v>
      </c>
      <c r="Q316" s="117">
        <v>450</v>
      </c>
      <c r="R316" s="117">
        <v>350</v>
      </c>
      <c r="S316" s="116">
        <v>1500</v>
      </c>
      <c r="T316" s="121">
        <v>36265</v>
      </c>
      <c r="U316" s="122" t="s">
        <v>4576</v>
      </c>
      <c r="V316" s="114" t="s">
        <v>3448</v>
      </c>
      <c r="W316" s="120" t="s">
        <v>2066</v>
      </c>
      <c r="X316" s="120" t="s">
        <v>2672</v>
      </c>
      <c r="Y316" s="120" t="s">
        <v>61</v>
      </c>
      <c r="Z316" s="122" t="s">
        <v>4664</v>
      </c>
      <c r="AA316" s="123">
        <v>25678</v>
      </c>
      <c r="AB316" s="120"/>
      <c r="AD316" s="120" t="s">
        <v>3533</v>
      </c>
      <c r="AE316" s="120" t="s">
        <v>2573</v>
      </c>
      <c r="AF316" s="124" t="s">
        <v>3395</v>
      </c>
      <c r="AG316" s="124" t="s">
        <v>3734</v>
      </c>
      <c r="AH316" s="124" t="s">
        <v>4829</v>
      </c>
      <c r="AI316" s="124" t="s">
        <v>4830</v>
      </c>
      <c r="AJ316" s="124" t="s">
        <v>2903</v>
      </c>
    </row>
    <row r="317" spans="1:36" s="124" customFormat="1">
      <c r="A317" s="114" t="s">
        <v>4220</v>
      </c>
      <c r="B317" s="114" t="s">
        <v>2066</v>
      </c>
      <c r="C317" s="114" t="s">
        <v>4419</v>
      </c>
      <c r="D317" s="114" t="s">
        <v>3862</v>
      </c>
      <c r="E317" s="114" t="s">
        <v>1293</v>
      </c>
      <c r="F317" s="279"/>
      <c r="G317" s="114"/>
      <c r="H317" s="114"/>
      <c r="I317" s="114" t="s">
        <v>3346</v>
      </c>
      <c r="J317" s="114" t="s">
        <v>2775</v>
      </c>
      <c r="K317" s="115"/>
      <c r="L317" s="116">
        <v>1412</v>
      </c>
      <c r="M317" s="117">
        <v>1414</v>
      </c>
      <c r="N317" s="118">
        <f t="shared" si="17"/>
        <v>1.2848515996402416E-4</v>
      </c>
      <c r="O317" s="119">
        <v>52</v>
      </c>
      <c r="P317" s="120">
        <v>114.07</v>
      </c>
      <c r="Q317" s="117">
        <v>450</v>
      </c>
      <c r="R317" s="117">
        <v>350</v>
      </c>
      <c r="S317" s="116">
        <v>1500</v>
      </c>
      <c r="T317" s="121">
        <v>36265</v>
      </c>
      <c r="U317" s="122" t="s">
        <v>4576</v>
      </c>
      <c r="V317" s="114" t="s">
        <v>3448</v>
      </c>
      <c r="W317" s="120" t="s">
        <v>2066</v>
      </c>
      <c r="X317" s="120" t="s">
        <v>2672</v>
      </c>
      <c r="Y317" s="120" t="s">
        <v>61</v>
      </c>
      <c r="Z317" s="122" t="s">
        <v>3396</v>
      </c>
      <c r="AA317" s="123">
        <v>25679</v>
      </c>
      <c r="AB317" s="120"/>
      <c r="AD317" s="120" t="s">
        <v>3533</v>
      </c>
      <c r="AE317" s="120" t="s">
        <v>2573</v>
      </c>
      <c r="AF317" s="124" t="s">
        <v>3395</v>
      </c>
      <c r="AG317" s="124" t="s">
        <v>3734</v>
      </c>
      <c r="AH317" s="124" t="s">
        <v>4829</v>
      </c>
      <c r="AI317" s="124" t="s">
        <v>4830</v>
      </c>
      <c r="AJ317" s="124" t="s">
        <v>2903</v>
      </c>
    </row>
    <row r="318" spans="1:36" s="124" customFormat="1">
      <c r="A318" s="114" t="s">
        <v>4221</v>
      </c>
      <c r="B318" s="114" t="s">
        <v>2066</v>
      </c>
      <c r="C318" s="114" t="s">
        <v>4419</v>
      </c>
      <c r="D318" s="114" t="s">
        <v>3862</v>
      </c>
      <c r="E318" s="114" t="s">
        <v>1293</v>
      </c>
      <c r="F318" s="279"/>
      <c r="G318" s="114"/>
      <c r="H318" s="114"/>
      <c r="I318" s="114" t="s">
        <v>3346</v>
      </c>
      <c r="J318" s="114" t="s">
        <v>2775</v>
      </c>
      <c r="K318" s="115"/>
      <c r="L318" s="116">
        <v>1411</v>
      </c>
      <c r="M318" s="117">
        <v>1415</v>
      </c>
      <c r="N318" s="118">
        <f t="shared" si="17"/>
        <v>2.5697031992804833E-4</v>
      </c>
      <c r="O318" s="119">
        <v>52</v>
      </c>
      <c r="P318" s="120">
        <v>114.07</v>
      </c>
      <c r="Q318" s="117">
        <v>450</v>
      </c>
      <c r="R318" s="117">
        <v>350</v>
      </c>
      <c r="S318" s="116">
        <v>1500</v>
      </c>
      <c r="T318" s="121">
        <v>36234</v>
      </c>
      <c r="U318" s="122" t="s">
        <v>4576</v>
      </c>
      <c r="V318" s="114" t="s">
        <v>3448</v>
      </c>
      <c r="W318" s="120" t="s">
        <v>2066</v>
      </c>
      <c r="X318" s="120" t="s">
        <v>2672</v>
      </c>
      <c r="Y318" s="120" t="s">
        <v>61</v>
      </c>
      <c r="Z318" s="122" t="s">
        <v>4660</v>
      </c>
      <c r="AA318" s="123">
        <v>25651</v>
      </c>
      <c r="AB318" s="120"/>
      <c r="AD318" s="120" t="s">
        <v>3533</v>
      </c>
      <c r="AE318" s="120" t="s">
        <v>2573</v>
      </c>
      <c r="AF318" s="124" t="s">
        <v>1850</v>
      </c>
      <c r="AG318" s="124" t="s">
        <v>3734</v>
      </c>
      <c r="AH318" s="124" t="s">
        <v>4829</v>
      </c>
      <c r="AI318" s="124" t="s">
        <v>4830</v>
      </c>
      <c r="AJ318" s="124" t="s">
        <v>2903</v>
      </c>
    </row>
    <row r="319" spans="1:36" s="124" customFormat="1">
      <c r="A319" s="114" t="s">
        <v>1743</v>
      </c>
      <c r="B319" s="114" t="s">
        <v>2066</v>
      </c>
      <c r="C319" s="114" t="s">
        <v>2497</v>
      </c>
      <c r="D319" s="114" t="s">
        <v>3862</v>
      </c>
      <c r="E319" s="114" t="s">
        <v>1293</v>
      </c>
      <c r="F319" s="279"/>
      <c r="G319" s="114"/>
      <c r="H319" s="114"/>
      <c r="I319" s="114" t="s">
        <v>3346</v>
      </c>
      <c r="J319" s="114" t="s">
        <v>2775</v>
      </c>
      <c r="K319" s="115"/>
      <c r="L319" s="116">
        <v>1414</v>
      </c>
      <c r="M319" s="117">
        <v>1415</v>
      </c>
      <c r="N319" s="118">
        <f t="shared" si="17"/>
        <v>6.4230201040529263E-5</v>
      </c>
      <c r="O319" s="119">
        <v>52</v>
      </c>
      <c r="P319" s="120">
        <v>114.1</v>
      </c>
      <c r="Q319" s="117">
        <v>450</v>
      </c>
      <c r="R319" s="117">
        <v>350</v>
      </c>
      <c r="S319" s="116">
        <v>1500</v>
      </c>
      <c r="T319" s="121">
        <v>39231</v>
      </c>
      <c r="U319" s="122" t="s">
        <v>4576</v>
      </c>
      <c r="V319" s="114" t="s">
        <v>2518</v>
      </c>
      <c r="W319" s="120" t="s">
        <v>1751</v>
      </c>
      <c r="X319" s="120" t="s">
        <v>2672</v>
      </c>
      <c r="Y319" s="120" t="s">
        <v>1978</v>
      </c>
      <c r="Z319" s="122" t="s">
        <v>2498</v>
      </c>
      <c r="AA319" s="123" t="s">
        <v>2499</v>
      </c>
      <c r="AB319" s="120"/>
      <c r="AD319" s="120"/>
      <c r="AE319" s="120" t="s">
        <v>2496</v>
      </c>
      <c r="AF319" s="124" t="s">
        <v>5187</v>
      </c>
    </row>
    <row r="320" spans="1:36" s="124" customFormat="1">
      <c r="A320" s="114" t="s">
        <v>1744</v>
      </c>
      <c r="B320" s="114" t="s">
        <v>2066</v>
      </c>
      <c r="C320" s="114" t="s">
        <v>2497</v>
      </c>
      <c r="D320" s="114" t="s">
        <v>3862</v>
      </c>
      <c r="E320" s="114" t="s">
        <v>1293</v>
      </c>
      <c r="F320" s="279"/>
      <c r="G320" s="114"/>
      <c r="H320" s="114"/>
      <c r="I320" s="114" t="s">
        <v>3346</v>
      </c>
      <c r="J320" s="114" t="s">
        <v>2775</v>
      </c>
      <c r="K320" s="115"/>
      <c r="L320" s="116">
        <v>1413</v>
      </c>
      <c r="M320" s="117">
        <v>1415</v>
      </c>
      <c r="N320" s="118">
        <f t="shared" si="17"/>
        <v>1.2846865364850977E-4</v>
      </c>
      <c r="O320" s="119">
        <v>52</v>
      </c>
      <c r="P320" s="120">
        <v>114.08</v>
      </c>
      <c r="Q320" s="117">
        <v>450</v>
      </c>
      <c r="R320" s="117">
        <v>350</v>
      </c>
      <c r="S320" s="116">
        <v>1500</v>
      </c>
      <c r="T320" s="121">
        <v>39231</v>
      </c>
      <c r="U320" s="122" t="s">
        <v>4576</v>
      </c>
      <c r="V320" s="114" t="s">
        <v>2518</v>
      </c>
      <c r="W320" s="120" t="s">
        <v>1751</v>
      </c>
      <c r="X320" s="120" t="s">
        <v>2672</v>
      </c>
      <c r="Y320" s="120" t="s">
        <v>1978</v>
      </c>
      <c r="Z320" s="122" t="s">
        <v>2500</v>
      </c>
      <c r="AA320" s="123" t="s">
        <v>2501</v>
      </c>
      <c r="AB320" s="120"/>
      <c r="AD320" s="120"/>
      <c r="AE320" s="120" t="s">
        <v>2496</v>
      </c>
      <c r="AF320" s="124" t="s">
        <v>5188</v>
      </c>
    </row>
    <row r="321" spans="1:36" s="124" customFormat="1">
      <c r="A321" s="114" t="s">
        <v>1745</v>
      </c>
      <c r="B321" s="114" t="s">
        <v>2066</v>
      </c>
      <c r="C321" s="114" t="s">
        <v>2497</v>
      </c>
      <c r="D321" s="114" t="s">
        <v>3862</v>
      </c>
      <c r="E321" s="114" t="s">
        <v>1293</v>
      </c>
      <c r="F321" s="279"/>
      <c r="G321" s="114"/>
      <c r="H321" s="114"/>
      <c r="I321" s="114" t="s">
        <v>3346</v>
      </c>
      <c r="J321" s="114" t="s">
        <v>2775</v>
      </c>
      <c r="K321" s="115"/>
      <c r="L321" s="116">
        <v>1413</v>
      </c>
      <c r="M321" s="117">
        <v>1415</v>
      </c>
      <c r="N321" s="118">
        <f t="shared" si="17"/>
        <v>1.2846865364850977E-4</v>
      </c>
      <c r="O321" s="119">
        <v>52</v>
      </c>
      <c r="P321" s="120">
        <v>114.08</v>
      </c>
      <c r="Q321" s="117">
        <v>450</v>
      </c>
      <c r="R321" s="117">
        <v>350</v>
      </c>
      <c r="S321" s="117">
        <v>1500</v>
      </c>
      <c r="T321" s="121">
        <v>39231</v>
      </c>
      <c r="U321" s="122" t="s">
        <v>4576</v>
      </c>
      <c r="V321" s="114" t="s">
        <v>2518</v>
      </c>
      <c r="W321" s="120" t="s">
        <v>1751</v>
      </c>
      <c r="X321" s="120" t="s">
        <v>2672</v>
      </c>
      <c r="Y321" s="120" t="s">
        <v>2943</v>
      </c>
      <c r="Z321" s="122" t="s">
        <v>2313</v>
      </c>
      <c r="AA321" s="123" t="s">
        <v>2314</v>
      </c>
      <c r="AB321" s="120"/>
      <c r="AD321" s="120"/>
      <c r="AE321" s="120" t="s">
        <v>2496</v>
      </c>
      <c r="AF321" s="124" t="s">
        <v>5189</v>
      </c>
    </row>
    <row r="322" spans="1:36" s="124" customFormat="1">
      <c r="A322" s="114" t="s">
        <v>1746</v>
      </c>
      <c r="B322" s="114" t="s">
        <v>2066</v>
      </c>
      <c r="C322" s="114" t="s">
        <v>2497</v>
      </c>
      <c r="D322" s="114" t="s">
        <v>3862</v>
      </c>
      <c r="E322" s="114" t="s">
        <v>1293</v>
      </c>
      <c r="F322" s="279"/>
      <c r="G322" s="114"/>
      <c r="H322" s="114"/>
      <c r="I322" s="114" t="s">
        <v>3346</v>
      </c>
      <c r="J322" s="114" t="s">
        <v>2775</v>
      </c>
      <c r="K322" s="115"/>
      <c r="L322" s="116">
        <v>1413</v>
      </c>
      <c r="M322" s="117">
        <v>1414</v>
      </c>
      <c r="N322" s="118">
        <f t="shared" si="17"/>
        <v>6.4238453138048437E-5</v>
      </c>
      <c r="O322" s="119">
        <v>52</v>
      </c>
      <c r="P322" s="120">
        <v>114.08</v>
      </c>
      <c r="Q322" s="117">
        <v>450</v>
      </c>
      <c r="R322" s="117">
        <v>350</v>
      </c>
      <c r="S322" s="117">
        <v>1500</v>
      </c>
      <c r="T322" s="121">
        <v>39231</v>
      </c>
      <c r="U322" s="122" t="s">
        <v>4576</v>
      </c>
      <c r="V322" s="114" t="s">
        <v>2518</v>
      </c>
      <c r="W322" s="120" t="s">
        <v>1751</v>
      </c>
      <c r="X322" s="120" t="s">
        <v>2672</v>
      </c>
      <c r="Y322" s="120" t="s">
        <v>2943</v>
      </c>
      <c r="Z322" s="122" t="s">
        <v>2315</v>
      </c>
      <c r="AA322" s="123" t="s">
        <v>2316</v>
      </c>
      <c r="AB322" s="120"/>
      <c r="AD322" s="120"/>
      <c r="AE322" s="120" t="s">
        <v>2496</v>
      </c>
      <c r="AF322" s="124" t="s">
        <v>5190</v>
      </c>
    </row>
    <row r="323" spans="1:36" s="124" customFormat="1">
      <c r="A323" s="114" t="s">
        <v>4222</v>
      </c>
      <c r="B323" s="114" t="s">
        <v>2066</v>
      </c>
      <c r="C323" s="114" t="s">
        <v>4419</v>
      </c>
      <c r="D323" s="114" t="s">
        <v>3862</v>
      </c>
      <c r="E323" s="114" t="s">
        <v>1293</v>
      </c>
      <c r="F323" s="279"/>
      <c r="G323" s="114"/>
      <c r="H323" s="114"/>
      <c r="I323" s="114" t="s">
        <v>3346</v>
      </c>
      <c r="J323" s="114" t="s">
        <v>2775</v>
      </c>
      <c r="K323" s="115"/>
      <c r="L323" s="116">
        <v>1396</v>
      </c>
      <c r="M323" s="117">
        <v>1426</v>
      </c>
      <c r="N323" s="118">
        <f t="shared" si="17"/>
        <v>1.9277727798483486E-3</v>
      </c>
      <c r="O323" s="119">
        <v>52</v>
      </c>
      <c r="P323" s="120">
        <v>114.02</v>
      </c>
      <c r="Q323" s="117">
        <v>450</v>
      </c>
      <c r="R323" s="117">
        <v>350</v>
      </c>
      <c r="S323" s="116">
        <v>1500</v>
      </c>
      <c r="T323" s="121">
        <v>35909</v>
      </c>
      <c r="U323" s="122" t="s">
        <v>4576</v>
      </c>
      <c r="V323" s="114" t="s">
        <v>3448</v>
      </c>
      <c r="W323" s="120" t="s">
        <v>2066</v>
      </c>
      <c r="X323" s="120" t="s">
        <v>3849</v>
      </c>
      <c r="Y323" s="120" t="s">
        <v>60</v>
      </c>
      <c r="Z323" s="122" t="s">
        <v>4897</v>
      </c>
      <c r="AA323" s="123">
        <v>25307</v>
      </c>
      <c r="AB323" s="120"/>
      <c r="AD323" s="120" t="s">
        <v>3533</v>
      </c>
      <c r="AE323" s="120" t="s">
        <v>2573</v>
      </c>
      <c r="AF323" s="124" t="s">
        <v>3302</v>
      </c>
      <c r="AG323" s="124" t="s">
        <v>3734</v>
      </c>
      <c r="AH323" s="124" t="s">
        <v>4829</v>
      </c>
      <c r="AI323" s="124" t="s">
        <v>4830</v>
      </c>
      <c r="AJ323" s="124" t="s">
        <v>2903</v>
      </c>
    </row>
    <row r="324" spans="1:36" s="124" customFormat="1">
      <c r="A324" s="114" t="s">
        <v>4223</v>
      </c>
      <c r="B324" s="114" t="s">
        <v>2066</v>
      </c>
      <c r="C324" s="114" t="s">
        <v>4419</v>
      </c>
      <c r="D324" s="114" t="s">
        <v>3862</v>
      </c>
      <c r="E324" s="114" t="s">
        <v>1293</v>
      </c>
      <c r="F324" s="279"/>
      <c r="G324" s="114"/>
      <c r="H324" s="114"/>
      <c r="I324" s="114" t="s">
        <v>3346</v>
      </c>
      <c r="J324" s="114" t="s">
        <v>2775</v>
      </c>
      <c r="K324" s="115"/>
      <c r="L324" s="116">
        <v>1412</v>
      </c>
      <c r="M324" s="117">
        <v>1414</v>
      </c>
      <c r="N324" s="118">
        <f t="shared" si="17"/>
        <v>1.2848515996402416E-4</v>
      </c>
      <c r="O324" s="119">
        <v>52</v>
      </c>
      <c r="P324" s="120">
        <v>114.07</v>
      </c>
      <c r="Q324" s="117">
        <v>450</v>
      </c>
      <c r="R324" s="117">
        <v>350</v>
      </c>
      <c r="S324" s="116">
        <v>1500</v>
      </c>
      <c r="T324" s="121">
        <v>36389</v>
      </c>
      <c r="U324" s="122" t="s">
        <v>4576</v>
      </c>
      <c r="V324" s="114" t="s">
        <v>3448</v>
      </c>
      <c r="W324" s="120" t="s">
        <v>2066</v>
      </c>
      <c r="X324" s="120" t="s">
        <v>3849</v>
      </c>
      <c r="Y324" s="120" t="s">
        <v>60</v>
      </c>
      <c r="Z324" s="122" t="s">
        <v>4146</v>
      </c>
      <c r="AA324" s="123">
        <v>25883</v>
      </c>
      <c r="AB324" s="120"/>
      <c r="AD324" s="120" t="s">
        <v>3533</v>
      </c>
      <c r="AE324" s="120" t="s">
        <v>2573</v>
      </c>
      <c r="AF324" s="124" t="s">
        <v>4567</v>
      </c>
      <c r="AG324" s="124" t="s">
        <v>3734</v>
      </c>
      <c r="AH324" s="124" t="s">
        <v>4829</v>
      </c>
      <c r="AI324" s="124" t="s">
        <v>4830</v>
      </c>
      <c r="AJ324" s="124" t="s">
        <v>2903</v>
      </c>
    </row>
    <row r="325" spans="1:36" s="124" customFormat="1">
      <c r="A325" s="114" t="s">
        <v>4224</v>
      </c>
      <c r="B325" s="114" t="s">
        <v>2066</v>
      </c>
      <c r="C325" s="114" t="s">
        <v>4419</v>
      </c>
      <c r="D325" s="114" t="s">
        <v>3862</v>
      </c>
      <c r="E325" s="114" t="s">
        <v>1293</v>
      </c>
      <c r="F325" s="279"/>
      <c r="G325" s="114"/>
      <c r="H325" s="114"/>
      <c r="I325" s="114" t="s">
        <v>3346</v>
      </c>
      <c r="J325" s="114" t="s">
        <v>2775</v>
      </c>
      <c r="K325" s="115"/>
      <c r="L325" s="116">
        <v>1413</v>
      </c>
      <c r="M325" s="117">
        <v>1414</v>
      </c>
      <c r="N325" s="118">
        <f t="shared" si="17"/>
        <v>6.4238453138048437E-5</v>
      </c>
      <c r="O325" s="119">
        <v>52</v>
      </c>
      <c r="P325" s="120">
        <v>114.08</v>
      </c>
      <c r="Q325" s="117">
        <v>450</v>
      </c>
      <c r="R325" s="117">
        <v>350</v>
      </c>
      <c r="S325" s="116">
        <v>1500</v>
      </c>
      <c r="T325" s="121">
        <v>36321</v>
      </c>
      <c r="U325" s="122" t="s">
        <v>4576</v>
      </c>
      <c r="V325" s="114" t="s">
        <v>3448</v>
      </c>
      <c r="W325" s="120" t="s">
        <v>2066</v>
      </c>
      <c r="X325" s="120" t="s">
        <v>3849</v>
      </c>
      <c r="Y325" s="120" t="s">
        <v>60</v>
      </c>
      <c r="Z325" s="122" t="s">
        <v>4667</v>
      </c>
      <c r="AA325" s="123">
        <v>25772</v>
      </c>
      <c r="AB325" s="120"/>
      <c r="AD325" s="120" t="s">
        <v>3533</v>
      </c>
      <c r="AE325" s="120" t="s">
        <v>2573</v>
      </c>
      <c r="AF325" s="124" t="s">
        <v>3912</v>
      </c>
      <c r="AG325" s="124" t="s">
        <v>3734</v>
      </c>
      <c r="AH325" s="124" t="s">
        <v>4829</v>
      </c>
      <c r="AI325" s="124" t="s">
        <v>4830</v>
      </c>
      <c r="AJ325" s="124" t="s">
        <v>2903</v>
      </c>
    </row>
    <row r="326" spans="1:36" s="124" customFormat="1">
      <c r="A326" s="114" t="s">
        <v>4225</v>
      </c>
      <c r="B326" s="114" t="s">
        <v>2066</v>
      </c>
      <c r="C326" s="114" t="s">
        <v>4419</v>
      </c>
      <c r="D326" s="114" t="s">
        <v>3862</v>
      </c>
      <c r="E326" s="114" t="s">
        <v>1293</v>
      </c>
      <c r="F326" s="279"/>
      <c r="G326" s="114"/>
      <c r="H326" s="114"/>
      <c r="I326" s="114" t="s">
        <v>3346</v>
      </c>
      <c r="J326" s="114" t="s">
        <v>2775</v>
      </c>
      <c r="K326" s="115"/>
      <c r="L326" s="116">
        <v>1412</v>
      </c>
      <c r="M326" s="117">
        <v>1414</v>
      </c>
      <c r="N326" s="118">
        <f t="shared" si="17"/>
        <v>1.2848515996402416E-4</v>
      </c>
      <c r="O326" s="119">
        <v>52</v>
      </c>
      <c r="P326" s="120">
        <v>114.07</v>
      </c>
      <c r="Q326" s="117">
        <v>450</v>
      </c>
      <c r="R326" s="117">
        <v>350</v>
      </c>
      <c r="S326" s="116">
        <v>1500</v>
      </c>
      <c r="T326" s="121">
        <v>36366</v>
      </c>
      <c r="U326" s="122" t="s">
        <v>4576</v>
      </c>
      <c r="V326" s="114" t="s">
        <v>3448</v>
      </c>
      <c r="W326" s="120" t="s">
        <v>2066</v>
      </c>
      <c r="X326" s="120" t="s">
        <v>3849</v>
      </c>
      <c r="Y326" s="120" t="s">
        <v>60</v>
      </c>
      <c r="Z326" s="122" t="s">
        <v>5156</v>
      </c>
      <c r="AA326" s="123">
        <v>25872</v>
      </c>
      <c r="AB326" s="120"/>
      <c r="AD326" s="120" t="s">
        <v>3533</v>
      </c>
      <c r="AE326" s="120" t="s">
        <v>2573</v>
      </c>
      <c r="AF326" s="124" t="s">
        <v>2930</v>
      </c>
      <c r="AG326" s="124" t="s">
        <v>3734</v>
      </c>
      <c r="AH326" s="124" t="s">
        <v>4829</v>
      </c>
      <c r="AI326" s="124" t="s">
        <v>4830</v>
      </c>
      <c r="AJ326" s="124" t="s">
        <v>2903</v>
      </c>
    </row>
    <row r="327" spans="1:36" s="124" customFormat="1">
      <c r="A327" s="114" t="s">
        <v>2733</v>
      </c>
      <c r="B327" s="114" t="s">
        <v>2066</v>
      </c>
      <c r="C327" s="114" t="s">
        <v>4419</v>
      </c>
      <c r="D327" s="114" t="s">
        <v>3862</v>
      </c>
      <c r="E327" s="114" t="s">
        <v>1293</v>
      </c>
      <c r="F327" s="279"/>
      <c r="G327" s="114"/>
      <c r="H327" s="114"/>
      <c r="I327" s="114" t="s">
        <v>3346</v>
      </c>
      <c r="J327" s="114" t="s">
        <v>2775</v>
      </c>
      <c r="K327" s="115"/>
      <c r="L327" s="116">
        <v>1412</v>
      </c>
      <c r="M327" s="117">
        <v>1414</v>
      </c>
      <c r="N327" s="118">
        <f t="shared" si="17"/>
        <v>1.2848515996402416E-4</v>
      </c>
      <c r="O327" s="119">
        <v>52</v>
      </c>
      <c r="P327" s="120">
        <v>114.07</v>
      </c>
      <c r="Q327" s="117">
        <v>450</v>
      </c>
      <c r="R327" s="117">
        <v>350</v>
      </c>
      <c r="S327" s="116">
        <v>1500</v>
      </c>
      <c r="T327" s="121">
        <v>36389</v>
      </c>
      <c r="U327" s="122" t="s">
        <v>4576</v>
      </c>
      <c r="V327" s="114" t="s">
        <v>3448</v>
      </c>
      <c r="W327" s="120" t="s">
        <v>2066</v>
      </c>
      <c r="X327" s="120" t="s">
        <v>3849</v>
      </c>
      <c r="Y327" s="120" t="s">
        <v>60</v>
      </c>
      <c r="Z327" s="122" t="s">
        <v>3520</v>
      </c>
      <c r="AA327" s="123">
        <v>25884</v>
      </c>
      <c r="AB327" s="120"/>
      <c r="AD327" s="120" t="s">
        <v>3533</v>
      </c>
      <c r="AE327" s="120" t="s">
        <v>2573</v>
      </c>
      <c r="AF327" s="124" t="s">
        <v>4567</v>
      </c>
      <c r="AG327" s="124" t="s">
        <v>3734</v>
      </c>
      <c r="AH327" s="124" t="s">
        <v>4829</v>
      </c>
      <c r="AI327" s="124" t="s">
        <v>4830</v>
      </c>
      <c r="AJ327" s="124" t="s">
        <v>2903</v>
      </c>
    </row>
    <row r="328" spans="1:36" s="124" customFormat="1">
      <c r="A328" s="114" t="s">
        <v>2734</v>
      </c>
      <c r="B328" s="114" t="s">
        <v>2066</v>
      </c>
      <c r="C328" s="114" t="s">
        <v>4419</v>
      </c>
      <c r="D328" s="114" t="s">
        <v>3862</v>
      </c>
      <c r="E328" s="114" t="s">
        <v>1293</v>
      </c>
      <c r="F328" s="279"/>
      <c r="G328" s="114"/>
      <c r="H328" s="114"/>
      <c r="I328" s="114" t="s">
        <v>3346</v>
      </c>
      <c r="J328" s="114" t="s">
        <v>2775</v>
      </c>
      <c r="K328" s="115"/>
      <c r="L328" s="116">
        <v>1413</v>
      </c>
      <c r="M328" s="117">
        <v>1413</v>
      </c>
      <c r="N328" s="118">
        <f t="shared" si="17"/>
        <v>0</v>
      </c>
      <c r="O328" s="119">
        <v>52</v>
      </c>
      <c r="P328" s="120">
        <v>114.07</v>
      </c>
      <c r="Q328" s="117">
        <v>450</v>
      </c>
      <c r="R328" s="117">
        <v>350</v>
      </c>
      <c r="S328" s="116">
        <v>1500</v>
      </c>
      <c r="T328" s="121">
        <v>36366</v>
      </c>
      <c r="U328" s="122" t="s">
        <v>4576</v>
      </c>
      <c r="V328" s="114" t="s">
        <v>3448</v>
      </c>
      <c r="W328" s="120" t="s">
        <v>2066</v>
      </c>
      <c r="X328" s="120" t="s">
        <v>3849</v>
      </c>
      <c r="Y328" s="120" t="s">
        <v>60</v>
      </c>
      <c r="Z328" s="122" t="s">
        <v>5157</v>
      </c>
      <c r="AA328" s="123">
        <v>25873</v>
      </c>
      <c r="AB328" s="120"/>
      <c r="AD328" s="120" t="s">
        <v>3533</v>
      </c>
      <c r="AE328" s="120" t="s">
        <v>2573</v>
      </c>
      <c r="AF328" s="124" t="s">
        <v>2930</v>
      </c>
      <c r="AG328" s="124" t="s">
        <v>3734</v>
      </c>
      <c r="AH328" s="124" t="s">
        <v>4829</v>
      </c>
      <c r="AI328" s="124" t="s">
        <v>4830</v>
      </c>
      <c r="AJ328" s="124" t="s">
        <v>2903</v>
      </c>
    </row>
    <row r="329" spans="1:36" s="124" customFormat="1">
      <c r="A329" s="114" t="s">
        <v>2735</v>
      </c>
      <c r="B329" s="114" t="s">
        <v>2066</v>
      </c>
      <c r="C329" s="114" t="s">
        <v>4419</v>
      </c>
      <c r="D329" s="114" t="s">
        <v>3862</v>
      </c>
      <c r="E329" s="114" t="s">
        <v>1293</v>
      </c>
      <c r="F329" s="279"/>
      <c r="G329" s="114"/>
      <c r="H329" s="114"/>
      <c r="I329" s="114" t="s">
        <v>3346</v>
      </c>
      <c r="J329" s="114" t="s">
        <v>2775</v>
      </c>
      <c r="K329" s="115"/>
      <c r="L329" s="116">
        <v>897</v>
      </c>
      <c r="M329" s="117">
        <v>941</v>
      </c>
      <c r="N329" s="118">
        <f t="shared" si="17"/>
        <v>3.0182466730690081E-3</v>
      </c>
      <c r="O329" s="119">
        <v>51.9</v>
      </c>
      <c r="P329" s="120">
        <v>103.39</v>
      </c>
      <c r="Q329" s="117">
        <v>450</v>
      </c>
      <c r="R329" s="117">
        <v>350</v>
      </c>
      <c r="S329" s="116">
        <v>1500</v>
      </c>
      <c r="T329" s="121">
        <v>36486</v>
      </c>
      <c r="U329" s="122" t="s">
        <v>4576</v>
      </c>
      <c r="V329" s="114" t="s">
        <v>3448</v>
      </c>
      <c r="W329" s="120" t="s">
        <v>2066</v>
      </c>
      <c r="X329" s="120" t="s">
        <v>2672</v>
      </c>
      <c r="Y329" s="120" t="s">
        <v>61</v>
      </c>
      <c r="Z329" s="122" t="s">
        <v>4497</v>
      </c>
      <c r="AA329" s="123">
        <v>25961</v>
      </c>
      <c r="AB329" s="120"/>
      <c r="AD329" s="120" t="s">
        <v>3533</v>
      </c>
      <c r="AE329" s="120" t="s">
        <v>2573</v>
      </c>
      <c r="AF329" s="124" t="s">
        <v>3820</v>
      </c>
      <c r="AG329" s="124" t="s">
        <v>3734</v>
      </c>
      <c r="AH329" s="124" t="s">
        <v>4829</v>
      </c>
      <c r="AI329" s="124" t="s">
        <v>4830</v>
      </c>
      <c r="AJ329" s="124" t="s">
        <v>2903</v>
      </c>
    </row>
    <row r="330" spans="1:36" s="124" customFormat="1">
      <c r="A330" s="114" t="s">
        <v>4233</v>
      </c>
      <c r="B330" s="114" t="s">
        <v>2066</v>
      </c>
      <c r="C330" s="114" t="s">
        <v>4419</v>
      </c>
      <c r="D330" s="114" t="s">
        <v>3862</v>
      </c>
      <c r="E330" s="114" t="s">
        <v>1293</v>
      </c>
      <c r="F330" s="279"/>
      <c r="G330" s="114"/>
      <c r="H330" s="114"/>
      <c r="I330" s="114" t="s">
        <v>3346</v>
      </c>
      <c r="J330" s="114" t="s">
        <v>2775</v>
      </c>
      <c r="K330" s="115"/>
      <c r="L330" s="116">
        <v>1413</v>
      </c>
      <c r="M330" s="117">
        <v>1413</v>
      </c>
      <c r="N330" s="118">
        <f t="shared" si="17"/>
        <v>0</v>
      </c>
      <c r="O330" s="119">
        <v>52</v>
      </c>
      <c r="P330" s="120">
        <v>114.07</v>
      </c>
      <c r="Q330" s="117">
        <v>450</v>
      </c>
      <c r="R330" s="117">
        <v>350</v>
      </c>
      <c r="S330" s="116">
        <v>1500</v>
      </c>
      <c r="T330" s="121">
        <v>36351</v>
      </c>
      <c r="U330" s="122" t="s">
        <v>4576</v>
      </c>
      <c r="V330" s="114" t="s">
        <v>3448</v>
      </c>
      <c r="W330" s="120" t="s">
        <v>2066</v>
      </c>
      <c r="X330" s="120" t="s">
        <v>3849</v>
      </c>
      <c r="Y330" s="120" t="s">
        <v>60</v>
      </c>
      <c r="Z330" s="122" t="s">
        <v>5154</v>
      </c>
      <c r="AA330" s="123">
        <v>25852</v>
      </c>
      <c r="AB330" s="120"/>
      <c r="AD330" s="120" t="s">
        <v>3533</v>
      </c>
      <c r="AE330" s="120" t="s">
        <v>2573</v>
      </c>
      <c r="AF330" s="124" t="s">
        <v>2930</v>
      </c>
      <c r="AG330" s="124" t="s">
        <v>3734</v>
      </c>
      <c r="AH330" s="124" t="s">
        <v>4829</v>
      </c>
      <c r="AI330" s="124" t="s">
        <v>4830</v>
      </c>
      <c r="AJ330" s="124" t="s">
        <v>2903</v>
      </c>
    </row>
    <row r="331" spans="1:36" s="124" customFormat="1">
      <c r="A331" s="114" t="s">
        <v>5072</v>
      </c>
      <c r="B331" s="114" t="s">
        <v>2066</v>
      </c>
      <c r="C331" s="114" t="s">
        <v>4419</v>
      </c>
      <c r="D331" s="114" t="s">
        <v>3862</v>
      </c>
      <c r="E331" s="114" t="s">
        <v>1293</v>
      </c>
      <c r="F331" s="279"/>
      <c r="G331" s="114"/>
      <c r="H331" s="114"/>
      <c r="I331" s="114" t="s">
        <v>3346</v>
      </c>
      <c r="J331" s="114" t="s">
        <v>2775</v>
      </c>
      <c r="K331" s="115"/>
      <c r="L331" s="116">
        <v>1411</v>
      </c>
      <c r="M331" s="117">
        <v>1415</v>
      </c>
      <c r="N331" s="118">
        <f t="shared" si="17"/>
        <v>2.5697031992804833E-4</v>
      </c>
      <c r="O331" s="119">
        <v>52</v>
      </c>
      <c r="P331" s="120">
        <v>114.07</v>
      </c>
      <c r="Q331" s="117">
        <v>450</v>
      </c>
      <c r="R331" s="117">
        <v>350</v>
      </c>
      <c r="S331" s="116">
        <v>1500</v>
      </c>
      <c r="T331" s="121">
        <v>36451</v>
      </c>
      <c r="U331" s="122" t="s">
        <v>4576</v>
      </c>
      <c r="V331" s="114" t="s">
        <v>3448</v>
      </c>
      <c r="W331" s="120" t="s">
        <v>2066</v>
      </c>
      <c r="X331" s="120" t="s">
        <v>2672</v>
      </c>
      <c r="Y331" s="120" t="s">
        <v>61</v>
      </c>
      <c r="Z331" s="122" t="s">
        <v>4493</v>
      </c>
      <c r="AA331" s="123">
        <v>25943</v>
      </c>
      <c r="AB331" s="120"/>
      <c r="AD331" s="120" t="s">
        <v>3533</v>
      </c>
      <c r="AE331" s="120" t="s">
        <v>2573</v>
      </c>
      <c r="AF331" s="124" t="s">
        <v>1694</v>
      </c>
      <c r="AG331" s="124" t="s">
        <v>3734</v>
      </c>
      <c r="AH331" s="124" t="s">
        <v>4829</v>
      </c>
      <c r="AI331" s="124" t="s">
        <v>4830</v>
      </c>
      <c r="AJ331" s="124" t="s">
        <v>2903</v>
      </c>
    </row>
    <row r="332" spans="1:36" s="124" customFormat="1">
      <c r="A332" s="114" t="s">
        <v>5073</v>
      </c>
      <c r="B332" s="114" t="s">
        <v>2066</v>
      </c>
      <c r="C332" s="114" t="s">
        <v>4419</v>
      </c>
      <c r="D332" s="114" t="s">
        <v>3862</v>
      </c>
      <c r="E332" s="114" t="s">
        <v>1293</v>
      </c>
      <c r="F332" s="279"/>
      <c r="G332" s="114"/>
      <c r="H332" s="114"/>
      <c r="I332" s="114" t="s">
        <v>3346</v>
      </c>
      <c r="J332" s="114" t="s">
        <v>2775</v>
      </c>
      <c r="K332" s="115"/>
      <c r="L332" s="116">
        <v>901</v>
      </c>
      <c r="M332" s="117">
        <v>956</v>
      </c>
      <c r="N332" s="118">
        <f t="shared" si="17"/>
        <v>3.7678975131876413E-3</v>
      </c>
      <c r="O332" s="119">
        <v>51.9</v>
      </c>
      <c r="P332" s="120">
        <v>103.59</v>
      </c>
      <c r="Q332" s="117">
        <v>450</v>
      </c>
      <c r="R332" s="117">
        <v>350</v>
      </c>
      <c r="S332" s="116">
        <v>1500</v>
      </c>
      <c r="T332" s="121">
        <v>36425</v>
      </c>
      <c r="U332" s="122" t="s">
        <v>4576</v>
      </c>
      <c r="V332" s="114" t="s">
        <v>3448</v>
      </c>
      <c r="W332" s="120" t="s">
        <v>2066</v>
      </c>
      <c r="X332" s="120" t="s">
        <v>2672</v>
      </c>
      <c r="Y332" s="120" t="s">
        <v>61</v>
      </c>
      <c r="Z332" s="122" t="s">
        <v>3522</v>
      </c>
      <c r="AA332" s="123">
        <v>25907</v>
      </c>
      <c r="AB332" s="120"/>
      <c r="AD332" s="120" t="s">
        <v>3533</v>
      </c>
      <c r="AE332" s="120" t="s">
        <v>2573</v>
      </c>
      <c r="AF332" s="124" t="s">
        <v>1937</v>
      </c>
      <c r="AG332" s="124" t="s">
        <v>3734</v>
      </c>
      <c r="AH332" s="124" t="s">
        <v>4829</v>
      </c>
      <c r="AI332" s="124" t="s">
        <v>4830</v>
      </c>
      <c r="AJ332" s="124" t="s">
        <v>2903</v>
      </c>
    </row>
    <row r="333" spans="1:36" s="124" customFormat="1">
      <c r="A333" s="114" t="s">
        <v>3830</v>
      </c>
      <c r="B333" s="114" t="s">
        <v>2066</v>
      </c>
      <c r="C333" s="114" t="s">
        <v>4419</v>
      </c>
      <c r="D333" s="114" t="s">
        <v>3862</v>
      </c>
      <c r="E333" s="114" t="s">
        <v>1293</v>
      </c>
      <c r="F333" s="279"/>
      <c r="G333" s="114"/>
      <c r="H333" s="114"/>
      <c r="I333" s="114" t="s">
        <v>3346</v>
      </c>
      <c r="J333" s="114" t="s">
        <v>2775</v>
      </c>
      <c r="K333" s="115"/>
      <c r="L333" s="116">
        <v>1412</v>
      </c>
      <c r="M333" s="117">
        <v>1414</v>
      </c>
      <c r="N333" s="118">
        <f t="shared" si="17"/>
        <v>1.2848515996402416E-4</v>
      </c>
      <c r="O333" s="119">
        <v>51.9</v>
      </c>
      <c r="P333" s="120">
        <v>114.07</v>
      </c>
      <c r="Q333" s="117">
        <v>450</v>
      </c>
      <c r="R333" s="117">
        <v>350</v>
      </c>
      <c r="S333" s="116">
        <v>1500</v>
      </c>
      <c r="T333" s="121">
        <v>36486</v>
      </c>
      <c r="U333" s="122" t="s">
        <v>4576</v>
      </c>
      <c r="V333" s="114" t="s">
        <v>3448</v>
      </c>
      <c r="W333" s="120" t="s">
        <v>2066</v>
      </c>
      <c r="X333" s="120" t="s">
        <v>2672</v>
      </c>
      <c r="Y333" s="120" t="s">
        <v>61</v>
      </c>
      <c r="Z333" s="122" t="s">
        <v>4498</v>
      </c>
      <c r="AA333" s="123">
        <v>25962</v>
      </c>
      <c r="AB333" s="120"/>
      <c r="AD333" s="120" t="s">
        <v>3533</v>
      </c>
      <c r="AE333" s="120" t="s">
        <v>2573</v>
      </c>
      <c r="AF333" s="124" t="s">
        <v>3820</v>
      </c>
      <c r="AG333" s="124" t="s">
        <v>3734</v>
      </c>
      <c r="AH333" s="124" t="s">
        <v>4829</v>
      </c>
      <c r="AI333" s="124" t="s">
        <v>4830</v>
      </c>
      <c r="AJ333" s="124" t="s">
        <v>2903</v>
      </c>
    </row>
    <row r="334" spans="1:36" s="124" customFormat="1">
      <c r="A334" s="114" t="s">
        <v>4128</v>
      </c>
      <c r="B334" s="114" t="s">
        <v>2066</v>
      </c>
      <c r="C334" s="114" t="s">
        <v>4419</v>
      </c>
      <c r="D334" s="114" t="s">
        <v>3862</v>
      </c>
      <c r="E334" s="114" t="s">
        <v>1293</v>
      </c>
      <c r="F334" s="279"/>
      <c r="G334" s="114"/>
      <c r="H334" s="114"/>
      <c r="I334" s="114" t="s">
        <v>3346</v>
      </c>
      <c r="J334" s="114" t="s">
        <v>2775</v>
      </c>
      <c r="K334" s="115"/>
      <c r="L334" s="116">
        <v>900</v>
      </c>
      <c r="M334" s="117">
        <v>942</v>
      </c>
      <c r="N334" s="118">
        <f t="shared" si="17"/>
        <v>2.8802633383623647E-3</v>
      </c>
      <c r="O334" s="119">
        <v>51.9</v>
      </c>
      <c r="P334" s="120">
        <v>103.44</v>
      </c>
      <c r="Q334" s="117">
        <v>450</v>
      </c>
      <c r="R334" s="117">
        <v>350</v>
      </c>
      <c r="S334" s="116">
        <v>1500</v>
      </c>
      <c r="T334" s="121">
        <v>36486</v>
      </c>
      <c r="U334" s="122" t="s">
        <v>4576</v>
      </c>
      <c r="V334" s="114" t="s">
        <v>3448</v>
      </c>
      <c r="W334" s="120" t="s">
        <v>2066</v>
      </c>
      <c r="X334" s="120" t="s">
        <v>2672</v>
      </c>
      <c r="Y334" s="120" t="s">
        <v>61</v>
      </c>
      <c r="Z334" s="122" t="s">
        <v>4499</v>
      </c>
      <c r="AA334" s="123">
        <v>25963</v>
      </c>
      <c r="AB334" s="120"/>
      <c r="AD334" s="120" t="s">
        <v>3533</v>
      </c>
      <c r="AE334" s="120" t="s">
        <v>2573</v>
      </c>
      <c r="AF334" s="124" t="s">
        <v>3820</v>
      </c>
      <c r="AG334" s="124" t="s">
        <v>3734</v>
      </c>
      <c r="AH334" s="124" t="s">
        <v>4829</v>
      </c>
      <c r="AI334" s="124" t="s">
        <v>4830</v>
      </c>
      <c r="AJ334" s="124" t="s">
        <v>2903</v>
      </c>
    </row>
    <row r="335" spans="1:36" s="124" customFormat="1">
      <c r="A335" s="114" t="s">
        <v>4129</v>
      </c>
      <c r="B335" s="114" t="s">
        <v>2066</v>
      </c>
      <c r="C335" s="114" t="s">
        <v>4419</v>
      </c>
      <c r="D335" s="114" t="s">
        <v>3862</v>
      </c>
      <c r="E335" s="114" t="s">
        <v>1293</v>
      </c>
      <c r="F335" s="279"/>
      <c r="G335" s="114"/>
      <c r="H335" s="114"/>
      <c r="I335" s="114" t="s">
        <v>3346</v>
      </c>
      <c r="J335" s="114" t="s">
        <v>2775</v>
      </c>
      <c r="K335" s="115"/>
      <c r="L335" s="116">
        <v>1413</v>
      </c>
      <c r="M335" s="117">
        <v>1413</v>
      </c>
      <c r="N335" s="118">
        <f t="shared" si="17"/>
        <v>0</v>
      </c>
      <c r="O335" s="119">
        <v>52</v>
      </c>
      <c r="P335" s="120">
        <v>114.07</v>
      </c>
      <c r="Q335" s="117">
        <v>450</v>
      </c>
      <c r="R335" s="117">
        <v>350</v>
      </c>
      <c r="S335" s="116">
        <v>1500</v>
      </c>
      <c r="T335" s="121">
        <v>36366</v>
      </c>
      <c r="U335" s="122" t="s">
        <v>4576</v>
      </c>
      <c r="V335" s="114" t="s">
        <v>3448</v>
      </c>
      <c r="W335" s="120" t="s">
        <v>2066</v>
      </c>
      <c r="X335" s="120" t="s">
        <v>3849</v>
      </c>
      <c r="Y335" s="120" t="s">
        <v>60</v>
      </c>
      <c r="Z335" s="122" t="s">
        <v>5159</v>
      </c>
      <c r="AA335" s="123">
        <v>25874</v>
      </c>
      <c r="AB335" s="120"/>
      <c r="AD335" s="120" t="s">
        <v>3533</v>
      </c>
      <c r="AE335" s="120" t="s">
        <v>2573</v>
      </c>
      <c r="AF335" s="124" t="s">
        <v>2930</v>
      </c>
      <c r="AG335" s="124" t="s">
        <v>3734</v>
      </c>
      <c r="AH335" s="124" t="s">
        <v>4829</v>
      </c>
      <c r="AI335" s="124" t="s">
        <v>4830</v>
      </c>
      <c r="AJ335" s="124" t="s">
        <v>2903</v>
      </c>
    </row>
    <row r="336" spans="1:36" s="124" customFormat="1">
      <c r="A336" s="114" t="s">
        <v>4130</v>
      </c>
      <c r="B336" s="114" t="s">
        <v>2066</v>
      </c>
      <c r="C336" s="114" t="s">
        <v>4419</v>
      </c>
      <c r="D336" s="114" t="s">
        <v>3862</v>
      </c>
      <c r="E336" s="114" t="s">
        <v>1293</v>
      </c>
      <c r="F336" s="279"/>
      <c r="G336" s="114"/>
      <c r="H336" s="114"/>
      <c r="I336" s="114" t="s">
        <v>3346</v>
      </c>
      <c r="J336" s="114" t="s">
        <v>2775</v>
      </c>
      <c r="K336" s="115"/>
      <c r="L336" s="116">
        <v>1412</v>
      </c>
      <c r="M336" s="117">
        <v>1414</v>
      </c>
      <c r="N336" s="118">
        <f t="shared" si="17"/>
        <v>1.2848515996402416E-4</v>
      </c>
      <c r="O336" s="119">
        <v>51.9</v>
      </c>
      <c r="P336" s="120">
        <v>114.07</v>
      </c>
      <c r="Q336" s="117">
        <v>450</v>
      </c>
      <c r="R336" s="117">
        <v>350</v>
      </c>
      <c r="S336" s="116">
        <v>1500</v>
      </c>
      <c r="T336" s="121">
        <v>36321</v>
      </c>
      <c r="U336" s="122" t="s">
        <v>4576</v>
      </c>
      <c r="V336" s="114" t="s">
        <v>3448</v>
      </c>
      <c r="W336" s="120" t="s">
        <v>2066</v>
      </c>
      <c r="X336" s="120" t="s">
        <v>3849</v>
      </c>
      <c r="Y336" s="120" t="s">
        <v>60</v>
      </c>
      <c r="Z336" s="122" t="s">
        <v>4668</v>
      </c>
      <c r="AA336" s="123">
        <v>25773</v>
      </c>
      <c r="AB336" s="120"/>
      <c r="AD336" s="120" t="s">
        <v>3533</v>
      </c>
      <c r="AE336" s="120" t="s">
        <v>2573</v>
      </c>
      <c r="AF336" s="124" t="s">
        <v>3912</v>
      </c>
      <c r="AG336" s="124" t="s">
        <v>3734</v>
      </c>
      <c r="AH336" s="124" t="s">
        <v>4829</v>
      </c>
      <c r="AI336" s="124" t="s">
        <v>4830</v>
      </c>
      <c r="AJ336" s="124" t="s">
        <v>2903</v>
      </c>
    </row>
    <row r="337" spans="1:36" s="124" customFormat="1">
      <c r="A337" s="114" t="s">
        <v>4131</v>
      </c>
      <c r="B337" s="114" t="s">
        <v>2066</v>
      </c>
      <c r="C337" s="114" t="s">
        <v>4419</v>
      </c>
      <c r="D337" s="114" t="s">
        <v>3862</v>
      </c>
      <c r="E337" s="114" t="s">
        <v>1293</v>
      </c>
      <c r="F337" s="279"/>
      <c r="G337" s="114"/>
      <c r="H337" s="114"/>
      <c r="I337" s="114" t="s">
        <v>3346</v>
      </c>
      <c r="J337" s="114" t="s">
        <v>2775</v>
      </c>
      <c r="K337" s="115"/>
      <c r="L337" s="116">
        <v>1412</v>
      </c>
      <c r="M337" s="117">
        <v>1414</v>
      </c>
      <c r="N337" s="118">
        <f t="shared" si="17"/>
        <v>1.2848515996402416E-4</v>
      </c>
      <c r="O337" s="119">
        <v>52</v>
      </c>
      <c r="P337" s="120">
        <v>114.07</v>
      </c>
      <c r="Q337" s="117">
        <v>450</v>
      </c>
      <c r="R337" s="117">
        <v>350</v>
      </c>
      <c r="S337" s="116">
        <v>1500</v>
      </c>
      <c r="T337" s="121">
        <v>36366</v>
      </c>
      <c r="U337" s="122" t="s">
        <v>4576</v>
      </c>
      <c r="V337" s="114" t="s">
        <v>3448</v>
      </c>
      <c r="W337" s="120" t="s">
        <v>2066</v>
      </c>
      <c r="X337" s="120" t="s">
        <v>3849</v>
      </c>
      <c r="Y337" s="120" t="s">
        <v>60</v>
      </c>
      <c r="Z337" s="122" t="s">
        <v>5158</v>
      </c>
      <c r="AA337" s="123">
        <v>25875</v>
      </c>
      <c r="AB337" s="120"/>
      <c r="AD337" s="120" t="s">
        <v>3533</v>
      </c>
      <c r="AE337" s="120" t="s">
        <v>2573</v>
      </c>
      <c r="AF337" s="124" t="s">
        <v>2930</v>
      </c>
      <c r="AG337" s="124" t="s">
        <v>3734</v>
      </c>
      <c r="AH337" s="124" t="s">
        <v>4829</v>
      </c>
      <c r="AI337" s="124" t="s">
        <v>4830</v>
      </c>
      <c r="AJ337" s="124" t="s">
        <v>2903</v>
      </c>
    </row>
    <row r="338" spans="1:36" s="124" customFormat="1">
      <c r="A338" s="114" t="s">
        <v>4132</v>
      </c>
      <c r="B338" s="114" t="s">
        <v>2066</v>
      </c>
      <c r="C338" s="114" t="s">
        <v>4419</v>
      </c>
      <c r="D338" s="114" t="s">
        <v>3862</v>
      </c>
      <c r="E338" s="114" t="s">
        <v>1293</v>
      </c>
      <c r="F338" s="279"/>
      <c r="G338" s="114"/>
      <c r="H338" s="114"/>
      <c r="I338" s="114" t="s">
        <v>3346</v>
      </c>
      <c r="J338" s="114" t="s">
        <v>2775</v>
      </c>
      <c r="K338" s="115"/>
      <c r="L338" s="116">
        <v>1412</v>
      </c>
      <c r="M338" s="117">
        <v>1414</v>
      </c>
      <c r="N338" s="118">
        <f t="shared" ref="N338:N363" si="18">(M338-L338)/(M338+L338+12740)</f>
        <v>1.2848515996402416E-4</v>
      </c>
      <c r="O338" s="119">
        <v>52</v>
      </c>
      <c r="P338" s="120">
        <v>114.07</v>
      </c>
      <c r="Q338" s="117">
        <v>450</v>
      </c>
      <c r="R338" s="117">
        <v>350</v>
      </c>
      <c r="S338" s="116">
        <v>1500</v>
      </c>
      <c r="T338" s="121">
        <v>36321</v>
      </c>
      <c r="U338" s="122" t="s">
        <v>4576</v>
      </c>
      <c r="V338" s="114" t="s">
        <v>3448</v>
      </c>
      <c r="W338" s="120" t="s">
        <v>2066</v>
      </c>
      <c r="X338" s="120" t="s">
        <v>3849</v>
      </c>
      <c r="Y338" s="120" t="s">
        <v>60</v>
      </c>
      <c r="Z338" s="122" t="s">
        <v>4666</v>
      </c>
      <c r="AA338" s="123">
        <v>25771</v>
      </c>
      <c r="AB338" s="120"/>
      <c r="AD338" s="120" t="s">
        <v>3533</v>
      </c>
      <c r="AE338" s="120" t="s">
        <v>2573</v>
      </c>
      <c r="AF338" s="124" t="s">
        <v>3912</v>
      </c>
      <c r="AG338" s="124" t="s">
        <v>3734</v>
      </c>
      <c r="AH338" s="124" t="s">
        <v>4829</v>
      </c>
      <c r="AI338" s="124" t="s">
        <v>4830</v>
      </c>
      <c r="AJ338" s="124" t="s">
        <v>2903</v>
      </c>
    </row>
    <row r="339" spans="1:36" s="124" customFormat="1">
      <c r="A339" s="114" t="s">
        <v>4133</v>
      </c>
      <c r="B339" s="114" t="s">
        <v>2066</v>
      </c>
      <c r="C339" s="114" t="s">
        <v>4419</v>
      </c>
      <c r="D339" s="114" t="s">
        <v>3862</v>
      </c>
      <c r="E339" s="114" t="s">
        <v>1293</v>
      </c>
      <c r="F339" s="279"/>
      <c r="G339" s="114"/>
      <c r="H339" s="114"/>
      <c r="I339" s="114" t="s">
        <v>3346</v>
      </c>
      <c r="J339" s="114" t="s">
        <v>2775</v>
      </c>
      <c r="K339" s="115"/>
      <c r="L339" s="116">
        <v>1412</v>
      </c>
      <c r="M339" s="117">
        <v>1414</v>
      </c>
      <c r="N339" s="118">
        <f t="shared" si="18"/>
        <v>1.2848515996402416E-4</v>
      </c>
      <c r="O339" s="119">
        <v>52</v>
      </c>
      <c r="P339" s="120">
        <v>114.07</v>
      </c>
      <c r="Q339" s="117">
        <v>450</v>
      </c>
      <c r="R339" s="117">
        <v>350</v>
      </c>
      <c r="S339" s="116">
        <v>1500</v>
      </c>
      <c r="T339" s="121">
        <v>36425</v>
      </c>
      <c r="U339" s="122" t="s">
        <v>4576</v>
      </c>
      <c r="V339" s="114" t="s">
        <v>3448</v>
      </c>
      <c r="W339" s="120" t="s">
        <v>2066</v>
      </c>
      <c r="X339" s="120" t="s">
        <v>2672</v>
      </c>
      <c r="Y339" s="120" t="s">
        <v>61</v>
      </c>
      <c r="Z339" s="122" t="s">
        <v>3523</v>
      </c>
      <c r="AA339" s="123">
        <v>25908</v>
      </c>
      <c r="AB339" s="120"/>
      <c r="AD339" s="120" t="s">
        <v>3533</v>
      </c>
      <c r="AE339" s="120" t="s">
        <v>2573</v>
      </c>
      <c r="AF339" s="124" t="s">
        <v>1937</v>
      </c>
      <c r="AG339" s="124" t="s">
        <v>3734</v>
      </c>
      <c r="AH339" s="124" t="s">
        <v>4829</v>
      </c>
      <c r="AI339" s="124" t="s">
        <v>4830</v>
      </c>
      <c r="AJ339" s="124" t="s">
        <v>2903</v>
      </c>
    </row>
    <row r="340" spans="1:36" s="124" customFormat="1">
      <c r="A340" s="114" t="s">
        <v>5650</v>
      </c>
      <c r="B340" s="114" t="s">
        <v>2066</v>
      </c>
      <c r="C340" s="114" t="s">
        <v>4419</v>
      </c>
      <c r="D340" s="114" t="s">
        <v>3862</v>
      </c>
      <c r="E340" s="114" t="s">
        <v>1293</v>
      </c>
      <c r="F340" s="279"/>
      <c r="G340" s="114"/>
      <c r="H340" s="114"/>
      <c r="I340" s="114" t="s">
        <v>3346</v>
      </c>
      <c r="J340" s="114" t="s">
        <v>2775</v>
      </c>
      <c r="K340" s="115"/>
      <c r="L340" s="116">
        <v>1413</v>
      </c>
      <c r="M340" s="117">
        <v>1413</v>
      </c>
      <c r="N340" s="118">
        <f t="shared" si="18"/>
        <v>0</v>
      </c>
      <c r="O340" s="119">
        <v>52</v>
      </c>
      <c r="P340" s="120">
        <v>114.07</v>
      </c>
      <c r="Q340" s="117">
        <v>450</v>
      </c>
      <c r="R340" s="117">
        <v>350</v>
      </c>
      <c r="S340" s="116">
        <v>1500</v>
      </c>
      <c r="T340" s="121">
        <v>36351</v>
      </c>
      <c r="U340" s="122" t="s">
        <v>4576</v>
      </c>
      <c r="V340" s="114" t="s">
        <v>3448</v>
      </c>
      <c r="W340" s="120" t="s">
        <v>2066</v>
      </c>
      <c r="X340" s="120" t="s">
        <v>3849</v>
      </c>
      <c r="Y340" s="120" t="s">
        <v>60</v>
      </c>
      <c r="Z340" s="122" t="s">
        <v>5155</v>
      </c>
      <c r="AA340" s="123">
        <v>25854</v>
      </c>
      <c r="AB340" s="120"/>
      <c r="AD340" s="120" t="s">
        <v>3533</v>
      </c>
      <c r="AE340" s="120" t="s">
        <v>2573</v>
      </c>
      <c r="AG340" s="124" t="s">
        <v>3734</v>
      </c>
      <c r="AH340" s="124" t="s">
        <v>4829</v>
      </c>
      <c r="AI340" s="124" t="s">
        <v>4830</v>
      </c>
      <c r="AJ340" s="124" t="s">
        <v>2903</v>
      </c>
    </row>
    <row r="341" spans="1:36" s="124" customFormat="1">
      <c r="A341" s="114" t="s">
        <v>5651</v>
      </c>
      <c r="B341" s="114" t="s">
        <v>2066</v>
      </c>
      <c r="C341" s="114" t="s">
        <v>4419</v>
      </c>
      <c r="D341" s="114" t="s">
        <v>3862</v>
      </c>
      <c r="E341" s="114" t="s">
        <v>1293</v>
      </c>
      <c r="F341" s="279"/>
      <c r="G341" s="114"/>
      <c r="H341" s="114"/>
      <c r="I341" s="114" t="s">
        <v>3346</v>
      </c>
      <c r="J341" s="114" t="s">
        <v>2775</v>
      </c>
      <c r="K341" s="115"/>
      <c r="L341" s="116">
        <v>1413</v>
      </c>
      <c r="M341" s="117">
        <v>1413</v>
      </c>
      <c r="N341" s="118">
        <f t="shared" si="18"/>
        <v>0</v>
      </c>
      <c r="O341" s="119">
        <v>52</v>
      </c>
      <c r="P341" s="120">
        <v>114.07</v>
      </c>
      <c r="Q341" s="117">
        <v>450</v>
      </c>
      <c r="R341" s="117">
        <v>350</v>
      </c>
      <c r="S341" s="116">
        <v>1500</v>
      </c>
      <c r="T341" s="121">
        <v>36321</v>
      </c>
      <c r="U341" s="122" t="s">
        <v>4576</v>
      </c>
      <c r="V341" s="114" t="s">
        <v>3448</v>
      </c>
      <c r="W341" s="120" t="s">
        <v>2066</v>
      </c>
      <c r="X341" s="120" t="s">
        <v>3849</v>
      </c>
      <c r="Y341" s="120" t="s">
        <v>60</v>
      </c>
      <c r="Z341" s="122" t="s">
        <v>4665</v>
      </c>
      <c r="AA341" s="123">
        <v>25770</v>
      </c>
      <c r="AB341" s="120"/>
      <c r="AD341" s="120" t="s">
        <v>3533</v>
      </c>
      <c r="AE341" s="120" t="s">
        <v>2573</v>
      </c>
      <c r="AF341" s="124" t="s">
        <v>3912</v>
      </c>
      <c r="AG341" s="124" t="s">
        <v>3734</v>
      </c>
      <c r="AH341" s="124" t="s">
        <v>4829</v>
      </c>
      <c r="AI341" s="124" t="s">
        <v>4830</v>
      </c>
      <c r="AJ341" s="124" t="s">
        <v>2903</v>
      </c>
    </row>
    <row r="342" spans="1:36" s="124" customFormat="1">
      <c r="A342" s="114" t="s">
        <v>5652</v>
      </c>
      <c r="B342" s="114" t="s">
        <v>2066</v>
      </c>
      <c r="C342" s="114" t="s">
        <v>4419</v>
      </c>
      <c r="D342" s="114" t="s">
        <v>3862</v>
      </c>
      <c r="E342" s="114" t="s">
        <v>1293</v>
      </c>
      <c r="F342" s="279"/>
      <c r="G342" s="114"/>
      <c r="H342" s="114"/>
      <c r="I342" s="114" t="s">
        <v>3346</v>
      </c>
      <c r="J342" s="114" t="s">
        <v>2775</v>
      </c>
      <c r="K342" s="115"/>
      <c r="L342" s="116">
        <v>1412</v>
      </c>
      <c r="M342" s="117">
        <v>1414</v>
      </c>
      <c r="N342" s="118">
        <f t="shared" si="18"/>
        <v>1.2848515996402416E-4</v>
      </c>
      <c r="O342" s="119">
        <v>52</v>
      </c>
      <c r="P342" s="120">
        <v>114.07</v>
      </c>
      <c r="Q342" s="117">
        <v>450</v>
      </c>
      <c r="R342" s="117">
        <v>350</v>
      </c>
      <c r="S342" s="116">
        <v>1500</v>
      </c>
      <c r="T342" s="121">
        <v>36389</v>
      </c>
      <c r="U342" s="122" t="s">
        <v>4576</v>
      </c>
      <c r="V342" s="114" t="s">
        <v>3448</v>
      </c>
      <c r="W342" s="120" t="s">
        <v>2066</v>
      </c>
      <c r="X342" s="120" t="s">
        <v>3849</v>
      </c>
      <c r="Y342" s="120" t="s">
        <v>60</v>
      </c>
      <c r="Z342" s="122" t="s">
        <v>3521</v>
      </c>
      <c r="AA342" s="123">
        <v>25886</v>
      </c>
      <c r="AB342" s="120"/>
      <c r="AD342" s="120" t="s">
        <v>3533</v>
      </c>
      <c r="AE342" s="120" t="s">
        <v>2573</v>
      </c>
      <c r="AF342" s="124" t="s">
        <v>4567</v>
      </c>
      <c r="AG342" s="124" t="s">
        <v>3734</v>
      </c>
      <c r="AH342" s="124" t="s">
        <v>4829</v>
      </c>
      <c r="AI342" s="124" t="s">
        <v>4830</v>
      </c>
      <c r="AJ342" s="124" t="s">
        <v>2903</v>
      </c>
    </row>
    <row r="343" spans="1:36" s="124" customFormat="1">
      <c r="A343" s="114" t="s">
        <v>5653</v>
      </c>
      <c r="B343" s="114" t="s">
        <v>2066</v>
      </c>
      <c r="C343" s="114" t="s">
        <v>4419</v>
      </c>
      <c r="D343" s="114" t="s">
        <v>3862</v>
      </c>
      <c r="E343" s="114" t="s">
        <v>1293</v>
      </c>
      <c r="F343" s="279"/>
      <c r="G343" s="114"/>
      <c r="H343" s="114"/>
      <c r="I343" s="114" t="s">
        <v>3346</v>
      </c>
      <c r="J343" s="114" t="s">
        <v>2775</v>
      </c>
      <c r="K343" s="115"/>
      <c r="L343" s="116">
        <v>899</v>
      </c>
      <c r="M343" s="117">
        <v>956</v>
      </c>
      <c r="N343" s="118">
        <f t="shared" si="18"/>
        <v>3.9054470709146967E-3</v>
      </c>
      <c r="O343" s="119">
        <v>51.9</v>
      </c>
      <c r="P343" s="120">
        <v>103.57</v>
      </c>
      <c r="Q343" s="117">
        <v>450</v>
      </c>
      <c r="R343" s="117">
        <v>350</v>
      </c>
      <c r="S343" s="116">
        <v>1500</v>
      </c>
      <c r="T343" s="121">
        <v>36425</v>
      </c>
      <c r="U343" s="122" t="s">
        <v>4576</v>
      </c>
      <c r="V343" s="114" t="s">
        <v>3448</v>
      </c>
      <c r="W343" s="120" t="s">
        <v>2066</v>
      </c>
      <c r="X343" s="120" t="s">
        <v>2672</v>
      </c>
      <c r="Y343" s="120" t="s">
        <v>61</v>
      </c>
      <c r="Z343" s="122" t="s">
        <v>3524</v>
      </c>
      <c r="AA343" s="123">
        <v>25909</v>
      </c>
      <c r="AB343" s="120"/>
      <c r="AD343" s="120" t="s">
        <v>3533</v>
      </c>
      <c r="AE343" s="120" t="s">
        <v>2573</v>
      </c>
      <c r="AF343" s="124" t="s">
        <v>1937</v>
      </c>
      <c r="AG343" s="124" t="s">
        <v>3734</v>
      </c>
      <c r="AH343" s="124" t="s">
        <v>4829</v>
      </c>
      <c r="AI343" s="124" t="s">
        <v>4830</v>
      </c>
      <c r="AJ343" s="124" t="s">
        <v>2903</v>
      </c>
    </row>
    <row r="344" spans="1:36" s="124" customFormat="1">
      <c r="A344" s="114" t="s">
        <v>3165</v>
      </c>
      <c r="B344" s="114" t="s">
        <v>2066</v>
      </c>
      <c r="C344" s="114" t="s">
        <v>4419</v>
      </c>
      <c r="D344" s="114" t="s">
        <v>3862</v>
      </c>
      <c r="E344" s="114" t="s">
        <v>1293</v>
      </c>
      <c r="F344" s="279"/>
      <c r="G344" s="114"/>
      <c r="H344" s="114"/>
      <c r="I344" s="114" t="s">
        <v>3346</v>
      </c>
      <c r="J344" s="114" t="s">
        <v>2775</v>
      </c>
      <c r="K344" s="115"/>
      <c r="L344" s="116">
        <v>1412</v>
      </c>
      <c r="M344" s="117">
        <v>1414</v>
      </c>
      <c r="N344" s="118">
        <f t="shared" si="18"/>
        <v>1.2848515996402416E-4</v>
      </c>
      <c r="O344" s="119">
        <v>52</v>
      </c>
      <c r="P344" s="120">
        <v>114.07</v>
      </c>
      <c r="Q344" s="117">
        <v>450</v>
      </c>
      <c r="R344" s="117">
        <v>350</v>
      </c>
      <c r="S344" s="116">
        <v>1500</v>
      </c>
      <c r="T344" s="121">
        <v>36451</v>
      </c>
      <c r="U344" s="122" t="s">
        <v>4576</v>
      </c>
      <c r="V344" s="114" t="s">
        <v>3448</v>
      </c>
      <c r="W344" s="120" t="s">
        <v>2066</v>
      </c>
      <c r="X344" s="120" t="s">
        <v>2672</v>
      </c>
      <c r="Y344" s="120" t="s">
        <v>61</v>
      </c>
      <c r="Z344" s="122" t="s">
        <v>4494</v>
      </c>
      <c r="AA344" s="123">
        <v>25944</v>
      </c>
      <c r="AB344" s="120"/>
      <c r="AD344" s="120" t="s">
        <v>3533</v>
      </c>
      <c r="AE344" s="120" t="s">
        <v>2573</v>
      </c>
      <c r="AF344" s="124" t="s">
        <v>1694</v>
      </c>
      <c r="AG344" s="124" t="s">
        <v>3734</v>
      </c>
      <c r="AH344" s="124" t="s">
        <v>4829</v>
      </c>
      <c r="AI344" s="124" t="s">
        <v>4830</v>
      </c>
      <c r="AJ344" s="124" t="s">
        <v>2903</v>
      </c>
    </row>
    <row r="345" spans="1:36" s="124" customFormat="1">
      <c r="A345" s="114" t="s">
        <v>3166</v>
      </c>
      <c r="B345" s="114" t="s">
        <v>2066</v>
      </c>
      <c r="C345" s="114" t="s">
        <v>4419</v>
      </c>
      <c r="D345" s="114" t="s">
        <v>3862</v>
      </c>
      <c r="E345" s="114" t="s">
        <v>1293</v>
      </c>
      <c r="F345" s="279"/>
      <c r="G345" s="114"/>
      <c r="H345" s="114"/>
      <c r="I345" s="114" t="s">
        <v>3346</v>
      </c>
      <c r="J345" s="114" t="s">
        <v>2775</v>
      </c>
      <c r="K345" s="115"/>
      <c r="L345" s="116">
        <v>897</v>
      </c>
      <c r="M345" s="117">
        <v>948</v>
      </c>
      <c r="N345" s="118">
        <f t="shared" si="18"/>
        <v>3.4967432293452178E-3</v>
      </c>
      <c r="O345" s="119">
        <v>51.9</v>
      </c>
      <c r="P345" s="120">
        <v>103.47</v>
      </c>
      <c r="Q345" s="117">
        <v>450</v>
      </c>
      <c r="R345" s="117">
        <v>350</v>
      </c>
      <c r="S345" s="116">
        <v>1500</v>
      </c>
      <c r="T345" s="121">
        <v>36451</v>
      </c>
      <c r="U345" s="122" t="s">
        <v>4576</v>
      </c>
      <c r="V345" s="114" t="s">
        <v>3448</v>
      </c>
      <c r="W345" s="120" t="s">
        <v>2066</v>
      </c>
      <c r="X345" s="120" t="s">
        <v>2672</v>
      </c>
      <c r="Y345" s="120" t="s">
        <v>61</v>
      </c>
      <c r="Z345" s="122" t="s">
        <v>4495</v>
      </c>
      <c r="AA345" s="123">
        <v>25945</v>
      </c>
      <c r="AB345" s="120"/>
      <c r="AD345" s="120" t="s">
        <v>3533</v>
      </c>
      <c r="AE345" s="120" t="s">
        <v>2573</v>
      </c>
      <c r="AF345" s="124" t="s">
        <v>1694</v>
      </c>
      <c r="AG345" s="124" t="s">
        <v>3734</v>
      </c>
      <c r="AH345" s="124" t="s">
        <v>4829</v>
      </c>
      <c r="AI345" s="124" t="s">
        <v>4830</v>
      </c>
      <c r="AJ345" s="124" t="s">
        <v>2903</v>
      </c>
    </row>
    <row r="346" spans="1:36" s="124" customFormat="1">
      <c r="A346" s="114" t="s">
        <v>3167</v>
      </c>
      <c r="B346" s="114" t="s">
        <v>2066</v>
      </c>
      <c r="C346" s="114" t="s">
        <v>4419</v>
      </c>
      <c r="D346" s="114" t="s">
        <v>3862</v>
      </c>
      <c r="E346" s="114" t="s">
        <v>1293</v>
      </c>
      <c r="F346" s="279"/>
      <c r="G346" s="114"/>
      <c r="H346" s="114"/>
      <c r="I346" s="114" t="s">
        <v>3346</v>
      </c>
      <c r="J346" s="114" t="s">
        <v>2775</v>
      </c>
      <c r="K346" s="115"/>
      <c r="L346" s="116">
        <v>1412</v>
      </c>
      <c r="M346" s="117">
        <v>1415</v>
      </c>
      <c r="N346" s="118">
        <f t="shared" si="18"/>
        <v>1.927153594141453E-4</v>
      </c>
      <c r="O346" s="119">
        <v>52</v>
      </c>
      <c r="P346" s="120">
        <v>114.08</v>
      </c>
      <c r="Q346" s="117">
        <v>450</v>
      </c>
      <c r="R346" s="117">
        <v>350</v>
      </c>
      <c r="S346" s="116">
        <v>1500</v>
      </c>
      <c r="T346" s="121">
        <v>36425</v>
      </c>
      <c r="U346" s="122" t="s">
        <v>4576</v>
      </c>
      <c r="V346" s="114" t="s">
        <v>3448</v>
      </c>
      <c r="W346" s="120" t="s">
        <v>2066</v>
      </c>
      <c r="X346" s="120" t="s">
        <v>2672</v>
      </c>
      <c r="Y346" s="120" t="s">
        <v>61</v>
      </c>
      <c r="Z346" s="122" t="s">
        <v>4492</v>
      </c>
      <c r="AA346" s="123">
        <v>25910</v>
      </c>
      <c r="AB346" s="120"/>
      <c r="AD346" s="120" t="s">
        <v>3533</v>
      </c>
      <c r="AE346" s="120" t="s">
        <v>2573</v>
      </c>
      <c r="AF346" s="124" t="s">
        <v>1937</v>
      </c>
      <c r="AG346" s="124" t="s">
        <v>3734</v>
      </c>
      <c r="AH346" s="124" t="s">
        <v>4829</v>
      </c>
      <c r="AI346" s="124" t="s">
        <v>4830</v>
      </c>
      <c r="AJ346" s="124" t="s">
        <v>2903</v>
      </c>
    </row>
    <row r="347" spans="1:36" s="124" customFormat="1">
      <c r="A347" s="114" t="s">
        <v>3168</v>
      </c>
      <c r="B347" s="114" t="s">
        <v>2066</v>
      </c>
      <c r="C347" s="114" t="s">
        <v>4419</v>
      </c>
      <c r="D347" s="114" t="s">
        <v>3862</v>
      </c>
      <c r="E347" s="114" t="s">
        <v>1293</v>
      </c>
      <c r="F347" s="279"/>
      <c r="G347" s="114"/>
      <c r="H347" s="114"/>
      <c r="I347" s="114" t="s">
        <v>3346</v>
      </c>
      <c r="J347" s="114" t="s">
        <v>2775</v>
      </c>
      <c r="K347" s="115"/>
      <c r="L347" s="116">
        <v>892</v>
      </c>
      <c r="M347" s="117">
        <v>948</v>
      </c>
      <c r="N347" s="118">
        <f t="shared" si="18"/>
        <v>3.8408779149519891E-3</v>
      </c>
      <c r="O347" s="119">
        <v>51.9</v>
      </c>
      <c r="P347" s="120">
        <v>103.41</v>
      </c>
      <c r="Q347" s="117">
        <v>450</v>
      </c>
      <c r="R347" s="117">
        <v>350</v>
      </c>
      <c r="S347" s="116">
        <v>1500</v>
      </c>
      <c r="T347" s="121">
        <v>36451</v>
      </c>
      <c r="U347" s="122" t="s">
        <v>4576</v>
      </c>
      <c r="V347" s="114" t="s">
        <v>3448</v>
      </c>
      <c r="W347" s="120" t="s">
        <v>2066</v>
      </c>
      <c r="X347" s="120" t="s">
        <v>2672</v>
      </c>
      <c r="Y347" s="120" t="s">
        <v>61</v>
      </c>
      <c r="Z347" s="122" t="s">
        <v>4496</v>
      </c>
      <c r="AA347" s="123">
        <v>25946</v>
      </c>
      <c r="AB347" s="120"/>
      <c r="AD347" s="120" t="s">
        <v>3533</v>
      </c>
      <c r="AE347" s="120" t="s">
        <v>2573</v>
      </c>
      <c r="AF347" s="124" t="s">
        <v>1694</v>
      </c>
      <c r="AG347" s="124" t="s">
        <v>3734</v>
      </c>
      <c r="AH347" s="124" t="s">
        <v>4829</v>
      </c>
      <c r="AI347" s="124" t="s">
        <v>4830</v>
      </c>
      <c r="AJ347" s="124" t="s">
        <v>2903</v>
      </c>
    </row>
    <row r="348" spans="1:36" s="124" customFormat="1" hidden="1">
      <c r="A348" s="114" t="s">
        <v>1191</v>
      </c>
      <c r="B348" s="114" t="s">
        <v>2066</v>
      </c>
      <c r="C348" s="114" t="s">
        <v>3047</v>
      </c>
      <c r="D348" s="114" t="s">
        <v>3862</v>
      </c>
      <c r="E348" s="114" t="s">
        <v>1293</v>
      </c>
      <c r="F348" s="279"/>
      <c r="G348" s="114"/>
      <c r="H348" s="114"/>
      <c r="I348" s="114" t="s">
        <v>3346</v>
      </c>
      <c r="J348" s="114"/>
      <c r="K348" s="115"/>
      <c r="L348" s="119">
        <v>824</v>
      </c>
      <c r="M348" s="120">
        <v>830</v>
      </c>
      <c r="N348" s="118">
        <f t="shared" si="18"/>
        <v>4.1684035014589413E-4</v>
      </c>
      <c r="O348" s="119">
        <v>45</v>
      </c>
      <c r="P348" s="120">
        <v>101.44</v>
      </c>
      <c r="Q348" s="117"/>
      <c r="R348" s="117">
        <v>42</v>
      </c>
      <c r="S348" s="119" t="s">
        <v>3044</v>
      </c>
      <c r="T348" s="121">
        <v>36498</v>
      </c>
      <c r="U348" s="122" t="s">
        <v>887</v>
      </c>
      <c r="V348" s="114" t="s">
        <v>3042</v>
      </c>
      <c r="W348" s="120" t="s">
        <v>2066</v>
      </c>
      <c r="X348" s="120" t="s">
        <v>3411</v>
      </c>
      <c r="Y348" s="120" t="s">
        <v>4394</v>
      </c>
      <c r="Z348" s="122" t="s">
        <v>1421</v>
      </c>
      <c r="AA348" s="123" t="s">
        <v>1190</v>
      </c>
      <c r="AB348" s="120"/>
      <c r="AD348" s="120" t="s">
        <v>3533</v>
      </c>
      <c r="AE348" s="124" t="s">
        <v>4142</v>
      </c>
      <c r="AF348" s="124" t="s">
        <v>1586</v>
      </c>
    </row>
    <row r="349" spans="1:36" s="124" customFormat="1">
      <c r="A349" s="114" t="s">
        <v>2875</v>
      </c>
      <c r="B349" s="114" t="s">
        <v>2066</v>
      </c>
      <c r="C349" s="114" t="s">
        <v>4420</v>
      </c>
      <c r="D349" s="114" t="s">
        <v>3862</v>
      </c>
      <c r="E349" s="114" t="s">
        <v>1293</v>
      </c>
      <c r="F349" s="279"/>
      <c r="G349" s="114"/>
      <c r="H349" s="114"/>
      <c r="I349" s="114" t="s">
        <v>3346</v>
      </c>
      <c r="J349" s="114" t="s">
        <v>2775</v>
      </c>
      <c r="K349" s="115"/>
      <c r="L349" s="116">
        <v>913</v>
      </c>
      <c r="M349" s="117">
        <v>931</v>
      </c>
      <c r="N349" s="118">
        <f t="shared" si="18"/>
        <v>1.2342292923752057E-3</v>
      </c>
      <c r="O349" s="119">
        <v>52</v>
      </c>
      <c r="P349" s="120">
        <v>103.46</v>
      </c>
      <c r="Q349" s="117">
        <v>450</v>
      </c>
      <c r="R349" s="117">
        <v>350</v>
      </c>
      <c r="S349" s="116">
        <v>1500</v>
      </c>
      <c r="T349" s="121">
        <v>36564</v>
      </c>
      <c r="U349" s="122" t="s">
        <v>4576</v>
      </c>
      <c r="V349" s="114" t="s">
        <v>3448</v>
      </c>
      <c r="W349" s="120" t="s">
        <v>2066</v>
      </c>
      <c r="X349" s="120" t="s">
        <v>3849</v>
      </c>
      <c r="Y349" s="120" t="s">
        <v>60</v>
      </c>
      <c r="Z349" s="122" t="s">
        <v>4500</v>
      </c>
      <c r="AA349" s="123">
        <v>26081</v>
      </c>
      <c r="AB349" s="120" t="s">
        <v>4702</v>
      </c>
      <c r="AD349" s="120" t="s">
        <v>3533</v>
      </c>
      <c r="AE349" s="120" t="s">
        <v>2573</v>
      </c>
      <c r="AF349" s="124" t="s">
        <v>3820</v>
      </c>
      <c r="AG349" s="124" t="s">
        <v>3734</v>
      </c>
      <c r="AH349" s="124" t="s">
        <v>4829</v>
      </c>
      <c r="AI349" s="124" t="s">
        <v>4830</v>
      </c>
      <c r="AJ349" s="124" t="s">
        <v>2903</v>
      </c>
    </row>
    <row r="350" spans="1:36" s="124" customFormat="1">
      <c r="A350" s="114" t="s">
        <v>2876</v>
      </c>
      <c r="B350" s="114" t="s">
        <v>2066</v>
      </c>
      <c r="C350" s="114" t="s">
        <v>4419</v>
      </c>
      <c r="D350" s="114" t="s">
        <v>3862</v>
      </c>
      <c r="E350" s="114" t="s">
        <v>1293</v>
      </c>
      <c r="F350" s="279"/>
      <c r="G350" s="114"/>
      <c r="H350" s="114"/>
      <c r="I350" s="114" t="s">
        <v>3346</v>
      </c>
      <c r="J350" s="114" t="s">
        <v>2775</v>
      </c>
      <c r="K350" s="115"/>
      <c r="L350" s="116">
        <v>1412</v>
      </c>
      <c r="M350" s="117">
        <v>1414</v>
      </c>
      <c r="N350" s="118">
        <f t="shared" si="18"/>
        <v>1.2848515996402416E-4</v>
      </c>
      <c r="O350" s="119">
        <v>52</v>
      </c>
      <c r="P350" s="120">
        <v>114.07</v>
      </c>
      <c r="Q350" s="117">
        <v>450</v>
      </c>
      <c r="R350" s="117">
        <v>350</v>
      </c>
      <c r="S350" s="116">
        <v>1500</v>
      </c>
      <c r="T350" s="121">
        <v>36564</v>
      </c>
      <c r="U350" s="122" t="s">
        <v>4576</v>
      </c>
      <c r="V350" s="114" t="s">
        <v>3448</v>
      </c>
      <c r="W350" s="120" t="s">
        <v>2066</v>
      </c>
      <c r="X350" s="120" t="s">
        <v>3849</v>
      </c>
      <c r="Y350" s="120" t="s">
        <v>60</v>
      </c>
      <c r="Z350" s="122" t="s">
        <v>4501</v>
      </c>
      <c r="AA350" s="123">
        <v>26082</v>
      </c>
      <c r="AB350" s="120"/>
      <c r="AD350" s="120" t="s">
        <v>3533</v>
      </c>
      <c r="AE350" s="120" t="s">
        <v>2573</v>
      </c>
      <c r="AF350" s="124" t="s">
        <v>3820</v>
      </c>
      <c r="AG350" s="124" t="s">
        <v>3734</v>
      </c>
      <c r="AH350" s="124" t="s">
        <v>4829</v>
      </c>
      <c r="AI350" s="124" t="s">
        <v>4830</v>
      </c>
      <c r="AJ350" s="124" t="s">
        <v>2903</v>
      </c>
    </row>
    <row r="351" spans="1:36" s="124" customFormat="1">
      <c r="A351" s="114" t="s">
        <v>2877</v>
      </c>
      <c r="B351" s="114" t="s">
        <v>2066</v>
      </c>
      <c r="C351" s="114" t="s">
        <v>4419</v>
      </c>
      <c r="D351" s="114" t="s">
        <v>3862</v>
      </c>
      <c r="E351" s="114" t="s">
        <v>1293</v>
      </c>
      <c r="F351" s="279"/>
      <c r="G351" s="114"/>
      <c r="H351" s="114"/>
      <c r="I351" s="114" t="s">
        <v>3346</v>
      </c>
      <c r="J351" s="114" t="s">
        <v>2775</v>
      </c>
      <c r="K351" s="115"/>
      <c r="L351" s="116">
        <v>923</v>
      </c>
      <c r="M351" s="117">
        <v>931</v>
      </c>
      <c r="N351" s="118">
        <f t="shared" si="18"/>
        <v>5.4817048101959704E-4</v>
      </c>
      <c r="O351" s="119">
        <v>52</v>
      </c>
      <c r="P351" s="120">
        <v>103.56</v>
      </c>
      <c r="Q351" s="117">
        <v>450</v>
      </c>
      <c r="R351" s="117">
        <v>350</v>
      </c>
      <c r="S351" s="116">
        <v>1500</v>
      </c>
      <c r="T351" s="121">
        <v>36564</v>
      </c>
      <c r="U351" s="122" t="s">
        <v>4576</v>
      </c>
      <c r="V351" s="114" t="s">
        <v>3448</v>
      </c>
      <c r="W351" s="120" t="s">
        <v>2066</v>
      </c>
      <c r="X351" s="120" t="s">
        <v>3849</v>
      </c>
      <c r="Y351" s="120" t="s">
        <v>60</v>
      </c>
      <c r="Z351" s="122" t="s">
        <v>4502</v>
      </c>
      <c r="AA351" s="123">
        <v>26083</v>
      </c>
      <c r="AB351" s="120"/>
      <c r="AD351" s="120" t="s">
        <v>3533</v>
      </c>
      <c r="AE351" s="120" t="s">
        <v>2573</v>
      </c>
      <c r="AF351" s="124" t="s">
        <v>3820</v>
      </c>
      <c r="AG351" s="124" t="s">
        <v>3734</v>
      </c>
      <c r="AH351" s="124" t="s">
        <v>4829</v>
      </c>
      <c r="AI351" s="124" t="s">
        <v>4830</v>
      </c>
      <c r="AJ351" s="124" t="s">
        <v>2903</v>
      </c>
    </row>
    <row r="352" spans="1:36" s="124" customFormat="1">
      <c r="A352" s="114" t="s">
        <v>1749</v>
      </c>
      <c r="B352" s="114" t="s">
        <v>2066</v>
      </c>
      <c r="C352" s="114" t="s">
        <v>2497</v>
      </c>
      <c r="D352" s="114" t="s">
        <v>3862</v>
      </c>
      <c r="E352" s="114" t="s">
        <v>1293</v>
      </c>
      <c r="F352" s="279"/>
      <c r="G352" s="114"/>
      <c r="H352" s="114"/>
      <c r="I352" s="114" t="s">
        <v>3346</v>
      </c>
      <c r="J352" s="114" t="s">
        <v>2775</v>
      </c>
      <c r="K352" s="115"/>
      <c r="L352" s="116">
        <v>917</v>
      </c>
      <c r="M352" s="117">
        <v>935</v>
      </c>
      <c r="N352" s="118">
        <f t="shared" si="18"/>
        <v>1.2335526315789473E-3</v>
      </c>
      <c r="O352" s="119">
        <v>51.98</v>
      </c>
      <c r="P352" s="120">
        <v>103.53</v>
      </c>
      <c r="Q352" s="117">
        <v>450</v>
      </c>
      <c r="R352" s="117">
        <v>350</v>
      </c>
      <c r="S352" s="116">
        <v>1500</v>
      </c>
      <c r="T352" s="121">
        <v>39375</v>
      </c>
      <c r="U352" s="122" t="s">
        <v>4576</v>
      </c>
      <c r="V352" s="114" t="s">
        <v>2518</v>
      </c>
      <c r="W352" s="120" t="s">
        <v>1751</v>
      </c>
      <c r="X352" s="120" t="s">
        <v>2672</v>
      </c>
      <c r="Y352" s="120" t="s">
        <v>2943</v>
      </c>
      <c r="Z352" s="122" t="s">
        <v>1757</v>
      </c>
      <c r="AA352" s="123" t="s">
        <v>1758</v>
      </c>
      <c r="AB352" s="120"/>
      <c r="AD352" s="120"/>
      <c r="AE352" s="120" t="s">
        <v>1762</v>
      </c>
    </row>
    <row r="353" spans="1:35" s="124" customFormat="1">
      <c r="A353" s="114" t="s">
        <v>1747</v>
      </c>
      <c r="B353" s="114" t="s">
        <v>2066</v>
      </c>
      <c r="C353" s="114" t="s">
        <v>2497</v>
      </c>
      <c r="D353" s="114" t="s">
        <v>3862</v>
      </c>
      <c r="E353" s="114" t="s">
        <v>1293</v>
      </c>
      <c r="F353" s="279"/>
      <c r="G353" s="114"/>
      <c r="H353" s="114"/>
      <c r="I353" s="114" t="s">
        <v>3346</v>
      </c>
      <c r="J353" s="114" t="s">
        <v>2775</v>
      </c>
      <c r="K353" s="115"/>
      <c r="L353" s="116">
        <v>919</v>
      </c>
      <c r="M353" s="117">
        <v>934</v>
      </c>
      <c r="N353" s="118">
        <f t="shared" si="18"/>
        <v>1.0278900842869869E-3</v>
      </c>
      <c r="O353" s="119">
        <v>51.98</v>
      </c>
      <c r="P353" s="120">
        <v>103.55</v>
      </c>
      <c r="Q353" s="117">
        <v>450</v>
      </c>
      <c r="R353" s="117">
        <v>350</v>
      </c>
      <c r="S353" s="116">
        <v>1500</v>
      </c>
      <c r="T353" s="121">
        <v>39375</v>
      </c>
      <c r="U353" s="122" t="s">
        <v>4576</v>
      </c>
      <c r="V353" s="114" t="s">
        <v>2518</v>
      </c>
      <c r="W353" s="120" t="s">
        <v>1751</v>
      </c>
      <c r="X353" s="120" t="s">
        <v>2672</v>
      </c>
      <c r="Y353" s="120" t="s">
        <v>2943</v>
      </c>
      <c r="Z353" s="122" t="s">
        <v>1753</v>
      </c>
      <c r="AA353" s="123" t="s">
        <v>1754</v>
      </c>
      <c r="AB353" s="120"/>
      <c r="AD353" s="120"/>
      <c r="AE353" s="124" t="s">
        <v>1763</v>
      </c>
    </row>
    <row r="354" spans="1:35" s="124" customFormat="1">
      <c r="A354" s="114" t="s">
        <v>1750</v>
      </c>
      <c r="B354" s="114" t="s">
        <v>2066</v>
      </c>
      <c r="C354" s="114" t="s">
        <v>2497</v>
      </c>
      <c r="D354" s="114" t="s">
        <v>3862</v>
      </c>
      <c r="E354" s="114" t="s">
        <v>1293</v>
      </c>
      <c r="F354" s="279"/>
      <c r="G354" s="114"/>
      <c r="H354" s="114"/>
      <c r="I354" s="114" t="s">
        <v>3346</v>
      </c>
      <c r="J354" s="114" t="s">
        <v>2775</v>
      </c>
      <c r="K354" s="115"/>
      <c r="L354" s="116">
        <v>914</v>
      </c>
      <c r="M354" s="117">
        <v>937</v>
      </c>
      <c r="N354" s="118">
        <f t="shared" si="18"/>
        <v>1.5763141662668769E-3</v>
      </c>
      <c r="O354" s="119">
        <v>51.98</v>
      </c>
      <c r="P354" s="120">
        <v>103.53</v>
      </c>
      <c r="Q354" s="117">
        <v>450</v>
      </c>
      <c r="R354" s="117">
        <v>350</v>
      </c>
      <c r="S354" s="116">
        <v>1500</v>
      </c>
      <c r="T354" s="121">
        <v>39375</v>
      </c>
      <c r="U354" s="122" t="s">
        <v>4576</v>
      </c>
      <c r="V354" s="114" t="s">
        <v>2518</v>
      </c>
      <c r="W354" s="120" t="s">
        <v>1751</v>
      </c>
      <c r="X354" s="120" t="s">
        <v>2672</v>
      </c>
      <c r="Y354" s="120" t="s">
        <v>1752</v>
      </c>
      <c r="Z354" s="122" t="s">
        <v>1759</v>
      </c>
      <c r="AA354" s="123" t="s">
        <v>1760</v>
      </c>
      <c r="AB354" s="120"/>
      <c r="AD354" s="120"/>
      <c r="AE354" s="120" t="s">
        <v>1761</v>
      </c>
    </row>
    <row r="355" spans="1:35" s="124" customFormat="1">
      <c r="A355" s="114" t="s">
        <v>1748</v>
      </c>
      <c r="B355" s="114" t="s">
        <v>2066</v>
      </c>
      <c r="C355" s="114" t="s">
        <v>2497</v>
      </c>
      <c r="D355" s="114" t="s">
        <v>3862</v>
      </c>
      <c r="E355" s="114" t="s">
        <v>1293</v>
      </c>
      <c r="F355" s="279"/>
      <c r="G355" s="114"/>
      <c r="H355" s="114"/>
      <c r="I355" s="114" t="s">
        <v>3346</v>
      </c>
      <c r="J355" s="114" t="s">
        <v>2775</v>
      </c>
      <c r="K355" s="115"/>
      <c r="L355" s="116">
        <v>1413</v>
      </c>
      <c r="M355" s="117">
        <v>1415</v>
      </c>
      <c r="N355" s="118">
        <f t="shared" si="18"/>
        <v>1.2846865364850977E-4</v>
      </c>
      <c r="O355" s="119">
        <v>51.98</v>
      </c>
      <c r="P355" s="120">
        <v>114.09</v>
      </c>
      <c r="Q355" s="117">
        <v>450</v>
      </c>
      <c r="R355" s="117">
        <v>350</v>
      </c>
      <c r="S355" s="116">
        <v>1500</v>
      </c>
      <c r="T355" s="121">
        <v>39375</v>
      </c>
      <c r="U355" s="122" t="s">
        <v>4576</v>
      </c>
      <c r="V355" s="114" t="s">
        <v>2518</v>
      </c>
      <c r="W355" s="120" t="s">
        <v>1751</v>
      </c>
      <c r="X355" s="120" t="s">
        <v>2672</v>
      </c>
      <c r="Y355" s="120" t="s">
        <v>2943</v>
      </c>
      <c r="Z355" s="122" t="s">
        <v>1755</v>
      </c>
      <c r="AA355" s="123" t="s">
        <v>1756</v>
      </c>
      <c r="AB355" s="120"/>
      <c r="AD355" s="120"/>
      <c r="AE355" s="124" t="s">
        <v>1764</v>
      </c>
    </row>
    <row r="356" spans="1:35" s="149" customFormat="1">
      <c r="A356" s="140" t="s">
        <v>578</v>
      </c>
      <c r="B356" s="140" t="s">
        <v>2066</v>
      </c>
      <c r="C356" s="140" t="s">
        <v>579</v>
      </c>
      <c r="D356" s="140" t="s">
        <v>4891</v>
      </c>
      <c r="E356" s="140" t="s">
        <v>1293</v>
      </c>
      <c r="F356" s="280"/>
      <c r="G356" s="140"/>
      <c r="H356" s="140"/>
      <c r="I356" s="140" t="s">
        <v>1292</v>
      </c>
      <c r="J356" s="140"/>
      <c r="K356" s="141" t="s">
        <v>4114</v>
      </c>
      <c r="L356" s="151">
        <v>35772</v>
      </c>
      <c r="M356" s="145">
        <v>35800</v>
      </c>
      <c r="N356" s="144">
        <f t="shared" si="18"/>
        <v>3.3209981971724073E-4</v>
      </c>
      <c r="O356" s="142">
        <v>14.3</v>
      </c>
      <c r="P356" s="143">
        <v>1436.08</v>
      </c>
      <c r="Q356" s="145">
        <v>627</v>
      </c>
      <c r="R356" s="145"/>
      <c r="S356" s="151"/>
      <c r="T356" s="146">
        <v>28657</v>
      </c>
      <c r="U356" s="147" t="s">
        <v>538</v>
      </c>
      <c r="V356" s="140" t="s">
        <v>3351</v>
      </c>
      <c r="W356" s="143" t="s">
        <v>2066</v>
      </c>
      <c r="X356" s="143" t="s">
        <v>3849</v>
      </c>
      <c r="Y356" s="143" t="s">
        <v>4242</v>
      </c>
      <c r="Z356" s="147" t="s">
        <v>2508</v>
      </c>
      <c r="AA356" s="148" t="s">
        <v>2507</v>
      </c>
      <c r="AB356" s="234" t="s">
        <v>1260</v>
      </c>
      <c r="AD356" s="143" t="s">
        <v>667</v>
      </c>
      <c r="AE356" s="149" t="s">
        <v>580</v>
      </c>
      <c r="AF356" s="149" t="s">
        <v>1261</v>
      </c>
    </row>
    <row r="357" spans="1:35" s="149" customFormat="1">
      <c r="A357" s="140" t="s">
        <v>4322</v>
      </c>
      <c r="B357" s="140" t="s">
        <v>2066</v>
      </c>
      <c r="C357" s="140" t="s">
        <v>4323</v>
      </c>
      <c r="D357" s="140" t="s">
        <v>4891</v>
      </c>
      <c r="E357" s="140" t="s">
        <v>729</v>
      </c>
      <c r="F357" s="280"/>
      <c r="G357" s="140"/>
      <c r="H357" s="140"/>
      <c r="I357" s="140" t="s">
        <v>3346</v>
      </c>
      <c r="J357" s="140"/>
      <c r="K357" s="141"/>
      <c r="L357" s="142">
        <v>427</v>
      </c>
      <c r="M357" s="145">
        <v>467</v>
      </c>
      <c r="N357" s="144">
        <f t="shared" si="18"/>
        <v>2.9338418659234267E-3</v>
      </c>
      <c r="O357" s="142">
        <v>40.47</v>
      </c>
      <c r="P357" s="143">
        <v>93.52</v>
      </c>
      <c r="Q357" s="145">
        <v>1</v>
      </c>
      <c r="R357" s="145"/>
      <c r="S357" s="142"/>
      <c r="T357" s="146">
        <v>39952</v>
      </c>
      <c r="U357" s="147"/>
      <c r="V357" s="140" t="s">
        <v>4325</v>
      </c>
      <c r="W357" s="143" t="s">
        <v>2066</v>
      </c>
      <c r="X357" s="143" t="s">
        <v>3411</v>
      </c>
      <c r="Y357" s="143" t="s">
        <v>482</v>
      </c>
      <c r="Z357" s="147" t="s">
        <v>4326</v>
      </c>
      <c r="AA357" s="148" t="s">
        <v>4327</v>
      </c>
      <c r="AB357" s="143" t="s">
        <v>4328</v>
      </c>
      <c r="AD357" s="143" t="s">
        <v>161</v>
      </c>
      <c r="AE357" s="149" t="s">
        <v>4329</v>
      </c>
      <c r="AH357" s="149" t="s">
        <v>4324</v>
      </c>
    </row>
    <row r="358" spans="1:35" s="124" customFormat="1">
      <c r="A358" s="114" t="s">
        <v>1639</v>
      </c>
      <c r="B358" s="114" t="s">
        <v>2066</v>
      </c>
      <c r="C358" s="114" t="s">
        <v>4787</v>
      </c>
      <c r="D358" s="114" t="s">
        <v>3862</v>
      </c>
      <c r="E358" s="114" t="s">
        <v>1293</v>
      </c>
      <c r="F358" s="279"/>
      <c r="G358" s="114"/>
      <c r="H358" s="114"/>
      <c r="I358" s="114" t="s">
        <v>1292</v>
      </c>
      <c r="J358" s="114"/>
      <c r="K358" s="115" t="s">
        <v>4317</v>
      </c>
      <c r="L358" s="116">
        <v>35773</v>
      </c>
      <c r="M358" s="117">
        <v>35799</v>
      </c>
      <c r="N358" s="118">
        <f t="shared" si="18"/>
        <v>3.0837840402315211E-4</v>
      </c>
      <c r="O358" s="119">
        <v>5.73</v>
      </c>
      <c r="P358" s="120">
        <v>1436.1</v>
      </c>
      <c r="Q358" s="117">
        <v>6600</v>
      </c>
      <c r="R358" s="116"/>
      <c r="S358" s="116">
        <v>16000</v>
      </c>
      <c r="T358" s="121">
        <v>39552</v>
      </c>
      <c r="U358" s="122" t="s">
        <v>4575</v>
      </c>
      <c r="V358" s="114" t="s">
        <v>3448</v>
      </c>
      <c r="W358" s="120" t="s">
        <v>2066</v>
      </c>
      <c r="X358" s="120" t="s">
        <v>3849</v>
      </c>
      <c r="Y358" s="120" t="s">
        <v>5263</v>
      </c>
      <c r="Z358" s="122" t="s">
        <v>1640</v>
      </c>
      <c r="AA358" s="123" t="s">
        <v>1641</v>
      </c>
      <c r="AB358" s="120" t="s">
        <v>1643</v>
      </c>
      <c r="AD358" s="120" t="s">
        <v>667</v>
      </c>
      <c r="AE358" s="120" t="s">
        <v>1646</v>
      </c>
      <c r="AF358" s="124" t="s">
        <v>1642</v>
      </c>
      <c r="AG358" s="124" t="s">
        <v>1647</v>
      </c>
    </row>
    <row r="359" spans="1:35" s="124" customFormat="1">
      <c r="A359" s="114" t="s">
        <v>2813</v>
      </c>
      <c r="B359" s="114" t="s">
        <v>2066</v>
      </c>
      <c r="C359" s="114" t="s">
        <v>1608</v>
      </c>
      <c r="D359" s="114" t="s">
        <v>3862</v>
      </c>
      <c r="E359" s="114" t="s">
        <v>3746</v>
      </c>
      <c r="F359" s="279"/>
      <c r="G359" s="114"/>
      <c r="H359" s="114"/>
      <c r="I359" s="114" t="s">
        <v>3346</v>
      </c>
      <c r="J359" s="114" t="s">
        <v>4110</v>
      </c>
      <c r="K359" s="115"/>
      <c r="L359" s="119">
        <v>677</v>
      </c>
      <c r="M359" s="120">
        <v>682</v>
      </c>
      <c r="N359" s="118">
        <f t="shared" si="18"/>
        <v>3.5463508050216327E-4</v>
      </c>
      <c r="O359" s="119">
        <v>98.1</v>
      </c>
      <c r="P359" s="120">
        <v>98.34</v>
      </c>
      <c r="Q359" s="117">
        <v>726</v>
      </c>
      <c r="R359" s="117"/>
      <c r="S359" s="119"/>
      <c r="T359" s="121">
        <v>36427</v>
      </c>
      <c r="U359" s="122" t="s">
        <v>538</v>
      </c>
      <c r="V359" s="114" t="s">
        <v>468</v>
      </c>
      <c r="W359" s="120" t="s">
        <v>2066</v>
      </c>
      <c r="X359" s="120" t="s">
        <v>1294</v>
      </c>
      <c r="Y359" s="120" t="s">
        <v>469</v>
      </c>
      <c r="Z359" s="122" t="s">
        <v>467</v>
      </c>
      <c r="AA359" s="123">
        <v>25919</v>
      </c>
      <c r="AB359" s="120" t="s">
        <v>2250</v>
      </c>
      <c r="AD359" s="120" t="s">
        <v>3797</v>
      </c>
      <c r="AE359" s="120" t="s">
        <v>4650</v>
      </c>
      <c r="AF359" s="124" t="s">
        <v>1033</v>
      </c>
      <c r="AG359" s="124" t="s">
        <v>466</v>
      </c>
      <c r="AH359" s="124" t="s">
        <v>2122</v>
      </c>
      <c r="AI359" s="124" t="s">
        <v>4651</v>
      </c>
    </row>
    <row r="360" spans="1:35" s="124" customFormat="1">
      <c r="A360" s="114" t="s">
        <v>3323</v>
      </c>
      <c r="B360" s="114" t="s">
        <v>2066</v>
      </c>
      <c r="C360" s="114" t="s">
        <v>3542</v>
      </c>
      <c r="D360" s="114" t="s">
        <v>3862</v>
      </c>
      <c r="E360" s="114" t="s">
        <v>1293</v>
      </c>
      <c r="F360" s="279"/>
      <c r="G360" s="114"/>
      <c r="H360" s="114"/>
      <c r="I360" s="114" t="s">
        <v>1292</v>
      </c>
      <c r="J360" s="114"/>
      <c r="K360" s="115" t="s">
        <v>4070</v>
      </c>
      <c r="L360" s="116">
        <v>35783</v>
      </c>
      <c r="M360" s="117">
        <v>35789</v>
      </c>
      <c r="N360" s="118">
        <f t="shared" si="18"/>
        <v>7.1164247082265873E-5</v>
      </c>
      <c r="O360" s="119">
        <v>0.02</v>
      </c>
      <c r="P360" s="119">
        <v>1436.08</v>
      </c>
      <c r="Q360" s="117">
        <v>5576</v>
      </c>
      <c r="R360" s="117"/>
      <c r="S360" s="116">
        <v>11000</v>
      </c>
      <c r="T360" s="121">
        <v>38154</v>
      </c>
      <c r="U360" s="122" t="s">
        <v>2918</v>
      </c>
      <c r="V360" s="114" t="s">
        <v>947</v>
      </c>
      <c r="W360" s="120" t="s">
        <v>2855</v>
      </c>
      <c r="X360" s="120" t="s">
        <v>2672</v>
      </c>
      <c r="Y360" s="120" t="s">
        <v>4597</v>
      </c>
      <c r="Z360" s="122" t="s">
        <v>946</v>
      </c>
      <c r="AA360" s="123">
        <v>28358</v>
      </c>
      <c r="AB360" s="120" t="s">
        <v>446</v>
      </c>
      <c r="AD360" s="120" t="s">
        <v>667</v>
      </c>
      <c r="AE360" s="120" t="s">
        <v>2033</v>
      </c>
      <c r="AF360" s="124" t="s">
        <v>3508</v>
      </c>
      <c r="AG360" s="124" t="s">
        <v>945</v>
      </c>
      <c r="AH360" s="124" t="s">
        <v>2903</v>
      </c>
      <c r="AI360" s="124" t="s">
        <v>2131</v>
      </c>
    </row>
    <row r="361" spans="1:35" s="124" customFormat="1">
      <c r="A361" s="114" t="s">
        <v>1820</v>
      </c>
      <c r="B361" s="114" t="s">
        <v>2066</v>
      </c>
      <c r="C361" s="114" t="s">
        <v>3434</v>
      </c>
      <c r="D361" s="114" t="s">
        <v>3862</v>
      </c>
      <c r="E361" s="114" t="s">
        <v>1293</v>
      </c>
      <c r="F361" s="279"/>
      <c r="G361" s="114"/>
      <c r="H361" s="114"/>
      <c r="I361" s="114" t="s">
        <v>1292</v>
      </c>
      <c r="J361" s="114"/>
      <c r="K361" s="115" t="s">
        <v>4302</v>
      </c>
      <c r="L361" s="116">
        <v>35778</v>
      </c>
      <c r="M361" s="117">
        <v>35795</v>
      </c>
      <c r="N361" s="118">
        <f t="shared" si="18"/>
        <v>2.0162964192947707E-4</v>
      </c>
      <c r="O361" s="119">
        <v>0.03</v>
      </c>
      <c r="P361" s="119">
        <v>1436.1</v>
      </c>
      <c r="Q361" s="117">
        <v>2491</v>
      </c>
      <c r="R361" s="117"/>
      <c r="S361" s="116"/>
      <c r="T361" s="121">
        <v>39360</v>
      </c>
      <c r="U361" s="122" t="s">
        <v>4575</v>
      </c>
      <c r="V361" s="114" t="s">
        <v>3042</v>
      </c>
      <c r="W361" s="120" t="s">
        <v>2066</v>
      </c>
      <c r="X361" s="120" t="s">
        <v>2670</v>
      </c>
      <c r="Y361" s="120" t="s">
        <v>3847</v>
      </c>
      <c r="Z361" s="122" t="s">
        <v>2001</v>
      </c>
      <c r="AA361" s="123" t="s">
        <v>2002</v>
      </c>
      <c r="AB361" s="120" t="s">
        <v>1821</v>
      </c>
      <c r="AD361" s="120" t="s">
        <v>667</v>
      </c>
      <c r="AE361" s="124" t="s">
        <v>1822</v>
      </c>
      <c r="AF361" s="124" t="s">
        <v>1823</v>
      </c>
    </row>
    <row r="362" spans="1:35" s="124" customFormat="1">
      <c r="A362" s="114" t="s">
        <v>5357</v>
      </c>
      <c r="B362" s="114" t="s">
        <v>2066</v>
      </c>
      <c r="C362" s="114" t="s">
        <v>3542</v>
      </c>
      <c r="D362" s="114" t="s">
        <v>3862</v>
      </c>
      <c r="E362" s="114" t="s">
        <v>1293</v>
      </c>
      <c r="F362" s="279"/>
      <c r="G362" s="114"/>
      <c r="H362" s="114"/>
      <c r="I362" s="114" t="s">
        <v>1292</v>
      </c>
      <c r="J362" s="114"/>
      <c r="K362" s="115" t="s">
        <v>5337</v>
      </c>
      <c r="L362" s="116">
        <v>35771</v>
      </c>
      <c r="M362" s="117">
        <v>35800</v>
      </c>
      <c r="N362" s="118">
        <f t="shared" si="18"/>
        <v>3.4396460722800111E-4</v>
      </c>
      <c r="O362" s="119">
        <v>0.02</v>
      </c>
      <c r="P362" s="119">
        <v>1436.05</v>
      </c>
      <c r="Q362" s="117">
        <v>5613</v>
      </c>
      <c r="R362" s="117">
        <v>2517</v>
      </c>
      <c r="S362" s="116"/>
      <c r="T362" s="121">
        <v>40140</v>
      </c>
      <c r="U362" s="122" t="s">
        <v>1614</v>
      </c>
      <c r="V362" s="114" t="s">
        <v>3448</v>
      </c>
      <c r="W362" s="120" t="s">
        <v>2066</v>
      </c>
      <c r="X362" s="120" t="s">
        <v>3849</v>
      </c>
      <c r="Y362" s="120" t="s">
        <v>4645</v>
      </c>
      <c r="Z362" s="122" t="s">
        <v>5339</v>
      </c>
      <c r="AA362" s="123" t="s">
        <v>5340</v>
      </c>
      <c r="AB362" s="120" t="s">
        <v>5344</v>
      </c>
      <c r="AD362" s="120" t="s">
        <v>161</v>
      </c>
      <c r="AE362" s="124" t="s">
        <v>5345</v>
      </c>
      <c r="AF362" s="124" t="s">
        <v>5359</v>
      </c>
      <c r="AG362" s="124" t="s">
        <v>5358</v>
      </c>
      <c r="AH362" s="124" t="s">
        <v>5343</v>
      </c>
    </row>
    <row r="363" spans="1:35" s="124" customFormat="1">
      <c r="A363" s="114" t="s">
        <v>5336</v>
      </c>
      <c r="B363" s="114" t="s">
        <v>2066</v>
      </c>
      <c r="C363" s="114" t="s">
        <v>3542</v>
      </c>
      <c r="D363" s="114" t="s">
        <v>3862</v>
      </c>
      <c r="E363" s="114" t="s">
        <v>1293</v>
      </c>
      <c r="F363" s="279"/>
      <c r="G363" s="114"/>
      <c r="H363" s="114"/>
      <c r="I363" s="114" t="s">
        <v>1292</v>
      </c>
      <c r="J363" s="114"/>
      <c r="K363" s="115" t="s">
        <v>5338</v>
      </c>
      <c r="L363" s="116">
        <v>35681</v>
      </c>
      <c r="M363" s="117">
        <v>35785</v>
      </c>
      <c r="N363" s="118">
        <f t="shared" si="18"/>
        <v>1.235066384818184E-3</v>
      </c>
      <c r="O363" s="119">
        <v>0.02</v>
      </c>
      <c r="P363" s="119">
        <v>1433.35</v>
      </c>
      <c r="Q363" s="117">
        <v>2550</v>
      </c>
      <c r="R363" s="117"/>
      <c r="S363" s="116">
        <v>4600</v>
      </c>
      <c r="T363" s="121">
        <v>40147</v>
      </c>
      <c r="U363" s="122" t="s">
        <v>5347</v>
      </c>
      <c r="V363" s="114" t="s">
        <v>3042</v>
      </c>
      <c r="W363" s="120" t="s">
        <v>2066</v>
      </c>
      <c r="X363" s="120" t="s">
        <v>2672</v>
      </c>
      <c r="Y363" s="120" t="s">
        <v>1715</v>
      </c>
      <c r="Z363" s="122" t="s">
        <v>5341</v>
      </c>
      <c r="AA363" s="123" t="s">
        <v>5342</v>
      </c>
      <c r="AB363" s="120" t="s">
        <v>5349</v>
      </c>
      <c r="AD363" s="120" t="s">
        <v>161</v>
      </c>
      <c r="AE363" s="124" t="s">
        <v>5348</v>
      </c>
      <c r="AF363" s="124" t="s">
        <v>5360</v>
      </c>
      <c r="AG363" s="124" t="s">
        <v>5361</v>
      </c>
    </row>
    <row r="364" spans="1:35" s="124" customFormat="1">
      <c r="A364" s="114" t="s">
        <v>3907</v>
      </c>
      <c r="B364" s="114" t="s">
        <v>2066</v>
      </c>
      <c r="C364" s="114" t="s">
        <v>3434</v>
      </c>
      <c r="D364" s="114" t="s">
        <v>3862</v>
      </c>
      <c r="E364" s="114" t="s">
        <v>1293</v>
      </c>
      <c r="F364" s="279"/>
      <c r="G364" s="114"/>
      <c r="H364" s="114"/>
      <c r="I364" s="114" t="s">
        <v>1292</v>
      </c>
      <c r="J364" s="114"/>
      <c r="K364" s="115" t="s">
        <v>585</v>
      </c>
      <c r="L364" s="116">
        <v>35785</v>
      </c>
      <c r="M364" s="117">
        <v>35788</v>
      </c>
      <c r="N364" s="118">
        <f t="shared" ref="N364:N385" si="19">(M364-L364)/(M364+L364+12740)</f>
        <v>3.5581701516966544E-5</v>
      </c>
      <c r="O364" s="119">
        <v>0.06</v>
      </c>
      <c r="P364" s="120">
        <v>1436.11</v>
      </c>
      <c r="Q364" s="117">
        <v>4793</v>
      </c>
      <c r="R364" s="117">
        <v>3000</v>
      </c>
      <c r="S364" s="116">
        <v>15000</v>
      </c>
      <c r="T364" s="121">
        <v>36845</v>
      </c>
      <c r="U364" s="122" t="s">
        <v>4575</v>
      </c>
      <c r="V364" s="114" t="s">
        <v>2688</v>
      </c>
      <c r="W364" s="120" t="s">
        <v>2066</v>
      </c>
      <c r="X364" s="120" t="s">
        <v>2670</v>
      </c>
      <c r="Y364" s="120" t="s">
        <v>3847</v>
      </c>
      <c r="Z364" s="122" t="s">
        <v>3452</v>
      </c>
      <c r="AA364" s="123" t="s">
        <v>1207</v>
      </c>
      <c r="AB364" s="120" t="s">
        <v>5346</v>
      </c>
      <c r="AD364" s="120" t="s">
        <v>667</v>
      </c>
      <c r="AE364" s="124" t="s">
        <v>2459</v>
      </c>
      <c r="AF364" s="124" t="s">
        <v>3861</v>
      </c>
      <c r="AG364" s="124" t="s">
        <v>3451</v>
      </c>
    </row>
    <row r="365" spans="1:35" s="124" customFormat="1">
      <c r="A365" s="114" t="s">
        <v>2390</v>
      </c>
      <c r="B365" s="114" t="s">
        <v>2066</v>
      </c>
      <c r="C365" s="114" t="s">
        <v>3434</v>
      </c>
      <c r="D365" s="114" t="s">
        <v>3862</v>
      </c>
      <c r="E365" s="114" t="s">
        <v>1293</v>
      </c>
      <c r="F365" s="279"/>
      <c r="G365" s="114"/>
      <c r="H365" s="114"/>
      <c r="I365" s="114" t="s">
        <v>1292</v>
      </c>
      <c r="J365" s="114"/>
      <c r="K365" s="115" t="s">
        <v>1103</v>
      </c>
      <c r="L365" s="116">
        <v>35777</v>
      </c>
      <c r="M365" s="117">
        <v>35795</v>
      </c>
      <c r="N365" s="118">
        <f t="shared" si="19"/>
        <v>2.1349274124679761E-4</v>
      </c>
      <c r="O365" s="119">
        <v>0.06</v>
      </c>
      <c r="P365" s="120">
        <v>1436.08</v>
      </c>
      <c r="Q365" s="117">
        <v>2920</v>
      </c>
      <c r="R365" s="116" t="s">
        <v>2460</v>
      </c>
      <c r="S365" s="116">
        <v>4700</v>
      </c>
      <c r="T365" s="121">
        <v>34523</v>
      </c>
      <c r="U365" s="122" t="s">
        <v>2922</v>
      </c>
      <c r="V365" s="114" t="s">
        <v>2688</v>
      </c>
      <c r="W365" s="120" t="s">
        <v>2066</v>
      </c>
      <c r="X365" s="120" t="s">
        <v>2670</v>
      </c>
      <c r="Y365" s="120" t="s">
        <v>1940</v>
      </c>
      <c r="Z365" s="122" t="s">
        <v>4398</v>
      </c>
      <c r="AA365" s="123" t="s">
        <v>1208</v>
      </c>
      <c r="AB365" s="120" t="s">
        <v>4399</v>
      </c>
      <c r="AD365" s="120" t="s">
        <v>667</v>
      </c>
      <c r="AE365" s="124" t="s">
        <v>2461</v>
      </c>
      <c r="AF365" s="124" t="s">
        <v>4397</v>
      </c>
      <c r="AG365" s="124" t="s">
        <v>4396</v>
      </c>
    </row>
    <row r="366" spans="1:35" s="124" customFormat="1">
      <c r="A366" s="114" t="s">
        <v>1688</v>
      </c>
      <c r="B366" s="114" t="s">
        <v>2066</v>
      </c>
      <c r="C366" s="114" t="s">
        <v>3542</v>
      </c>
      <c r="D366" s="114" t="s">
        <v>3862</v>
      </c>
      <c r="E366" s="114" t="s">
        <v>1293</v>
      </c>
      <c r="F366" s="279"/>
      <c r="G366" s="114"/>
      <c r="H366" s="114"/>
      <c r="I366" s="114" t="s">
        <v>1292</v>
      </c>
      <c r="J366" s="114"/>
      <c r="K366" s="115" t="s">
        <v>1689</v>
      </c>
      <c r="L366" s="116">
        <v>35770</v>
      </c>
      <c r="M366" s="117">
        <v>35800</v>
      </c>
      <c r="N366" s="118">
        <f t="shared" si="19"/>
        <v>3.5582967619499469E-4</v>
      </c>
      <c r="O366" s="119">
        <v>1.38</v>
      </c>
      <c r="P366" s="120">
        <v>1436.04</v>
      </c>
      <c r="Q366" s="117">
        <v>961</v>
      </c>
      <c r="R366" s="116">
        <v>580</v>
      </c>
      <c r="S366" s="116"/>
      <c r="T366" s="121">
        <v>35201</v>
      </c>
      <c r="U366" s="122" t="s">
        <v>4576</v>
      </c>
      <c r="V366" s="114" t="s">
        <v>223</v>
      </c>
      <c r="W366" s="120" t="s">
        <v>1295</v>
      </c>
      <c r="X366" s="120" t="s">
        <v>2670</v>
      </c>
      <c r="Y366" s="120" t="s">
        <v>3847</v>
      </c>
      <c r="Z366" s="122" t="s">
        <v>1690</v>
      </c>
      <c r="AA366" s="123" t="s">
        <v>1691</v>
      </c>
      <c r="AB366" s="120" t="s">
        <v>1692</v>
      </c>
      <c r="AD366" s="120"/>
      <c r="AE366" s="124" t="s">
        <v>5356</v>
      </c>
    </row>
    <row r="367" spans="1:35" s="124" customFormat="1">
      <c r="A367" s="114" t="s">
        <v>5353</v>
      </c>
      <c r="B367" s="114" t="s">
        <v>2066</v>
      </c>
      <c r="C367" s="114" t="s">
        <v>3542</v>
      </c>
      <c r="D367" s="114" t="s">
        <v>3862</v>
      </c>
      <c r="E367" s="114" t="s">
        <v>1293</v>
      </c>
      <c r="F367" s="279"/>
      <c r="G367" s="114"/>
      <c r="H367" s="114"/>
      <c r="I367" s="114" t="s">
        <v>1292</v>
      </c>
      <c r="J367" s="114"/>
      <c r="K367" s="115" t="s">
        <v>5352</v>
      </c>
      <c r="L367" s="116">
        <v>35778</v>
      </c>
      <c r="M367" s="117">
        <v>35793</v>
      </c>
      <c r="N367" s="118">
        <f t="shared" si="19"/>
        <v>1.7791272787655228E-4</v>
      </c>
      <c r="O367" s="119">
        <v>0.02</v>
      </c>
      <c r="P367" s="120">
        <v>1436.1</v>
      </c>
      <c r="Q367" s="117">
        <v>4100</v>
      </c>
      <c r="R367" s="117"/>
      <c r="S367" s="116">
        <v>11000</v>
      </c>
      <c r="T367" s="121">
        <v>39636</v>
      </c>
      <c r="U367" s="122" t="s">
        <v>1614</v>
      </c>
      <c r="V367" s="114" t="s">
        <v>3448</v>
      </c>
      <c r="W367" s="120" t="s">
        <v>2066</v>
      </c>
      <c r="X367" s="120" t="s">
        <v>2670</v>
      </c>
      <c r="Y367" s="120" t="s">
        <v>4912</v>
      </c>
      <c r="Z367" s="122" t="s">
        <v>4739</v>
      </c>
      <c r="AA367" s="123" t="s">
        <v>4740</v>
      </c>
      <c r="AB367" s="120" t="s">
        <v>5350</v>
      </c>
      <c r="AD367" s="120" t="s">
        <v>667</v>
      </c>
      <c r="AE367" s="120" t="s">
        <v>4738</v>
      </c>
      <c r="AF367" s="124" t="s">
        <v>2509</v>
      </c>
      <c r="AG367" s="124" t="s">
        <v>629</v>
      </c>
      <c r="AH367" s="124" t="s">
        <v>5351</v>
      </c>
    </row>
    <row r="368" spans="1:35" s="124" customFormat="1">
      <c r="A368" s="114" t="s">
        <v>3908</v>
      </c>
      <c r="B368" s="114" t="s">
        <v>2066</v>
      </c>
      <c r="C368" s="114" t="s">
        <v>3434</v>
      </c>
      <c r="D368" s="114" t="s">
        <v>3862</v>
      </c>
      <c r="E368" s="114" t="s">
        <v>1293</v>
      </c>
      <c r="F368" s="279"/>
      <c r="G368" s="114"/>
      <c r="H368" s="114"/>
      <c r="I368" s="114" t="s">
        <v>1292</v>
      </c>
      <c r="J368" s="114"/>
      <c r="K368" s="115" t="s">
        <v>2630</v>
      </c>
      <c r="L368" s="116">
        <v>35779</v>
      </c>
      <c r="M368" s="117">
        <v>35794</v>
      </c>
      <c r="N368" s="118">
        <f t="shared" si="19"/>
        <v>1.779085075848327E-4</v>
      </c>
      <c r="O368" s="119">
        <v>0.04</v>
      </c>
      <c r="P368" s="120">
        <v>1436.11</v>
      </c>
      <c r="Q368" s="117">
        <v>2920</v>
      </c>
      <c r="R368" s="116" t="s">
        <v>2460</v>
      </c>
      <c r="S368" s="116">
        <v>4700</v>
      </c>
      <c r="T368" s="121">
        <v>35076</v>
      </c>
      <c r="U368" s="122" t="s">
        <v>2918</v>
      </c>
      <c r="V368" s="114" t="s">
        <v>2688</v>
      </c>
      <c r="W368" s="120" t="s">
        <v>2066</v>
      </c>
      <c r="X368" s="120" t="s">
        <v>2670</v>
      </c>
      <c r="Y368" s="120" t="s">
        <v>1940</v>
      </c>
      <c r="Z368" s="122" t="s">
        <v>2196</v>
      </c>
      <c r="AA368" s="123" t="s">
        <v>4387</v>
      </c>
      <c r="AB368" s="120" t="s">
        <v>843</v>
      </c>
      <c r="AD368" s="120" t="s">
        <v>667</v>
      </c>
      <c r="AE368" s="124" t="s">
        <v>2461</v>
      </c>
      <c r="AF368" s="124" t="s">
        <v>2195</v>
      </c>
      <c r="AG368" s="124" t="s">
        <v>4400</v>
      </c>
    </row>
    <row r="369" spans="1:35" s="124" customFormat="1">
      <c r="A369" s="114" t="s">
        <v>2389</v>
      </c>
      <c r="B369" s="114" t="s">
        <v>2066</v>
      </c>
      <c r="C369" s="114" t="s">
        <v>3434</v>
      </c>
      <c r="D369" s="114" t="s">
        <v>3862</v>
      </c>
      <c r="E369" s="114" t="s">
        <v>1293</v>
      </c>
      <c r="F369" s="279"/>
      <c r="G369" s="114"/>
      <c r="H369" s="114"/>
      <c r="I369" s="114" t="s">
        <v>1292</v>
      </c>
      <c r="J369" s="114"/>
      <c r="K369" s="115" t="s">
        <v>1115</v>
      </c>
      <c r="L369" s="116">
        <v>35774</v>
      </c>
      <c r="M369" s="117">
        <v>35798</v>
      </c>
      <c r="N369" s="118">
        <f t="shared" si="19"/>
        <v>2.8465698832906349E-4</v>
      </c>
      <c r="O369" s="119">
        <v>0</v>
      </c>
      <c r="P369" s="120">
        <v>1436.09</v>
      </c>
      <c r="Q369" s="117">
        <v>2920</v>
      </c>
      <c r="R369" s="116" t="s">
        <v>2460</v>
      </c>
      <c r="S369" s="116">
        <v>4700</v>
      </c>
      <c r="T369" s="121">
        <v>34914</v>
      </c>
      <c r="U369" s="122" t="s">
        <v>1614</v>
      </c>
      <c r="V369" s="114" t="s">
        <v>2688</v>
      </c>
      <c r="W369" s="120" t="s">
        <v>2066</v>
      </c>
      <c r="X369" s="120" t="s">
        <v>2670</v>
      </c>
      <c r="Y369" s="120" t="s">
        <v>1940</v>
      </c>
      <c r="Z369" s="122" t="s">
        <v>846</v>
      </c>
      <c r="AA369" s="123" t="s">
        <v>4803</v>
      </c>
      <c r="AB369" s="120" t="s">
        <v>3514</v>
      </c>
      <c r="AD369" s="120" t="s">
        <v>667</v>
      </c>
      <c r="AE369" s="124" t="s">
        <v>2461</v>
      </c>
      <c r="AF369" s="124" t="s">
        <v>845</v>
      </c>
      <c r="AG369" s="124" t="s">
        <v>844</v>
      </c>
    </row>
    <row r="370" spans="1:35" s="124" customFormat="1">
      <c r="A370" s="114" t="s">
        <v>3324</v>
      </c>
      <c r="B370" s="114" t="s">
        <v>2066</v>
      </c>
      <c r="C370" s="114" t="s">
        <v>3542</v>
      </c>
      <c r="D370" s="114" t="s">
        <v>3862</v>
      </c>
      <c r="E370" s="114" t="s">
        <v>1293</v>
      </c>
      <c r="F370" s="279"/>
      <c r="G370" s="114"/>
      <c r="H370" s="114"/>
      <c r="I370" s="114" t="s">
        <v>1292</v>
      </c>
      <c r="J370" s="114"/>
      <c r="K370" s="115" t="s">
        <v>5692</v>
      </c>
      <c r="L370" s="116">
        <v>35785</v>
      </c>
      <c r="M370" s="117">
        <v>35787</v>
      </c>
      <c r="N370" s="118">
        <f t="shared" si="19"/>
        <v>2.3721415694088623E-5</v>
      </c>
      <c r="O370" s="119">
        <v>4</v>
      </c>
      <c r="P370" s="120">
        <v>1436.07</v>
      </c>
      <c r="Q370" s="117">
        <v>4200</v>
      </c>
      <c r="R370" s="117">
        <v>2546</v>
      </c>
      <c r="S370" s="116">
        <v>2500</v>
      </c>
      <c r="T370" s="121">
        <v>33540</v>
      </c>
      <c r="U370" s="122" t="s">
        <v>2918</v>
      </c>
      <c r="V370" s="114" t="s">
        <v>2913</v>
      </c>
      <c r="W370" s="120" t="s">
        <v>2066</v>
      </c>
      <c r="X370" s="120" t="s">
        <v>3849</v>
      </c>
      <c r="Y370" s="120" t="s">
        <v>2914</v>
      </c>
      <c r="Z370" s="122" t="s">
        <v>2916</v>
      </c>
      <c r="AA370" s="123">
        <v>21765</v>
      </c>
      <c r="AB370" s="120" t="s">
        <v>4124</v>
      </c>
      <c r="AD370" s="120" t="s">
        <v>667</v>
      </c>
      <c r="AE370" s="120" t="s">
        <v>780</v>
      </c>
      <c r="AF370" s="124" t="s">
        <v>2762</v>
      </c>
      <c r="AG370" s="124" t="s">
        <v>2903</v>
      </c>
    </row>
    <row r="371" spans="1:35" s="124" customFormat="1">
      <c r="A371" s="114" t="s">
        <v>3325</v>
      </c>
      <c r="B371" s="114" t="s">
        <v>2066</v>
      </c>
      <c r="C371" s="114" t="s">
        <v>3542</v>
      </c>
      <c r="D371" s="114" t="s">
        <v>3862</v>
      </c>
      <c r="E371" s="114" t="s">
        <v>1293</v>
      </c>
      <c r="F371" s="279"/>
      <c r="G371" s="114"/>
      <c r="H371" s="114"/>
      <c r="I371" s="114" t="s">
        <v>1292</v>
      </c>
      <c r="J371" s="114"/>
      <c r="K371" s="115" t="s">
        <v>4117</v>
      </c>
      <c r="L371" s="116">
        <v>35799</v>
      </c>
      <c r="M371" s="117">
        <v>35792</v>
      </c>
      <c r="N371" s="118">
        <f t="shared" si="19"/>
        <v>-8.300624918476005E-5</v>
      </c>
      <c r="O371" s="119">
        <v>6.51</v>
      </c>
      <c r="P371" s="120">
        <v>1436.08</v>
      </c>
      <c r="Q371" s="117">
        <v>4409</v>
      </c>
      <c r="R371" s="117">
        <v>1910</v>
      </c>
      <c r="S371" s="116">
        <v>2500</v>
      </c>
      <c r="T371" s="121">
        <v>32808</v>
      </c>
      <c r="U371" s="122" t="s">
        <v>2918</v>
      </c>
      <c r="V371" s="114" t="s">
        <v>2917</v>
      </c>
      <c r="W371" s="120" t="s">
        <v>2066</v>
      </c>
      <c r="X371" s="120" t="s">
        <v>2670</v>
      </c>
      <c r="Y371" s="120" t="s">
        <v>2084</v>
      </c>
      <c r="Z371" s="122" t="s">
        <v>2083</v>
      </c>
      <c r="AA371" s="123">
        <v>20315</v>
      </c>
      <c r="AB371" s="120" t="s">
        <v>4970</v>
      </c>
      <c r="AD371" s="120" t="s">
        <v>667</v>
      </c>
      <c r="AE371" s="120"/>
      <c r="AF371" s="124" t="s">
        <v>2762</v>
      </c>
      <c r="AG371" s="124" t="s">
        <v>2082</v>
      </c>
      <c r="AH371" s="124" t="s">
        <v>2903</v>
      </c>
    </row>
    <row r="372" spans="1:35" s="124" customFormat="1">
      <c r="A372" s="114" t="s">
        <v>3326</v>
      </c>
      <c r="B372" s="114" t="s">
        <v>2066</v>
      </c>
      <c r="C372" s="114" t="s">
        <v>4422</v>
      </c>
      <c r="D372" s="114" t="s">
        <v>3862</v>
      </c>
      <c r="E372" s="114" t="s">
        <v>1293</v>
      </c>
      <c r="F372" s="279"/>
      <c r="G372" s="114"/>
      <c r="H372" s="114"/>
      <c r="I372" s="114" t="s">
        <v>1292</v>
      </c>
      <c r="J372" s="114"/>
      <c r="K372" s="115" t="s">
        <v>4119</v>
      </c>
      <c r="L372" s="116">
        <v>35778</v>
      </c>
      <c r="M372" s="117">
        <v>35795</v>
      </c>
      <c r="N372" s="118">
        <f t="shared" si="19"/>
        <v>2.0162964192947707E-4</v>
      </c>
      <c r="O372" s="119">
        <v>5.99</v>
      </c>
      <c r="P372" s="120">
        <v>1436.12</v>
      </c>
      <c r="Q372" s="117">
        <v>4200</v>
      </c>
      <c r="R372" s="117">
        <v>2546</v>
      </c>
      <c r="S372" s="116">
        <v>2500</v>
      </c>
      <c r="T372" s="121">
        <v>32946</v>
      </c>
      <c r="U372" s="122" t="s">
        <v>2918</v>
      </c>
      <c r="V372" s="114" t="s">
        <v>2917</v>
      </c>
      <c r="W372" s="120" t="s">
        <v>2066</v>
      </c>
      <c r="X372" s="120" t="s">
        <v>2670</v>
      </c>
      <c r="Y372" s="120" t="s">
        <v>1291</v>
      </c>
      <c r="Z372" s="122" t="s">
        <v>1955</v>
      </c>
      <c r="AA372" s="123">
        <v>20523</v>
      </c>
      <c r="AB372" s="120" t="s">
        <v>5133</v>
      </c>
      <c r="AD372" s="120" t="s">
        <v>667</v>
      </c>
      <c r="AE372" s="120" t="s">
        <v>780</v>
      </c>
      <c r="AF372" s="124" t="s">
        <v>2762</v>
      </c>
      <c r="AG372" s="124" t="s">
        <v>2903</v>
      </c>
      <c r="AH372" s="124" t="s">
        <v>4430</v>
      </c>
      <c r="AI372" s="124" t="s">
        <v>2429</v>
      </c>
    </row>
    <row r="373" spans="1:35" s="124" customFormat="1">
      <c r="A373" s="114" t="s">
        <v>2387</v>
      </c>
      <c r="B373" s="114" t="s">
        <v>2066</v>
      </c>
      <c r="C373" s="114" t="s">
        <v>3434</v>
      </c>
      <c r="D373" s="114" t="s">
        <v>3862</v>
      </c>
      <c r="E373" s="114" t="s">
        <v>1293</v>
      </c>
      <c r="F373" s="279"/>
      <c r="G373" s="114"/>
      <c r="H373" s="114"/>
      <c r="I373" s="114" t="s">
        <v>1292</v>
      </c>
      <c r="J373" s="114"/>
      <c r="K373" s="115" t="s">
        <v>1888</v>
      </c>
      <c r="L373" s="116">
        <v>35775</v>
      </c>
      <c r="M373" s="117">
        <v>35797</v>
      </c>
      <c r="N373" s="118">
        <f t="shared" si="19"/>
        <v>2.6093557263497487E-4</v>
      </c>
      <c r="O373" s="119">
        <v>0</v>
      </c>
      <c r="P373" s="120">
        <v>1436.09</v>
      </c>
      <c r="Q373" s="117">
        <v>3833</v>
      </c>
      <c r="R373" s="117">
        <v>2118</v>
      </c>
      <c r="S373" s="120"/>
      <c r="T373" s="121">
        <v>36054</v>
      </c>
      <c r="U373" s="122" t="s">
        <v>4575</v>
      </c>
      <c r="V373" s="114" t="s">
        <v>3448</v>
      </c>
      <c r="W373" s="120" t="s">
        <v>2066</v>
      </c>
      <c r="X373" s="120" t="s">
        <v>2670</v>
      </c>
      <c r="Y373" s="120" t="s">
        <v>1940</v>
      </c>
      <c r="Z373" s="122" t="s">
        <v>4137</v>
      </c>
      <c r="AA373" s="123" t="s">
        <v>4804</v>
      </c>
      <c r="AB373" s="120" t="s">
        <v>4138</v>
      </c>
      <c r="AD373" s="120" t="s">
        <v>667</v>
      </c>
      <c r="AE373" s="124" t="s">
        <v>1908</v>
      </c>
      <c r="AF373" s="124" t="s">
        <v>4136</v>
      </c>
      <c r="AG373" s="124" t="s">
        <v>2654</v>
      </c>
    </row>
    <row r="374" spans="1:35" s="124" customFormat="1">
      <c r="A374" s="114" t="s">
        <v>3327</v>
      </c>
      <c r="B374" s="114" t="s">
        <v>2066</v>
      </c>
      <c r="C374" s="114" t="s">
        <v>3542</v>
      </c>
      <c r="D374" s="114" t="s">
        <v>3862</v>
      </c>
      <c r="E374" s="114" t="s">
        <v>1293</v>
      </c>
      <c r="F374" s="279"/>
      <c r="G374" s="114"/>
      <c r="H374" s="114"/>
      <c r="I374" s="114" t="s">
        <v>1292</v>
      </c>
      <c r="J374" s="114"/>
      <c r="K374" s="115" t="s">
        <v>5698</v>
      </c>
      <c r="L374" s="116">
        <v>35775</v>
      </c>
      <c r="M374" s="117">
        <v>35797</v>
      </c>
      <c r="N374" s="118">
        <f t="shared" si="19"/>
        <v>2.6093557263497487E-4</v>
      </c>
      <c r="O374" s="119">
        <v>0.01</v>
      </c>
      <c r="P374" s="120">
        <v>1436.08</v>
      </c>
      <c r="Q374" s="117">
        <v>3642</v>
      </c>
      <c r="R374" s="117">
        <v>1450</v>
      </c>
      <c r="S374" s="116">
        <v>3900</v>
      </c>
      <c r="T374" s="121">
        <v>34264</v>
      </c>
      <c r="U374" s="122" t="s">
        <v>4997</v>
      </c>
      <c r="V374" s="114" t="s">
        <v>2917</v>
      </c>
      <c r="W374" s="120" t="s">
        <v>2066</v>
      </c>
      <c r="X374" s="120" t="s">
        <v>2670</v>
      </c>
      <c r="Y374" s="120" t="s">
        <v>1291</v>
      </c>
      <c r="Z374" s="122" t="s">
        <v>2912</v>
      </c>
      <c r="AA374" s="123">
        <v>22871</v>
      </c>
      <c r="AB374" s="120" t="s">
        <v>2406</v>
      </c>
      <c r="AD374" s="120" t="s">
        <v>667</v>
      </c>
      <c r="AE374" s="120" t="s">
        <v>780</v>
      </c>
      <c r="AF374" s="124" t="s">
        <v>2762</v>
      </c>
      <c r="AG374" s="124" t="s">
        <v>2903</v>
      </c>
    </row>
    <row r="375" spans="1:35" s="124" customFormat="1">
      <c r="A375" s="114" t="s">
        <v>3328</v>
      </c>
      <c r="B375" s="114" t="s">
        <v>2066</v>
      </c>
      <c r="C375" s="114" t="s">
        <v>3542</v>
      </c>
      <c r="D375" s="114" t="s">
        <v>3862</v>
      </c>
      <c r="E375" s="114" t="s">
        <v>1293</v>
      </c>
      <c r="F375" s="279"/>
      <c r="G375" s="114"/>
      <c r="H375" s="114"/>
      <c r="I375" s="114" t="s">
        <v>1292</v>
      </c>
      <c r="J375" s="114"/>
      <c r="K375" s="115" t="s">
        <v>1102</v>
      </c>
      <c r="L375" s="116">
        <v>35776</v>
      </c>
      <c r="M375" s="117">
        <v>35796</v>
      </c>
      <c r="N375" s="118">
        <f t="shared" si="19"/>
        <v>2.3721415694088623E-4</v>
      </c>
      <c r="O375" s="119">
        <v>0.02</v>
      </c>
      <c r="P375" s="120">
        <v>1436.1</v>
      </c>
      <c r="Q375" s="117">
        <v>3642</v>
      </c>
      <c r="R375" s="117">
        <v>1450</v>
      </c>
      <c r="S375" s="116">
        <v>3900</v>
      </c>
      <c r="T375" s="121">
        <v>34502</v>
      </c>
      <c r="U375" s="122" t="s">
        <v>4575</v>
      </c>
      <c r="V375" s="114" t="s">
        <v>95</v>
      </c>
      <c r="W375" s="120" t="s">
        <v>2066</v>
      </c>
      <c r="X375" s="120" t="s">
        <v>2670</v>
      </c>
      <c r="Y375" s="120" t="s">
        <v>5517</v>
      </c>
      <c r="Z375" s="122" t="s">
        <v>3864</v>
      </c>
      <c r="AA375" s="123">
        <v>23124</v>
      </c>
      <c r="AB375" s="117" t="s">
        <v>2406</v>
      </c>
      <c r="AD375" s="120" t="s">
        <v>667</v>
      </c>
      <c r="AE375" s="120"/>
      <c r="AF375" s="124" t="s">
        <v>2762</v>
      </c>
      <c r="AG375" s="124" t="s">
        <v>2903</v>
      </c>
    </row>
    <row r="376" spans="1:35" s="124" customFormat="1">
      <c r="A376" s="114" t="s">
        <v>3329</v>
      </c>
      <c r="B376" s="114" t="s">
        <v>2066</v>
      </c>
      <c r="C376" s="114" t="s">
        <v>3542</v>
      </c>
      <c r="D376" s="114" t="s">
        <v>3862</v>
      </c>
      <c r="E376" s="114" t="s">
        <v>1293</v>
      </c>
      <c r="F376" s="279"/>
      <c r="G376" s="114"/>
      <c r="H376" s="114"/>
      <c r="I376" s="114" t="s">
        <v>1292</v>
      </c>
      <c r="J376" s="114"/>
      <c r="K376" s="115" t="s">
        <v>1109</v>
      </c>
      <c r="L376" s="116">
        <v>35776</v>
      </c>
      <c r="M376" s="117">
        <v>35797</v>
      </c>
      <c r="N376" s="118">
        <f t="shared" si="19"/>
        <v>2.4907191061876579E-4</v>
      </c>
      <c r="O376" s="119">
        <v>0.84</v>
      </c>
      <c r="P376" s="120">
        <v>1436.15</v>
      </c>
      <c r="Q376" s="117">
        <v>3653</v>
      </c>
      <c r="R376" s="117">
        <v>1450</v>
      </c>
      <c r="S376" s="116">
        <v>3900</v>
      </c>
      <c r="T376" s="121">
        <v>34780</v>
      </c>
      <c r="U376" s="122" t="s">
        <v>4575</v>
      </c>
      <c r="V376" s="114" t="s">
        <v>95</v>
      </c>
      <c r="W376" s="120" t="s">
        <v>2066</v>
      </c>
      <c r="X376" s="120" t="s">
        <v>3849</v>
      </c>
      <c r="Y376" s="120" t="s">
        <v>2453</v>
      </c>
      <c r="Z376" s="122" t="s">
        <v>3476</v>
      </c>
      <c r="AA376" s="123">
        <v>23528</v>
      </c>
      <c r="AB376" s="120" t="s">
        <v>2989</v>
      </c>
      <c r="AD376" s="120" t="s">
        <v>667</v>
      </c>
      <c r="AE376" s="120" t="s">
        <v>780</v>
      </c>
      <c r="AF376" s="124" t="s">
        <v>2762</v>
      </c>
      <c r="AG376" s="124" t="s">
        <v>2903</v>
      </c>
    </row>
    <row r="377" spans="1:35" s="124" customFormat="1">
      <c r="A377" s="114" t="s">
        <v>3330</v>
      </c>
      <c r="B377" s="114" t="s">
        <v>2066</v>
      </c>
      <c r="C377" s="114" t="s">
        <v>3542</v>
      </c>
      <c r="D377" s="114" t="s">
        <v>3862</v>
      </c>
      <c r="E377" s="114" t="s">
        <v>1293</v>
      </c>
      <c r="F377" s="279"/>
      <c r="G377" s="114"/>
      <c r="H377" s="114"/>
      <c r="I377" s="114" t="s">
        <v>1292</v>
      </c>
      <c r="J377" s="114"/>
      <c r="K377" s="115" t="s">
        <v>1112</v>
      </c>
      <c r="L377" s="116">
        <v>35776</v>
      </c>
      <c r="M377" s="117">
        <v>35795</v>
      </c>
      <c r="N377" s="118">
        <f t="shared" si="19"/>
        <v>2.2535612197696622E-4</v>
      </c>
      <c r="O377" s="119">
        <v>0.01</v>
      </c>
      <c r="P377" s="120">
        <v>1436.07</v>
      </c>
      <c r="Q377" s="117">
        <v>3653</v>
      </c>
      <c r="R377" s="117">
        <v>1450</v>
      </c>
      <c r="S377" s="116">
        <v>3900</v>
      </c>
      <c r="T377" s="121">
        <v>34836</v>
      </c>
      <c r="U377" s="122" t="s">
        <v>4575</v>
      </c>
      <c r="V377" s="114" t="s">
        <v>95</v>
      </c>
      <c r="W377" s="120" t="s">
        <v>2066</v>
      </c>
      <c r="X377" s="120" t="s">
        <v>3849</v>
      </c>
      <c r="Y377" s="120" t="s">
        <v>2453</v>
      </c>
      <c r="Z377" s="122" t="s">
        <v>3477</v>
      </c>
      <c r="AA377" s="123">
        <v>23571</v>
      </c>
      <c r="AB377" s="120" t="s">
        <v>5170</v>
      </c>
      <c r="AD377" s="120" t="s">
        <v>667</v>
      </c>
      <c r="AE377" s="120" t="s">
        <v>780</v>
      </c>
      <c r="AF377" s="124" t="s">
        <v>2762</v>
      </c>
      <c r="AG377" s="124" t="s">
        <v>2903</v>
      </c>
    </row>
    <row r="378" spans="1:35" s="124" customFormat="1">
      <c r="A378" s="114" t="s">
        <v>3331</v>
      </c>
      <c r="B378" s="114" t="s">
        <v>2066</v>
      </c>
      <c r="C378" s="114" t="s">
        <v>3543</v>
      </c>
      <c r="D378" s="114" t="s">
        <v>3862</v>
      </c>
      <c r="E378" s="114" t="s">
        <v>1293</v>
      </c>
      <c r="F378" s="279"/>
      <c r="G378" s="114"/>
      <c r="H378" s="114"/>
      <c r="I378" s="114" t="s">
        <v>1292</v>
      </c>
      <c r="J378" s="114"/>
      <c r="K378" s="115" t="s">
        <v>1067</v>
      </c>
      <c r="L378" s="116">
        <v>35775</v>
      </c>
      <c r="M378" s="117">
        <v>35797</v>
      </c>
      <c r="N378" s="118">
        <f t="shared" si="19"/>
        <v>2.6093557263497487E-4</v>
      </c>
      <c r="O378" s="119">
        <v>0.01</v>
      </c>
      <c r="P378" s="120">
        <v>1436.09</v>
      </c>
      <c r="Q378" s="117">
        <v>4180</v>
      </c>
      <c r="R378" s="117">
        <v>1450</v>
      </c>
      <c r="S378" s="116">
        <v>3900</v>
      </c>
      <c r="T378" s="121">
        <v>35138</v>
      </c>
      <c r="U378" s="122" t="s">
        <v>4575</v>
      </c>
      <c r="V378" s="114" t="s">
        <v>95</v>
      </c>
      <c r="W378" s="120" t="s">
        <v>2066</v>
      </c>
      <c r="X378" s="120" t="s">
        <v>2670</v>
      </c>
      <c r="Y378" s="120" t="s">
        <v>5517</v>
      </c>
      <c r="Z378" s="122" t="s">
        <v>3478</v>
      </c>
      <c r="AA378" s="123">
        <v>23816</v>
      </c>
      <c r="AB378" s="120" t="s">
        <v>5171</v>
      </c>
      <c r="AD378" s="120" t="s">
        <v>667</v>
      </c>
      <c r="AE378" s="120" t="s">
        <v>780</v>
      </c>
      <c r="AF378" s="124" t="s">
        <v>2762</v>
      </c>
      <c r="AG378" s="124" t="s">
        <v>2903</v>
      </c>
    </row>
    <row r="379" spans="1:35" s="124" customFormat="1">
      <c r="A379" s="114" t="s">
        <v>3332</v>
      </c>
      <c r="B379" s="114" t="s">
        <v>2066</v>
      </c>
      <c r="C379" s="114" t="s">
        <v>3542</v>
      </c>
      <c r="D379" s="114" t="s">
        <v>3862</v>
      </c>
      <c r="E379" s="114" t="s">
        <v>1293</v>
      </c>
      <c r="F379" s="279"/>
      <c r="G379" s="114"/>
      <c r="H379" s="114"/>
      <c r="I379" s="114" t="s">
        <v>1292</v>
      </c>
      <c r="J379" s="114"/>
      <c r="K379" s="115" t="s">
        <v>680</v>
      </c>
      <c r="L379" s="116">
        <v>35775</v>
      </c>
      <c r="M379" s="117">
        <v>35798</v>
      </c>
      <c r="N379" s="118">
        <f t="shared" si="19"/>
        <v>2.7279304496341013E-4</v>
      </c>
      <c r="O379" s="119">
        <v>0</v>
      </c>
      <c r="P379" s="120">
        <v>1436.11</v>
      </c>
      <c r="Q379" s="117">
        <v>4180</v>
      </c>
      <c r="R379" s="117">
        <v>1450</v>
      </c>
      <c r="S379" s="116">
        <v>3900</v>
      </c>
      <c r="T379" s="121">
        <v>35231</v>
      </c>
      <c r="U379" s="122" t="s">
        <v>4575</v>
      </c>
      <c r="V379" s="114" t="s">
        <v>95</v>
      </c>
      <c r="W379" s="120" t="s">
        <v>2066</v>
      </c>
      <c r="X379" s="120" t="s">
        <v>2670</v>
      </c>
      <c r="Y379" s="120" t="s">
        <v>5517</v>
      </c>
      <c r="Z379" s="122" t="s">
        <v>2908</v>
      </c>
      <c r="AA379" s="123">
        <v>23915</v>
      </c>
      <c r="AB379" s="120" t="s">
        <v>2989</v>
      </c>
      <c r="AD379" s="120" t="s">
        <v>667</v>
      </c>
      <c r="AE379" s="120" t="s">
        <v>780</v>
      </c>
      <c r="AF379" s="124" t="s">
        <v>2762</v>
      </c>
      <c r="AG379" s="124" t="s">
        <v>2903</v>
      </c>
    </row>
    <row r="380" spans="1:35" s="124" customFormat="1">
      <c r="A380" s="114" t="s">
        <v>2388</v>
      </c>
      <c r="B380" s="114" t="s">
        <v>2066</v>
      </c>
      <c r="C380" s="114" t="s">
        <v>3434</v>
      </c>
      <c r="D380" s="114" t="s">
        <v>3862</v>
      </c>
      <c r="E380" s="114" t="s">
        <v>1293</v>
      </c>
      <c r="F380" s="279"/>
      <c r="G380" s="114"/>
      <c r="H380" s="114"/>
      <c r="I380" s="114" t="s">
        <v>1292</v>
      </c>
      <c r="J380" s="114"/>
      <c r="K380" s="115" t="s">
        <v>1893</v>
      </c>
      <c r="L380" s="116">
        <v>35774</v>
      </c>
      <c r="M380" s="117">
        <v>35798</v>
      </c>
      <c r="N380" s="118">
        <f t="shared" si="19"/>
        <v>2.8465698832906349E-4</v>
      </c>
      <c r="O380" s="119">
        <v>0.01</v>
      </c>
      <c r="P380" s="120">
        <v>1436.08</v>
      </c>
      <c r="Q380" s="117">
        <v>3592</v>
      </c>
      <c r="R380" s="117">
        <v>2100</v>
      </c>
      <c r="S380" s="120"/>
      <c r="T380" s="121">
        <v>36103</v>
      </c>
      <c r="U380" s="122" t="s">
        <v>4575</v>
      </c>
      <c r="V380" s="114" t="s">
        <v>3448</v>
      </c>
      <c r="W380" s="120" t="s">
        <v>2066</v>
      </c>
      <c r="X380" s="120" t="s">
        <v>2672</v>
      </c>
      <c r="Y380" s="120" t="s">
        <v>4581</v>
      </c>
      <c r="Z380" s="122" t="s">
        <v>4061</v>
      </c>
      <c r="AA380" s="123" t="s">
        <v>3026</v>
      </c>
      <c r="AB380" s="120" t="s">
        <v>4062</v>
      </c>
      <c r="AD380" s="120" t="s">
        <v>667</v>
      </c>
      <c r="AE380" s="124" t="s">
        <v>2903</v>
      </c>
      <c r="AF380" s="124" t="s">
        <v>4060</v>
      </c>
      <c r="AG380" s="124" t="s">
        <v>4059</v>
      </c>
    </row>
    <row r="381" spans="1:35" s="124" customFormat="1">
      <c r="A381" s="114" t="s">
        <v>3333</v>
      </c>
      <c r="B381" s="114" t="s">
        <v>2066</v>
      </c>
      <c r="C381" s="114" t="s">
        <v>3542</v>
      </c>
      <c r="D381" s="114" t="s">
        <v>3862</v>
      </c>
      <c r="E381" s="114" t="s">
        <v>1293</v>
      </c>
      <c r="F381" s="279"/>
      <c r="G381" s="114"/>
      <c r="H381" s="114"/>
      <c r="I381" s="114" t="s">
        <v>1292</v>
      </c>
      <c r="J381" s="114"/>
      <c r="K381" s="115" t="s">
        <v>1857</v>
      </c>
      <c r="L381" s="116">
        <v>35767</v>
      </c>
      <c r="M381" s="117">
        <v>35802</v>
      </c>
      <c r="N381" s="118">
        <f t="shared" si="19"/>
        <v>4.1513954619317036E-4</v>
      </c>
      <c r="O381" s="119">
        <v>0.21</v>
      </c>
      <c r="P381" s="120">
        <v>1436.14</v>
      </c>
      <c r="Q381" s="117">
        <v>3447</v>
      </c>
      <c r="R381" s="117">
        <v>2000</v>
      </c>
      <c r="S381" s="116">
        <v>4900</v>
      </c>
      <c r="T381" s="121">
        <v>35489</v>
      </c>
      <c r="U381" s="122" t="s">
        <v>2922</v>
      </c>
      <c r="V381" s="114" t="s">
        <v>95</v>
      </c>
      <c r="W381" s="120" t="s">
        <v>2066</v>
      </c>
      <c r="X381" s="120" t="s">
        <v>2670</v>
      </c>
      <c r="Y381" s="120" t="s">
        <v>246</v>
      </c>
      <c r="Z381" s="122" t="s">
        <v>4998</v>
      </c>
      <c r="AA381" s="123">
        <v>24742</v>
      </c>
      <c r="AB381" s="120" t="s">
        <v>2340</v>
      </c>
      <c r="AD381" s="120" t="s">
        <v>667</v>
      </c>
      <c r="AE381" s="120" t="s">
        <v>780</v>
      </c>
      <c r="AF381" s="124" t="s">
        <v>2762</v>
      </c>
      <c r="AG381" s="124" t="s">
        <v>2903</v>
      </c>
    </row>
    <row r="382" spans="1:35" s="124" customFormat="1">
      <c r="A382" s="114" t="s">
        <v>4541</v>
      </c>
      <c r="B382" s="114" t="s">
        <v>2066</v>
      </c>
      <c r="C382" s="114" t="s">
        <v>3542</v>
      </c>
      <c r="D382" s="114" t="s">
        <v>3862</v>
      </c>
      <c r="E382" s="114" t="s">
        <v>1293</v>
      </c>
      <c r="F382" s="279"/>
      <c r="G382" s="114"/>
      <c r="H382" s="114"/>
      <c r="I382" s="114" t="s">
        <v>1292</v>
      </c>
      <c r="J382" s="114"/>
      <c r="K382" s="115" t="s">
        <v>1861</v>
      </c>
      <c r="L382" s="116">
        <v>35776</v>
      </c>
      <c r="M382" s="117">
        <v>35796</v>
      </c>
      <c r="N382" s="118">
        <f t="shared" si="19"/>
        <v>2.3721415694088623E-4</v>
      </c>
      <c r="O382" s="119">
        <v>0.02</v>
      </c>
      <c r="P382" s="120">
        <v>1436.07</v>
      </c>
      <c r="Q382" s="117">
        <v>3447</v>
      </c>
      <c r="R382" s="117">
        <v>2000</v>
      </c>
      <c r="S382" s="116">
        <v>4900</v>
      </c>
      <c r="T382" s="121">
        <v>35607</v>
      </c>
      <c r="U382" s="122" t="s">
        <v>2922</v>
      </c>
      <c r="V382" s="114" t="s">
        <v>217</v>
      </c>
      <c r="W382" s="120" t="s">
        <v>2066</v>
      </c>
      <c r="X382" s="120" t="s">
        <v>2670</v>
      </c>
      <c r="Y382" s="120" t="s">
        <v>1291</v>
      </c>
      <c r="Z382" s="122" t="s">
        <v>2763</v>
      </c>
      <c r="AA382" s="123">
        <v>24846</v>
      </c>
      <c r="AB382" s="120" t="s">
        <v>3988</v>
      </c>
      <c r="AD382" s="120" t="s">
        <v>667</v>
      </c>
      <c r="AE382" s="120"/>
      <c r="AF382" s="124" t="s">
        <v>2762</v>
      </c>
      <c r="AG382" s="124" t="s">
        <v>2903</v>
      </c>
    </row>
    <row r="383" spans="1:35" s="124" customFormat="1">
      <c r="A383" s="114" t="s">
        <v>3334</v>
      </c>
      <c r="B383" s="114" t="s">
        <v>2066</v>
      </c>
      <c r="C383" s="114" t="s">
        <v>3542</v>
      </c>
      <c r="D383" s="114" t="s">
        <v>3862</v>
      </c>
      <c r="E383" s="114" t="s">
        <v>1293</v>
      </c>
      <c r="F383" s="279"/>
      <c r="G383" s="114"/>
      <c r="H383" s="114"/>
      <c r="I383" s="114" t="s">
        <v>1292</v>
      </c>
      <c r="J383" s="114"/>
      <c r="K383" s="115" t="s">
        <v>1883</v>
      </c>
      <c r="L383" s="116">
        <v>35775</v>
      </c>
      <c r="M383" s="117">
        <v>35797</v>
      </c>
      <c r="N383" s="118">
        <f t="shared" si="19"/>
        <v>2.6093557263497487E-4</v>
      </c>
      <c r="O383" s="119">
        <v>0.01</v>
      </c>
      <c r="P383" s="120">
        <v>1436.08</v>
      </c>
      <c r="Q383" s="117">
        <v>3420</v>
      </c>
      <c r="R383" s="117">
        <v>2200</v>
      </c>
      <c r="S383" s="116">
        <v>4900</v>
      </c>
      <c r="T383" s="121">
        <v>35964</v>
      </c>
      <c r="U383" s="122" t="s">
        <v>2922</v>
      </c>
      <c r="V383" s="114" t="s">
        <v>217</v>
      </c>
      <c r="W383" s="120" t="s">
        <v>2066</v>
      </c>
      <c r="X383" s="120" t="s">
        <v>2670</v>
      </c>
      <c r="Y383" s="120" t="s">
        <v>2924</v>
      </c>
      <c r="Z383" s="122" t="s">
        <v>2910</v>
      </c>
      <c r="AA383" s="123">
        <v>25371</v>
      </c>
      <c r="AB383" s="120" t="s">
        <v>4703</v>
      </c>
      <c r="AD383" s="120" t="s">
        <v>667</v>
      </c>
      <c r="AE383" s="120"/>
      <c r="AF383" s="124" t="s">
        <v>2762</v>
      </c>
      <c r="AG383" s="124" t="s">
        <v>2903</v>
      </c>
    </row>
    <row r="384" spans="1:35" s="124" customFormat="1">
      <c r="A384" s="114" t="s">
        <v>1364</v>
      </c>
      <c r="B384" s="114" t="s">
        <v>2066</v>
      </c>
      <c r="C384" s="114" t="s">
        <v>3434</v>
      </c>
      <c r="D384" s="114" t="s">
        <v>3862</v>
      </c>
      <c r="E384" s="114" t="s">
        <v>1293</v>
      </c>
      <c r="F384" s="279"/>
      <c r="G384" s="114"/>
      <c r="H384" s="114"/>
      <c r="I384" s="114" t="s">
        <v>1292</v>
      </c>
      <c r="J384" s="114"/>
      <c r="K384" s="115" t="s">
        <v>183</v>
      </c>
      <c r="L384" s="116">
        <v>35782</v>
      </c>
      <c r="M384" s="117">
        <v>35792</v>
      </c>
      <c r="N384" s="118">
        <f t="shared" si="19"/>
        <v>1.1860426500936973E-4</v>
      </c>
      <c r="O384" s="119">
        <v>0.01</v>
      </c>
      <c r="P384" s="120">
        <v>1436.14</v>
      </c>
      <c r="Q384" s="117">
        <v>3659</v>
      </c>
      <c r="R384" s="116" t="s">
        <v>4744</v>
      </c>
      <c r="S384" s="116">
        <v>9900</v>
      </c>
      <c r="T384" s="121">
        <v>36735</v>
      </c>
      <c r="U384" s="122" t="s">
        <v>4575</v>
      </c>
      <c r="V384" s="114" t="s">
        <v>1072</v>
      </c>
      <c r="W384" s="120" t="s">
        <v>2066</v>
      </c>
      <c r="X384" s="120" t="s">
        <v>5287</v>
      </c>
      <c r="Y384" s="120" t="s">
        <v>231</v>
      </c>
      <c r="Z384" s="122" t="s">
        <v>2443</v>
      </c>
      <c r="AA384" s="123" t="s">
        <v>3027</v>
      </c>
      <c r="AB384" s="120" t="s">
        <v>2444</v>
      </c>
      <c r="AD384" s="120" t="s">
        <v>667</v>
      </c>
      <c r="AE384" s="124" t="s">
        <v>2456</v>
      </c>
      <c r="AF384" s="124" t="s">
        <v>3220</v>
      </c>
      <c r="AG384" s="124" t="s">
        <v>2900</v>
      </c>
    </row>
    <row r="385" spans="1:33" s="124" customFormat="1">
      <c r="A385" s="114" t="s">
        <v>3335</v>
      </c>
      <c r="B385" s="114" t="s">
        <v>2066</v>
      </c>
      <c r="C385" s="114" t="s">
        <v>3542</v>
      </c>
      <c r="D385" s="114" t="s">
        <v>3862</v>
      </c>
      <c r="E385" s="114" t="s">
        <v>1293</v>
      </c>
      <c r="F385" s="279"/>
      <c r="G385" s="114"/>
      <c r="H385" s="114"/>
      <c r="I385" s="114" t="s">
        <v>1292</v>
      </c>
      <c r="J385" s="114"/>
      <c r="K385" s="115" t="s">
        <v>600</v>
      </c>
      <c r="L385" s="116">
        <v>35775</v>
      </c>
      <c r="M385" s="117">
        <v>35798</v>
      </c>
      <c r="N385" s="118">
        <f t="shared" si="19"/>
        <v>2.7279304496341013E-4</v>
      </c>
      <c r="O385" s="119">
        <v>0.01</v>
      </c>
      <c r="P385" s="120">
        <v>1436.12</v>
      </c>
      <c r="Q385" s="117">
        <v>4723</v>
      </c>
      <c r="R385" s="117">
        <v>1972</v>
      </c>
      <c r="S385" s="116">
        <v>10000</v>
      </c>
      <c r="T385" s="121">
        <v>37051</v>
      </c>
      <c r="U385" s="122" t="s">
        <v>2918</v>
      </c>
      <c r="V385" s="114" t="s">
        <v>217</v>
      </c>
      <c r="W385" s="120" t="s">
        <v>2066</v>
      </c>
      <c r="X385" s="120" t="s">
        <v>3849</v>
      </c>
      <c r="Y385" s="120" t="s">
        <v>2453</v>
      </c>
      <c r="Z385" s="122" t="s">
        <v>2608</v>
      </c>
      <c r="AA385" s="123">
        <v>26824</v>
      </c>
      <c r="AB385" s="120" t="s">
        <v>4704</v>
      </c>
      <c r="AD385" s="120" t="s">
        <v>667</v>
      </c>
      <c r="AE385" s="120"/>
      <c r="AF385" s="124" t="s">
        <v>4274</v>
      </c>
      <c r="AG385" s="124" t="s">
        <v>2903</v>
      </c>
    </row>
    <row r="386" spans="1:33" s="124" customFormat="1">
      <c r="A386" s="114" t="s">
        <v>3336</v>
      </c>
      <c r="B386" s="114" t="s">
        <v>2066</v>
      </c>
      <c r="C386" s="114" t="s">
        <v>3542</v>
      </c>
      <c r="D386" s="114" t="s">
        <v>3862</v>
      </c>
      <c r="E386" s="114" t="s">
        <v>1293</v>
      </c>
      <c r="F386" s="279"/>
      <c r="G386" s="114"/>
      <c r="H386" s="114"/>
      <c r="I386" s="114" t="s">
        <v>1292</v>
      </c>
      <c r="J386" s="114"/>
      <c r="K386" s="115" t="s">
        <v>605</v>
      </c>
      <c r="L386" s="116">
        <v>35775</v>
      </c>
      <c r="M386" s="117">
        <v>35797</v>
      </c>
      <c r="N386" s="118">
        <v>0</v>
      </c>
      <c r="O386" s="119">
        <v>1436.1</v>
      </c>
      <c r="P386" s="120">
        <v>1436.1</v>
      </c>
      <c r="Q386" s="117">
        <v>4723</v>
      </c>
      <c r="R386" s="117">
        <v>1972</v>
      </c>
      <c r="S386" s="116">
        <v>8500</v>
      </c>
      <c r="T386" s="121">
        <v>37133</v>
      </c>
      <c r="U386" s="122" t="s">
        <v>2918</v>
      </c>
      <c r="V386" s="114" t="s">
        <v>3448</v>
      </c>
      <c r="W386" s="120" t="s">
        <v>2066</v>
      </c>
      <c r="X386" s="120" t="s">
        <v>2670</v>
      </c>
      <c r="Y386" s="120" t="s">
        <v>1291</v>
      </c>
      <c r="Z386" s="122" t="s">
        <v>2609</v>
      </c>
      <c r="AA386" s="123">
        <v>26900</v>
      </c>
      <c r="AB386" s="120" t="s">
        <v>4705</v>
      </c>
      <c r="AD386" s="120" t="s">
        <v>667</v>
      </c>
      <c r="AE386" s="120"/>
      <c r="AF386" s="124" t="s">
        <v>4274</v>
      </c>
      <c r="AG386" s="124" t="s">
        <v>2903</v>
      </c>
    </row>
    <row r="387" spans="1:33" s="124" customFormat="1">
      <c r="A387" s="114" t="s">
        <v>3337</v>
      </c>
      <c r="B387" s="114" t="s">
        <v>2066</v>
      </c>
      <c r="C387" s="114" t="s">
        <v>3542</v>
      </c>
      <c r="D387" s="114" t="s">
        <v>3862</v>
      </c>
      <c r="E387" s="114" t="s">
        <v>1293</v>
      </c>
      <c r="F387" s="279"/>
      <c r="G387" s="114"/>
      <c r="H387" s="114"/>
      <c r="I387" s="114" t="s">
        <v>1292</v>
      </c>
      <c r="J387" s="114"/>
      <c r="K387" s="115" t="s">
        <v>614</v>
      </c>
      <c r="L387" s="116">
        <v>35773</v>
      </c>
      <c r="M387" s="117">
        <v>358802</v>
      </c>
      <c r="N387" s="118">
        <f t="shared" ref="N387:N392" si="20">(M387-L387)/(M387+L387+12740)</f>
        <v>0.79306924616083374</v>
      </c>
      <c r="O387" s="119">
        <v>0.02</v>
      </c>
      <c r="P387" s="120">
        <v>1436.16</v>
      </c>
      <c r="Q387" s="117">
        <v>4723</v>
      </c>
      <c r="R387" s="117">
        <v>1972</v>
      </c>
      <c r="S387" s="116">
        <v>8600</v>
      </c>
      <c r="T387" s="121">
        <v>37345</v>
      </c>
      <c r="U387" s="122" t="s">
        <v>2918</v>
      </c>
      <c r="V387" s="114" t="s">
        <v>3448</v>
      </c>
      <c r="W387" s="120" t="s">
        <v>2066</v>
      </c>
      <c r="X387" s="120" t="s">
        <v>2670</v>
      </c>
      <c r="Y387" s="120" t="s">
        <v>1291</v>
      </c>
      <c r="Z387" s="122" t="s">
        <v>2610</v>
      </c>
      <c r="AA387" s="123">
        <v>27403</v>
      </c>
      <c r="AB387" s="120" t="s">
        <v>4160</v>
      </c>
      <c r="AD387" s="120" t="s">
        <v>667</v>
      </c>
      <c r="AE387" s="120" t="s">
        <v>3544</v>
      </c>
      <c r="AF387" s="124" t="s">
        <v>4274</v>
      </c>
      <c r="AG387" s="124" t="s">
        <v>2903</v>
      </c>
    </row>
    <row r="388" spans="1:33" s="124" customFormat="1">
      <c r="A388" s="114" t="s">
        <v>3338</v>
      </c>
      <c r="B388" s="114" t="s">
        <v>2066</v>
      </c>
      <c r="C388" s="114" t="s">
        <v>3542</v>
      </c>
      <c r="D388" s="114" t="s">
        <v>3862</v>
      </c>
      <c r="E388" s="114" t="s">
        <v>1293</v>
      </c>
      <c r="F388" s="279"/>
      <c r="G388" s="114"/>
      <c r="H388" s="114"/>
      <c r="I388" s="114" t="s">
        <v>1292</v>
      </c>
      <c r="J388" s="114"/>
      <c r="K388" s="115" t="s">
        <v>611</v>
      </c>
      <c r="L388" s="116">
        <v>35782</v>
      </c>
      <c r="M388" s="117">
        <v>35789</v>
      </c>
      <c r="N388" s="118">
        <f t="shared" si="20"/>
        <v>8.3025939675724397E-5</v>
      </c>
      <c r="O388" s="119">
        <v>0.01</v>
      </c>
      <c r="P388" s="120">
        <v>1436.07</v>
      </c>
      <c r="Q388" s="117">
        <v>4680</v>
      </c>
      <c r="R388" s="117">
        <v>2350</v>
      </c>
      <c r="S388" s="116">
        <v>8500</v>
      </c>
      <c r="T388" s="121">
        <v>37310</v>
      </c>
      <c r="U388" s="122" t="s">
        <v>2918</v>
      </c>
      <c r="V388" s="114" t="s">
        <v>3448</v>
      </c>
      <c r="W388" s="120" t="s">
        <v>2066</v>
      </c>
      <c r="X388" s="120" t="s">
        <v>2672</v>
      </c>
      <c r="Y388" s="120" t="s">
        <v>2346</v>
      </c>
      <c r="Z388" s="122" t="s">
        <v>2611</v>
      </c>
      <c r="AA388" s="123">
        <v>27380</v>
      </c>
      <c r="AB388" s="120" t="s">
        <v>4705</v>
      </c>
      <c r="AD388" s="120" t="s">
        <v>667</v>
      </c>
      <c r="AE388" s="120"/>
      <c r="AF388" s="124" t="s">
        <v>4274</v>
      </c>
      <c r="AG388" s="124" t="s">
        <v>2903</v>
      </c>
    </row>
    <row r="389" spans="1:33" s="124" customFormat="1">
      <c r="A389" s="114" t="s">
        <v>3339</v>
      </c>
      <c r="B389" s="114" t="s">
        <v>2066</v>
      </c>
      <c r="C389" s="114" t="s">
        <v>3542</v>
      </c>
      <c r="D389" s="114" t="s">
        <v>3862</v>
      </c>
      <c r="E389" s="114" t="s">
        <v>1293</v>
      </c>
      <c r="F389" s="279"/>
      <c r="G389" s="114"/>
      <c r="H389" s="114"/>
      <c r="I389" s="114" t="s">
        <v>1292</v>
      </c>
      <c r="J389" s="114"/>
      <c r="K389" s="115" t="s">
        <v>1068</v>
      </c>
      <c r="L389" s="116">
        <v>35768</v>
      </c>
      <c r="M389" s="117">
        <v>35805</v>
      </c>
      <c r="N389" s="118">
        <f t="shared" si="20"/>
        <v>4.3884098537592069E-4</v>
      </c>
      <c r="O389" s="119">
        <v>0.01</v>
      </c>
      <c r="P389" s="120">
        <v>1436.12</v>
      </c>
      <c r="Q389" s="117">
        <v>4723</v>
      </c>
      <c r="R389" s="117">
        <v>1984</v>
      </c>
      <c r="S389" s="116">
        <v>10000</v>
      </c>
      <c r="T389" s="121">
        <v>37412</v>
      </c>
      <c r="U389" s="122" t="s">
        <v>2918</v>
      </c>
      <c r="V389" s="114" t="s">
        <v>3448</v>
      </c>
      <c r="W389" s="120" t="s">
        <v>2066</v>
      </c>
      <c r="X389" s="120" t="s">
        <v>2670</v>
      </c>
      <c r="Y389" s="120" t="s">
        <v>1291</v>
      </c>
      <c r="Z389" s="122" t="s">
        <v>2612</v>
      </c>
      <c r="AA389" s="123">
        <v>27438</v>
      </c>
      <c r="AB389" s="120" t="s">
        <v>4160</v>
      </c>
      <c r="AD389" s="120" t="s">
        <v>667</v>
      </c>
      <c r="AE389" s="120"/>
      <c r="AF389" s="124" t="s">
        <v>4274</v>
      </c>
      <c r="AG389" s="124" t="s">
        <v>2903</v>
      </c>
    </row>
    <row r="390" spans="1:33" s="124" customFormat="1">
      <c r="A390" s="114" t="s">
        <v>3340</v>
      </c>
      <c r="B390" s="114" t="s">
        <v>2066</v>
      </c>
      <c r="C390" s="114" t="s">
        <v>3542</v>
      </c>
      <c r="D390" s="114" t="s">
        <v>3862</v>
      </c>
      <c r="E390" s="114" t="s">
        <v>1293</v>
      </c>
      <c r="F390" s="279"/>
      <c r="G390" s="114"/>
      <c r="H390" s="114"/>
      <c r="I390" s="114" t="s">
        <v>1292</v>
      </c>
      <c r="J390" s="114"/>
      <c r="K390" s="115" t="s">
        <v>626</v>
      </c>
      <c r="L390" s="116">
        <v>35775</v>
      </c>
      <c r="M390" s="117">
        <v>35796</v>
      </c>
      <c r="N390" s="118">
        <f t="shared" si="20"/>
        <v>2.4907781902717318E-4</v>
      </c>
      <c r="O390" s="119">
        <v>0.01</v>
      </c>
      <c r="P390" s="120">
        <v>1436.07</v>
      </c>
      <c r="Q390" s="117">
        <v>4723</v>
      </c>
      <c r="R390" s="117">
        <v>1955</v>
      </c>
      <c r="S390" s="116">
        <v>7000</v>
      </c>
      <c r="T390" s="121">
        <v>37505</v>
      </c>
      <c r="U390" s="122" t="s">
        <v>2918</v>
      </c>
      <c r="V390" s="114" t="s">
        <v>3448</v>
      </c>
      <c r="W390" s="120" t="s">
        <v>2066</v>
      </c>
      <c r="X390" s="120" t="s">
        <v>2670</v>
      </c>
      <c r="Y390" s="120" t="s">
        <v>1291</v>
      </c>
      <c r="Z390" s="122" t="s">
        <v>2613</v>
      </c>
      <c r="AA390" s="123">
        <v>27513</v>
      </c>
      <c r="AB390" s="120" t="s">
        <v>4775</v>
      </c>
      <c r="AD390" s="120" t="s">
        <v>667</v>
      </c>
      <c r="AE390" s="120"/>
      <c r="AF390" s="124" t="s">
        <v>4274</v>
      </c>
      <c r="AG390" s="124" t="s">
        <v>2903</v>
      </c>
    </row>
    <row r="391" spans="1:33" s="124" customFormat="1">
      <c r="A391" s="114" t="s">
        <v>3341</v>
      </c>
      <c r="B391" s="114" t="s">
        <v>2066</v>
      </c>
      <c r="C391" s="114" t="s">
        <v>3542</v>
      </c>
      <c r="D391" s="114" t="s">
        <v>3862</v>
      </c>
      <c r="E391" s="114" t="s">
        <v>1293</v>
      </c>
      <c r="F391" s="279"/>
      <c r="G391" s="114"/>
      <c r="H391" s="114"/>
      <c r="I391" s="114" t="s">
        <v>1292</v>
      </c>
      <c r="J391" s="114"/>
      <c r="K391" s="115" t="s">
        <v>705</v>
      </c>
      <c r="L391" s="116">
        <v>35770</v>
      </c>
      <c r="M391" s="117">
        <v>35803</v>
      </c>
      <c r="N391" s="118">
        <f t="shared" si="20"/>
        <v>3.9139871668663197E-4</v>
      </c>
      <c r="O391" s="119">
        <v>0.02</v>
      </c>
      <c r="P391" s="120">
        <v>1436.1</v>
      </c>
      <c r="Q391" s="117">
        <v>4685</v>
      </c>
      <c r="R391" s="117">
        <v>1973</v>
      </c>
      <c r="S391" s="116">
        <v>10000</v>
      </c>
      <c r="T391" s="121">
        <v>37667</v>
      </c>
      <c r="U391" s="122" t="s">
        <v>2918</v>
      </c>
      <c r="V391" s="114" t="s">
        <v>3448</v>
      </c>
      <c r="W391" s="120" t="s">
        <v>2066</v>
      </c>
      <c r="X391" s="120" t="s">
        <v>2670</v>
      </c>
      <c r="Y391" s="120" t="s">
        <v>1291</v>
      </c>
      <c r="Z391" s="122" t="s">
        <v>698</v>
      </c>
      <c r="AA391" s="123">
        <v>27683</v>
      </c>
      <c r="AB391" s="120" t="s">
        <v>699</v>
      </c>
      <c r="AD391" s="120" t="s">
        <v>667</v>
      </c>
      <c r="AE391" s="120"/>
      <c r="AF391" s="124" t="s">
        <v>4274</v>
      </c>
      <c r="AG391" s="124" t="s">
        <v>2903</v>
      </c>
    </row>
    <row r="392" spans="1:33" s="124" customFormat="1">
      <c r="A392" s="114" t="s">
        <v>3342</v>
      </c>
      <c r="B392" s="114" t="s">
        <v>2066</v>
      </c>
      <c r="C392" s="114" t="s">
        <v>3542</v>
      </c>
      <c r="D392" s="114" t="s">
        <v>3862</v>
      </c>
      <c r="E392" s="114" t="s">
        <v>1293</v>
      </c>
      <c r="F392" s="279"/>
      <c r="G392" s="114"/>
      <c r="H392" s="114"/>
      <c r="I392" s="114" t="s">
        <v>1292</v>
      </c>
      <c r="J392" s="114"/>
      <c r="K392" s="115" t="s">
        <v>1901</v>
      </c>
      <c r="L392" s="116">
        <v>35769</v>
      </c>
      <c r="M392" s="117">
        <v>35804</v>
      </c>
      <c r="N392" s="118">
        <f t="shared" si="20"/>
        <v>4.151198510312763E-4</v>
      </c>
      <c r="O392" s="119">
        <v>0.18</v>
      </c>
      <c r="P392" s="120">
        <v>1436.11</v>
      </c>
      <c r="Q392" s="117">
        <v>2550</v>
      </c>
      <c r="R392" s="117">
        <v>1150</v>
      </c>
      <c r="S392" s="116">
        <v>2000</v>
      </c>
      <c r="T392" s="121">
        <v>36253</v>
      </c>
      <c r="U392" s="122" t="s">
        <v>3147</v>
      </c>
      <c r="V392" s="114" t="s">
        <v>2854</v>
      </c>
      <c r="W392" s="120" t="s">
        <v>877</v>
      </c>
      <c r="X392" s="120" t="s">
        <v>2673</v>
      </c>
      <c r="Y392" s="120" t="s">
        <v>2055</v>
      </c>
      <c r="Z392" s="122" t="s">
        <v>2614</v>
      </c>
      <c r="AA392" s="123">
        <v>25666</v>
      </c>
      <c r="AB392" s="120" t="s">
        <v>5564</v>
      </c>
      <c r="AD392" s="120" t="s">
        <v>667</v>
      </c>
      <c r="AE392" s="120" t="s">
        <v>423</v>
      </c>
      <c r="AF392" s="124" t="s">
        <v>2762</v>
      </c>
    </row>
    <row r="393" spans="1:33" s="149" customFormat="1">
      <c r="A393" s="140" t="s">
        <v>2880</v>
      </c>
      <c r="B393" s="140" t="s">
        <v>2066</v>
      </c>
      <c r="C393" s="140" t="s">
        <v>1626</v>
      </c>
      <c r="D393" s="140" t="s">
        <v>4891</v>
      </c>
      <c r="E393" s="140" t="s">
        <v>4467</v>
      </c>
      <c r="F393" s="280"/>
      <c r="G393" s="140"/>
      <c r="H393" s="140"/>
      <c r="I393" s="140" t="s">
        <v>3346</v>
      </c>
      <c r="J393" s="140"/>
      <c r="K393" s="141"/>
      <c r="L393" s="151">
        <v>492</v>
      </c>
      <c r="M393" s="145">
        <v>492</v>
      </c>
      <c r="N393" s="144">
        <f>(M393-L393)/(M393+L393+12740)</f>
        <v>0</v>
      </c>
      <c r="O393" s="142">
        <v>46</v>
      </c>
      <c r="P393" s="143">
        <v>94.54</v>
      </c>
      <c r="Q393" s="151">
        <v>120</v>
      </c>
      <c r="R393" s="145"/>
      <c r="S393" s="142">
        <v>27</v>
      </c>
      <c r="T393" s="146">
        <v>39150</v>
      </c>
      <c r="U393" s="147" t="s">
        <v>3410</v>
      </c>
      <c r="V393" s="140" t="s">
        <v>575</v>
      </c>
      <c r="W393" s="143" t="s">
        <v>2066</v>
      </c>
      <c r="X393" s="143" t="s">
        <v>3849</v>
      </c>
      <c r="Y393" s="143" t="s">
        <v>5263</v>
      </c>
      <c r="Z393" s="147" t="s">
        <v>576</v>
      </c>
      <c r="AA393" s="148" t="s">
        <v>577</v>
      </c>
      <c r="AB393" s="143" t="s">
        <v>2881</v>
      </c>
      <c r="AD393" s="143"/>
      <c r="AE393" s="233" t="s">
        <v>574</v>
      </c>
    </row>
    <row r="394" spans="1:33" s="124" customFormat="1">
      <c r="A394" s="114" t="s">
        <v>1786</v>
      </c>
      <c r="B394" s="114" t="s">
        <v>2066</v>
      </c>
      <c r="C394" s="114" t="s">
        <v>3047</v>
      </c>
      <c r="D394" s="114" t="s">
        <v>3862</v>
      </c>
      <c r="E394" s="114" t="s">
        <v>1293</v>
      </c>
      <c r="F394" s="279"/>
      <c r="G394" s="114"/>
      <c r="H394" s="114"/>
      <c r="I394" s="114" t="s">
        <v>3346</v>
      </c>
      <c r="J394" s="114" t="s">
        <v>2775</v>
      </c>
      <c r="K394" s="115"/>
      <c r="L394" s="119">
        <v>818</v>
      </c>
      <c r="M394" s="120">
        <v>824</v>
      </c>
      <c r="N394" s="118">
        <f t="shared" ref="N394:N407" si="21">(M394-L394)/(M394+L394+12740)</f>
        <v>4.1718815185648727E-4</v>
      </c>
      <c r="O394" s="119">
        <v>45</v>
      </c>
      <c r="P394" s="120">
        <v>101.32</v>
      </c>
      <c r="Q394" s="117">
        <v>45</v>
      </c>
      <c r="R394" s="117">
        <v>22</v>
      </c>
      <c r="S394" s="119">
        <v>160</v>
      </c>
      <c r="T394" s="121">
        <v>35787</v>
      </c>
      <c r="U394" s="122" t="s">
        <v>887</v>
      </c>
      <c r="V394" s="114" t="s">
        <v>3042</v>
      </c>
      <c r="W394" s="120" t="s">
        <v>2066</v>
      </c>
      <c r="X394" s="120" t="s">
        <v>3411</v>
      </c>
      <c r="Y394" s="120" t="s">
        <v>3043</v>
      </c>
      <c r="Z394" s="122" t="s">
        <v>3687</v>
      </c>
      <c r="AA394" s="123" t="s">
        <v>1787</v>
      </c>
      <c r="AB394" s="120"/>
      <c r="AD394" s="120" t="s">
        <v>3533</v>
      </c>
      <c r="AE394" s="124" t="s">
        <v>4142</v>
      </c>
      <c r="AF394" s="124" t="s">
        <v>4058</v>
      </c>
      <c r="AG394" s="124" t="s">
        <v>4269</v>
      </c>
    </row>
    <row r="395" spans="1:33" s="124" customFormat="1">
      <c r="A395" s="114" t="s">
        <v>1788</v>
      </c>
      <c r="B395" s="114" t="s">
        <v>2066</v>
      </c>
      <c r="C395" s="114" t="s">
        <v>3047</v>
      </c>
      <c r="D395" s="114" t="s">
        <v>3862</v>
      </c>
      <c r="E395" s="114" t="s">
        <v>1293</v>
      </c>
      <c r="F395" s="279"/>
      <c r="G395" s="114"/>
      <c r="H395" s="114"/>
      <c r="I395" s="114" t="s">
        <v>3346</v>
      </c>
      <c r="J395" s="114" t="s">
        <v>2775</v>
      </c>
      <c r="K395" s="115"/>
      <c r="L395" s="119">
        <v>817</v>
      </c>
      <c r="M395" s="120">
        <v>824</v>
      </c>
      <c r="N395" s="118">
        <f t="shared" si="21"/>
        <v>4.8675335512134068E-4</v>
      </c>
      <c r="O395" s="119">
        <v>45</v>
      </c>
      <c r="P395" s="120">
        <v>101.31</v>
      </c>
      <c r="Q395" s="117">
        <v>45</v>
      </c>
      <c r="R395" s="117">
        <v>22</v>
      </c>
      <c r="S395" s="119">
        <v>160</v>
      </c>
      <c r="T395" s="121">
        <v>35787</v>
      </c>
      <c r="U395" s="122" t="s">
        <v>887</v>
      </c>
      <c r="V395" s="114" t="s">
        <v>3042</v>
      </c>
      <c r="W395" s="120" t="s">
        <v>2066</v>
      </c>
      <c r="X395" s="120" t="s">
        <v>3411</v>
      </c>
      <c r="Y395" s="120" t="s">
        <v>3043</v>
      </c>
      <c r="Z395" s="122" t="s">
        <v>3688</v>
      </c>
      <c r="AA395" s="123" t="s">
        <v>1789</v>
      </c>
      <c r="AB395" s="120"/>
      <c r="AD395" s="120" t="s">
        <v>3533</v>
      </c>
      <c r="AE395" s="124" t="s">
        <v>4142</v>
      </c>
      <c r="AF395" s="124" t="s">
        <v>4058</v>
      </c>
      <c r="AG395" s="124" t="s">
        <v>4269</v>
      </c>
    </row>
    <row r="396" spans="1:33" s="124" customFormat="1">
      <c r="A396" s="114" t="s">
        <v>1790</v>
      </c>
      <c r="B396" s="114" t="s">
        <v>2066</v>
      </c>
      <c r="C396" s="114" t="s">
        <v>3047</v>
      </c>
      <c r="D396" s="114" t="s">
        <v>3862</v>
      </c>
      <c r="E396" s="114" t="s">
        <v>1293</v>
      </c>
      <c r="F396" s="279"/>
      <c r="G396" s="114"/>
      <c r="H396" s="114"/>
      <c r="I396" s="114" t="s">
        <v>3346</v>
      </c>
      <c r="J396" s="114" t="s">
        <v>2775</v>
      </c>
      <c r="K396" s="115"/>
      <c r="L396" s="119">
        <v>818</v>
      </c>
      <c r="M396" s="120">
        <v>824</v>
      </c>
      <c r="N396" s="118">
        <f t="shared" si="21"/>
        <v>4.1718815185648727E-4</v>
      </c>
      <c r="O396" s="119">
        <v>45</v>
      </c>
      <c r="P396" s="120">
        <v>101.31</v>
      </c>
      <c r="Q396" s="117">
        <v>45</v>
      </c>
      <c r="R396" s="117">
        <v>22</v>
      </c>
      <c r="S396" s="119">
        <v>160</v>
      </c>
      <c r="T396" s="121">
        <v>35787</v>
      </c>
      <c r="U396" s="122" t="s">
        <v>887</v>
      </c>
      <c r="V396" s="114" t="s">
        <v>3042</v>
      </c>
      <c r="W396" s="120" t="s">
        <v>2066</v>
      </c>
      <c r="X396" s="120" t="s">
        <v>3411</v>
      </c>
      <c r="Y396" s="120" t="s">
        <v>3043</v>
      </c>
      <c r="Z396" s="122" t="s">
        <v>3689</v>
      </c>
      <c r="AA396" s="123" t="s">
        <v>1791</v>
      </c>
      <c r="AB396" s="120"/>
      <c r="AD396" s="120" t="s">
        <v>3533</v>
      </c>
      <c r="AE396" s="124" t="s">
        <v>4142</v>
      </c>
      <c r="AF396" s="124" t="s">
        <v>4058</v>
      </c>
      <c r="AG396" s="124" t="s">
        <v>4269</v>
      </c>
    </row>
    <row r="397" spans="1:33" s="124" customFormat="1">
      <c r="A397" s="114" t="s">
        <v>1792</v>
      </c>
      <c r="B397" s="114" t="s">
        <v>2066</v>
      </c>
      <c r="C397" s="114" t="s">
        <v>3047</v>
      </c>
      <c r="D397" s="114" t="s">
        <v>3862</v>
      </c>
      <c r="E397" s="114" t="s">
        <v>1293</v>
      </c>
      <c r="F397" s="279"/>
      <c r="G397" s="114"/>
      <c r="H397" s="114"/>
      <c r="I397" s="114" t="s">
        <v>3346</v>
      </c>
      <c r="J397" s="114" t="s">
        <v>2775</v>
      </c>
      <c r="K397" s="115"/>
      <c r="L397" s="119">
        <v>816</v>
      </c>
      <c r="M397" s="120">
        <v>827</v>
      </c>
      <c r="N397" s="118">
        <f t="shared" si="21"/>
        <v>7.6479176805951466E-4</v>
      </c>
      <c r="O397" s="119">
        <v>45</v>
      </c>
      <c r="P397" s="120">
        <v>101.33</v>
      </c>
      <c r="Q397" s="117">
        <v>45</v>
      </c>
      <c r="R397" s="117">
        <v>22</v>
      </c>
      <c r="S397" s="119">
        <v>160</v>
      </c>
      <c r="T397" s="121">
        <v>36009</v>
      </c>
      <c r="U397" s="122" t="s">
        <v>887</v>
      </c>
      <c r="V397" s="114" t="s">
        <v>3042</v>
      </c>
      <c r="W397" s="120" t="s">
        <v>2066</v>
      </c>
      <c r="X397" s="120" t="s">
        <v>3411</v>
      </c>
      <c r="Y397" s="120" t="s">
        <v>4394</v>
      </c>
      <c r="Z397" s="122" t="s">
        <v>1560</v>
      </c>
      <c r="AA397" s="123" t="s">
        <v>1793</v>
      </c>
      <c r="AB397" s="120"/>
      <c r="AD397" s="120" t="s">
        <v>3533</v>
      </c>
      <c r="AE397" s="124" t="s">
        <v>4142</v>
      </c>
      <c r="AF397" s="124" t="s">
        <v>3445</v>
      </c>
      <c r="AG397" s="124" t="s">
        <v>4269</v>
      </c>
    </row>
    <row r="398" spans="1:33" s="124" customFormat="1">
      <c r="A398" s="114" t="s">
        <v>1794</v>
      </c>
      <c r="B398" s="114" t="s">
        <v>2066</v>
      </c>
      <c r="C398" s="114" t="s">
        <v>3047</v>
      </c>
      <c r="D398" s="114" t="s">
        <v>3862</v>
      </c>
      <c r="E398" s="114" t="s">
        <v>1293</v>
      </c>
      <c r="F398" s="279"/>
      <c r="G398" s="114"/>
      <c r="H398" s="114"/>
      <c r="I398" s="114" t="s">
        <v>3346</v>
      </c>
      <c r="J398" s="114" t="s">
        <v>2775</v>
      </c>
      <c r="K398" s="115"/>
      <c r="L398" s="119">
        <v>816</v>
      </c>
      <c r="M398" s="120">
        <v>827</v>
      </c>
      <c r="N398" s="118">
        <f t="shared" si="21"/>
        <v>7.6479176805951466E-4</v>
      </c>
      <c r="O398" s="119">
        <v>45</v>
      </c>
      <c r="P398" s="120">
        <v>101.33</v>
      </c>
      <c r="Q398" s="117">
        <v>45</v>
      </c>
      <c r="R398" s="117">
        <v>22</v>
      </c>
      <c r="S398" s="119">
        <v>160</v>
      </c>
      <c r="T398" s="121">
        <v>36009</v>
      </c>
      <c r="U398" s="122" t="s">
        <v>887</v>
      </c>
      <c r="V398" s="114" t="s">
        <v>3042</v>
      </c>
      <c r="W398" s="120" t="s">
        <v>2066</v>
      </c>
      <c r="X398" s="120" t="s">
        <v>3411</v>
      </c>
      <c r="Y398" s="120" t="s">
        <v>4394</v>
      </c>
      <c r="Z398" s="122" t="s">
        <v>4144</v>
      </c>
      <c r="AA398" s="123" t="s">
        <v>1795</v>
      </c>
      <c r="AB398" s="120"/>
      <c r="AD398" s="120" t="s">
        <v>3533</v>
      </c>
      <c r="AE398" s="124" t="s">
        <v>4142</v>
      </c>
      <c r="AF398" s="124" t="s">
        <v>3445</v>
      </c>
      <c r="AG398" s="124" t="s">
        <v>4269</v>
      </c>
    </row>
    <row r="399" spans="1:33" s="124" customFormat="1">
      <c r="A399" s="114" t="s">
        <v>1796</v>
      </c>
      <c r="B399" s="114" t="s">
        <v>2066</v>
      </c>
      <c r="C399" s="114" t="s">
        <v>3047</v>
      </c>
      <c r="D399" s="114" t="s">
        <v>3862</v>
      </c>
      <c r="E399" s="114" t="s">
        <v>1293</v>
      </c>
      <c r="F399" s="279"/>
      <c r="G399" s="114"/>
      <c r="H399" s="114"/>
      <c r="I399" s="114" t="s">
        <v>3346</v>
      </c>
      <c r="J399" s="114" t="s">
        <v>2775</v>
      </c>
      <c r="K399" s="115"/>
      <c r="L399" s="119">
        <v>819</v>
      </c>
      <c r="M399" s="120">
        <v>824</v>
      </c>
      <c r="N399" s="118">
        <f t="shared" si="21"/>
        <v>3.4763262184523395E-4</v>
      </c>
      <c r="O399" s="119">
        <v>45</v>
      </c>
      <c r="P399" s="120">
        <v>101.33</v>
      </c>
      <c r="Q399" s="117">
        <v>45</v>
      </c>
      <c r="R399" s="117">
        <v>22</v>
      </c>
      <c r="S399" s="119">
        <v>160</v>
      </c>
      <c r="T399" s="121">
        <v>36009</v>
      </c>
      <c r="U399" s="122" t="s">
        <v>887</v>
      </c>
      <c r="V399" s="114" t="s">
        <v>3042</v>
      </c>
      <c r="W399" s="120" t="s">
        <v>2066</v>
      </c>
      <c r="X399" s="120" t="s">
        <v>3411</v>
      </c>
      <c r="Y399" s="120" t="s">
        <v>4394</v>
      </c>
      <c r="Z399" s="122" t="s">
        <v>1559</v>
      </c>
      <c r="AA399" s="123" t="s">
        <v>1797</v>
      </c>
      <c r="AB399" s="120"/>
      <c r="AD399" s="120" t="s">
        <v>3533</v>
      </c>
      <c r="AE399" s="124" t="s">
        <v>4142</v>
      </c>
      <c r="AF399" s="124" t="s">
        <v>3445</v>
      </c>
      <c r="AG399" s="124" t="s">
        <v>4269</v>
      </c>
    </row>
    <row r="400" spans="1:33" s="124" customFormat="1">
      <c r="A400" s="114" t="s">
        <v>1798</v>
      </c>
      <c r="B400" s="114" t="s">
        <v>2066</v>
      </c>
      <c r="C400" s="114" t="s">
        <v>3047</v>
      </c>
      <c r="D400" s="114" t="s">
        <v>3862</v>
      </c>
      <c r="E400" s="114" t="s">
        <v>1293</v>
      </c>
      <c r="F400" s="279"/>
      <c r="G400" s="114"/>
      <c r="H400" s="114"/>
      <c r="I400" s="114" t="s">
        <v>3346</v>
      </c>
      <c r="J400" s="114" t="s">
        <v>2775</v>
      </c>
      <c r="K400" s="115"/>
      <c r="L400" s="119">
        <v>817</v>
      </c>
      <c r="M400" s="120">
        <v>825</v>
      </c>
      <c r="N400" s="118">
        <f t="shared" si="21"/>
        <v>5.5625086914198299E-4</v>
      </c>
      <c r="O400" s="119">
        <v>45</v>
      </c>
      <c r="P400" s="120">
        <v>101.32</v>
      </c>
      <c r="Q400" s="117">
        <v>45</v>
      </c>
      <c r="R400" s="117">
        <v>22</v>
      </c>
      <c r="S400" s="119">
        <v>160</v>
      </c>
      <c r="T400" s="121">
        <v>36009</v>
      </c>
      <c r="U400" s="122" t="s">
        <v>887</v>
      </c>
      <c r="V400" s="114" t="s">
        <v>3042</v>
      </c>
      <c r="W400" s="120" t="s">
        <v>2066</v>
      </c>
      <c r="X400" s="120" t="s">
        <v>3411</v>
      </c>
      <c r="Y400" s="120" t="s">
        <v>3043</v>
      </c>
      <c r="Z400" s="122" t="s">
        <v>3053</v>
      </c>
      <c r="AA400" s="123" t="s">
        <v>1799</v>
      </c>
      <c r="AB400" s="120"/>
      <c r="AD400" s="120" t="s">
        <v>3533</v>
      </c>
      <c r="AE400" s="124" t="s">
        <v>4142</v>
      </c>
      <c r="AF400" s="124" t="s">
        <v>3445</v>
      </c>
      <c r="AG400" s="124" t="s">
        <v>4269</v>
      </c>
    </row>
    <row r="401" spans="1:37" s="124" customFormat="1">
      <c r="A401" s="114" t="s">
        <v>3313</v>
      </c>
      <c r="B401" s="114" t="s">
        <v>2066</v>
      </c>
      <c r="C401" s="114" t="s">
        <v>3047</v>
      </c>
      <c r="D401" s="114" t="s">
        <v>3862</v>
      </c>
      <c r="E401" s="114" t="s">
        <v>1293</v>
      </c>
      <c r="F401" s="279"/>
      <c r="G401" s="114"/>
      <c r="H401" s="114"/>
      <c r="I401" s="114" t="s">
        <v>3346</v>
      </c>
      <c r="J401" s="114" t="s">
        <v>2775</v>
      </c>
      <c r="K401" s="115"/>
      <c r="L401" s="119">
        <v>813</v>
      </c>
      <c r="M401" s="120">
        <v>824</v>
      </c>
      <c r="N401" s="118">
        <f t="shared" si="21"/>
        <v>7.6511094108645751E-4</v>
      </c>
      <c r="O401" s="119">
        <v>45</v>
      </c>
      <c r="P401" s="120">
        <v>101.26</v>
      </c>
      <c r="Q401" s="117">
        <v>45</v>
      </c>
      <c r="R401" s="117">
        <v>22</v>
      </c>
      <c r="S401" s="119">
        <v>160</v>
      </c>
      <c r="T401" s="121">
        <v>36009</v>
      </c>
      <c r="U401" s="122" t="s">
        <v>887</v>
      </c>
      <c r="V401" s="114" t="s">
        <v>3042</v>
      </c>
      <c r="W401" s="120" t="s">
        <v>2066</v>
      </c>
      <c r="X401" s="120" t="s">
        <v>3411</v>
      </c>
      <c r="Y401" s="120" t="s">
        <v>4394</v>
      </c>
      <c r="Z401" s="122" t="s">
        <v>3050</v>
      </c>
      <c r="AA401" s="123" t="s">
        <v>3314</v>
      </c>
      <c r="AB401" s="120"/>
      <c r="AD401" s="120" t="s">
        <v>3533</v>
      </c>
      <c r="AE401" s="124" t="s">
        <v>4142</v>
      </c>
      <c r="AF401" s="124" t="s">
        <v>3445</v>
      </c>
      <c r="AG401" s="124" t="s">
        <v>4269</v>
      </c>
    </row>
    <row r="402" spans="1:37" s="124" customFormat="1">
      <c r="A402" s="114" t="s">
        <v>3056</v>
      </c>
      <c r="B402" s="114" t="s">
        <v>2066</v>
      </c>
      <c r="C402" s="114" t="s">
        <v>3047</v>
      </c>
      <c r="D402" s="114" t="s">
        <v>3862</v>
      </c>
      <c r="E402" s="114" t="s">
        <v>1293</v>
      </c>
      <c r="F402" s="279"/>
      <c r="G402" s="114"/>
      <c r="H402" s="114"/>
      <c r="I402" s="114" t="s">
        <v>3346</v>
      </c>
      <c r="J402" s="114" t="s">
        <v>2775</v>
      </c>
      <c r="K402" s="115"/>
      <c r="L402" s="119">
        <v>814</v>
      </c>
      <c r="M402" s="120">
        <v>824</v>
      </c>
      <c r="N402" s="118">
        <f t="shared" si="21"/>
        <v>6.9550702462094867E-4</v>
      </c>
      <c r="O402" s="119">
        <v>45</v>
      </c>
      <c r="P402" s="120">
        <v>101.27</v>
      </c>
      <c r="Q402" s="116">
        <v>45</v>
      </c>
      <c r="R402" s="117">
        <v>22</v>
      </c>
      <c r="S402" s="119">
        <v>160</v>
      </c>
      <c r="T402" s="220">
        <v>36009</v>
      </c>
      <c r="U402" s="122" t="s">
        <v>887</v>
      </c>
      <c r="V402" s="114" t="s">
        <v>3042</v>
      </c>
      <c r="W402" s="120" t="s">
        <v>2066</v>
      </c>
      <c r="X402" s="120" t="s">
        <v>3411</v>
      </c>
      <c r="Y402" s="120" t="s">
        <v>4394</v>
      </c>
      <c r="Z402" s="122" t="s">
        <v>3051</v>
      </c>
      <c r="AA402" s="123" t="s">
        <v>3057</v>
      </c>
      <c r="AB402" s="120"/>
      <c r="AD402" s="120" t="s">
        <v>3533</v>
      </c>
      <c r="AE402" s="124" t="s">
        <v>4142</v>
      </c>
      <c r="AF402" s="124" t="s">
        <v>3445</v>
      </c>
      <c r="AG402" s="124" t="s">
        <v>4269</v>
      </c>
    </row>
    <row r="403" spans="1:37" s="206" customFormat="1">
      <c r="A403" s="114" t="s">
        <v>3058</v>
      </c>
      <c r="B403" s="114" t="s">
        <v>2066</v>
      </c>
      <c r="C403" s="114" t="s">
        <v>3047</v>
      </c>
      <c r="D403" s="114" t="s">
        <v>3862</v>
      </c>
      <c r="E403" s="114" t="s">
        <v>1293</v>
      </c>
      <c r="F403" s="279"/>
      <c r="G403" s="114"/>
      <c r="H403" s="114"/>
      <c r="I403" s="114" t="s">
        <v>3346</v>
      </c>
      <c r="J403" s="114" t="s">
        <v>2775</v>
      </c>
      <c r="K403" s="115"/>
      <c r="L403" s="119">
        <v>814</v>
      </c>
      <c r="M403" s="120">
        <v>825</v>
      </c>
      <c r="N403" s="118">
        <f t="shared" si="21"/>
        <v>7.6500452048125739E-4</v>
      </c>
      <c r="O403" s="119">
        <v>45</v>
      </c>
      <c r="P403" s="120">
        <v>101.29</v>
      </c>
      <c r="Q403" s="117">
        <v>45</v>
      </c>
      <c r="R403" s="117">
        <v>22</v>
      </c>
      <c r="S403" s="119">
        <v>160</v>
      </c>
      <c r="T403" s="121">
        <v>36009</v>
      </c>
      <c r="U403" s="122" t="s">
        <v>887</v>
      </c>
      <c r="V403" s="114" t="s">
        <v>3042</v>
      </c>
      <c r="W403" s="120" t="s">
        <v>2066</v>
      </c>
      <c r="X403" s="120" t="s">
        <v>3411</v>
      </c>
      <c r="Y403" s="120" t="s">
        <v>4394</v>
      </c>
      <c r="Z403" s="122" t="s">
        <v>3052</v>
      </c>
      <c r="AA403" s="123" t="s">
        <v>3059</v>
      </c>
      <c r="AB403" s="120"/>
      <c r="AC403" s="124"/>
      <c r="AD403" s="120" t="s">
        <v>3533</v>
      </c>
      <c r="AE403" s="124" t="s">
        <v>4142</v>
      </c>
      <c r="AF403" s="124" t="s">
        <v>3445</v>
      </c>
      <c r="AG403" s="124" t="s">
        <v>4269</v>
      </c>
      <c r="AH403" s="124"/>
      <c r="AI403" s="124"/>
      <c r="AJ403" s="124"/>
      <c r="AK403" s="124"/>
    </row>
    <row r="404" spans="1:37" s="124" customFormat="1">
      <c r="A404" s="114" t="s">
        <v>3060</v>
      </c>
      <c r="B404" s="114" t="s">
        <v>2066</v>
      </c>
      <c r="C404" s="114" t="s">
        <v>3047</v>
      </c>
      <c r="D404" s="114" t="s">
        <v>3862</v>
      </c>
      <c r="E404" s="114" t="s">
        <v>1293</v>
      </c>
      <c r="F404" s="279"/>
      <c r="G404" s="114"/>
      <c r="H404" s="114"/>
      <c r="I404" s="114" t="s">
        <v>3346</v>
      </c>
      <c r="J404" s="114" t="s">
        <v>2775</v>
      </c>
      <c r="K404" s="115"/>
      <c r="L404" s="119">
        <v>810</v>
      </c>
      <c r="M404" s="120">
        <v>822</v>
      </c>
      <c r="N404" s="118">
        <f t="shared" si="21"/>
        <v>8.3495686056220427E-4</v>
      </c>
      <c r="O404" s="119">
        <v>45</v>
      </c>
      <c r="P404" s="120">
        <v>101.21</v>
      </c>
      <c r="Q404" s="117">
        <v>45</v>
      </c>
      <c r="R404" s="117">
        <v>22</v>
      </c>
      <c r="S404" s="119">
        <v>160</v>
      </c>
      <c r="T404" s="121">
        <v>36061</v>
      </c>
      <c r="U404" s="122" t="s">
        <v>887</v>
      </c>
      <c r="V404" s="114" t="s">
        <v>3042</v>
      </c>
      <c r="W404" s="120" t="s">
        <v>2066</v>
      </c>
      <c r="X404" s="120" t="s">
        <v>3411</v>
      </c>
      <c r="Y404" s="120" t="s">
        <v>3043</v>
      </c>
      <c r="Z404" s="122" t="s">
        <v>1561</v>
      </c>
      <c r="AA404" s="123" t="s">
        <v>3061</v>
      </c>
      <c r="AB404" s="120"/>
      <c r="AD404" s="120" t="s">
        <v>3533</v>
      </c>
      <c r="AE404" s="124" t="s">
        <v>4142</v>
      </c>
      <c r="AF404" s="124" t="s">
        <v>4136</v>
      </c>
      <c r="AG404" s="124" t="s">
        <v>4269</v>
      </c>
    </row>
    <row r="405" spans="1:37" s="124" customFormat="1">
      <c r="A405" s="114" t="s">
        <v>3062</v>
      </c>
      <c r="B405" s="114" t="s">
        <v>2066</v>
      </c>
      <c r="C405" s="114" t="s">
        <v>3047</v>
      </c>
      <c r="D405" s="114" t="s">
        <v>3862</v>
      </c>
      <c r="E405" s="114" t="s">
        <v>1293</v>
      </c>
      <c r="F405" s="279"/>
      <c r="G405" s="114"/>
      <c r="H405" s="114"/>
      <c r="I405" s="114" t="s">
        <v>3346</v>
      </c>
      <c r="J405" s="114" t="s">
        <v>2775</v>
      </c>
      <c r="K405" s="115"/>
      <c r="L405" s="119">
        <v>814</v>
      </c>
      <c r="M405" s="120">
        <v>823</v>
      </c>
      <c r="N405" s="118">
        <f t="shared" si="21"/>
        <v>6.2599986088891985E-4</v>
      </c>
      <c r="O405" s="119">
        <v>45</v>
      </c>
      <c r="P405" s="120">
        <v>101.26</v>
      </c>
      <c r="Q405" s="117">
        <v>45</v>
      </c>
      <c r="R405" s="117">
        <v>22</v>
      </c>
      <c r="S405" s="119">
        <v>160</v>
      </c>
      <c r="T405" s="121">
        <v>36061</v>
      </c>
      <c r="U405" s="122" t="s">
        <v>887</v>
      </c>
      <c r="V405" s="114" t="s">
        <v>3042</v>
      </c>
      <c r="W405" s="120" t="s">
        <v>2066</v>
      </c>
      <c r="X405" s="120" t="s">
        <v>3411</v>
      </c>
      <c r="Y405" s="120" t="s">
        <v>3043</v>
      </c>
      <c r="Z405" s="122" t="s">
        <v>1562</v>
      </c>
      <c r="AA405" s="123" t="s">
        <v>3063</v>
      </c>
      <c r="AB405" s="120"/>
      <c r="AD405" s="120" t="s">
        <v>3533</v>
      </c>
      <c r="AE405" s="124" t="s">
        <v>4142</v>
      </c>
      <c r="AF405" s="124" t="s">
        <v>4136</v>
      </c>
      <c r="AG405" s="124" t="s">
        <v>4269</v>
      </c>
    </row>
    <row r="406" spans="1:37" s="124" customFormat="1">
      <c r="A406" s="114" t="s">
        <v>3064</v>
      </c>
      <c r="B406" s="114" t="s">
        <v>2066</v>
      </c>
      <c r="C406" s="114" t="s">
        <v>3047</v>
      </c>
      <c r="D406" s="114" t="s">
        <v>3862</v>
      </c>
      <c r="E406" s="114" t="s">
        <v>1293</v>
      </c>
      <c r="F406" s="279"/>
      <c r="G406" s="114"/>
      <c r="H406" s="114"/>
      <c r="I406" s="114" t="s">
        <v>3346</v>
      </c>
      <c r="J406" s="114" t="s">
        <v>2775</v>
      </c>
      <c r="K406" s="115"/>
      <c r="L406" s="119">
        <v>813</v>
      </c>
      <c r="M406" s="120">
        <v>824</v>
      </c>
      <c r="N406" s="118">
        <f t="shared" si="21"/>
        <v>7.6511094108645751E-4</v>
      </c>
      <c r="O406" s="119">
        <v>45</v>
      </c>
      <c r="P406" s="120">
        <v>101.26</v>
      </c>
      <c r="Q406" s="117">
        <v>45</v>
      </c>
      <c r="R406" s="117">
        <v>22</v>
      </c>
      <c r="S406" s="119">
        <v>160</v>
      </c>
      <c r="T406" s="121">
        <v>36061</v>
      </c>
      <c r="U406" s="122" t="s">
        <v>887</v>
      </c>
      <c r="V406" s="114" t="s">
        <v>3042</v>
      </c>
      <c r="W406" s="120" t="s">
        <v>2066</v>
      </c>
      <c r="X406" s="120" t="s">
        <v>3411</v>
      </c>
      <c r="Y406" s="120" t="s">
        <v>3043</v>
      </c>
      <c r="Z406" s="122" t="s">
        <v>1414</v>
      </c>
      <c r="AA406" s="123" t="s">
        <v>3065</v>
      </c>
      <c r="AB406" s="120"/>
      <c r="AD406" s="120" t="s">
        <v>3533</v>
      </c>
      <c r="AE406" s="124" t="s">
        <v>4142</v>
      </c>
      <c r="AF406" s="124" t="s">
        <v>4136</v>
      </c>
      <c r="AG406" s="124" t="s">
        <v>4269</v>
      </c>
    </row>
    <row r="407" spans="1:37" s="124" customFormat="1">
      <c r="A407" s="114" t="s">
        <v>3066</v>
      </c>
      <c r="B407" s="114" t="s">
        <v>2066</v>
      </c>
      <c r="C407" s="114" t="s">
        <v>3047</v>
      </c>
      <c r="D407" s="114" t="s">
        <v>3862</v>
      </c>
      <c r="E407" s="114" t="s">
        <v>1293</v>
      </c>
      <c r="F407" s="279"/>
      <c r="G407" s="114"/>
      <c r="H407" s="114"/>
      <c r="I407" s="114" t="s">
        <v>3346</v>
      </c>
      <c r="J407" s="114" t="s">
        <v>2775</v>
      </c>
      <c r="K407" s="115"/>
      <c r="L407" s="119">
        <v>810</v>
      </c>
      <c r="M407" s="120">
        <v>822</v>
      </c>
      <c r="N407" s="118">
        <f t="shared" si="21"/>
        <v>8.3495686056220427E-4</v>
      </c>
      <c r="O407" s="119">
        <v>45</v>
      </c>
      <c r="P407" s="120">
        <v>101.21</v>
      </c>
      <c r="Q407" s="117">
        <v>45</v>
      </c>
      <c r="R407" s="117">
        <v>22</v>
      </c>
      <c r="S407" s="119">
        <v>160</v>
      </c>
      <c r="T407" s="121">
        <v>36061</v>
      </c>
      <c r="U407" s="122" t="s">
        <v>887</v>
      </c>
      <c r="V407" s="114" t="s">
        <v>3042</v>
      </c>
      <c r="W407" s="120" t="s">
        <v>2066</v>
      </c>
      <c r="X407" s="120" t="s">
        <v>3411</v>
      </c>
      <c r="Y407" s="120" t="s">
        <v>3043</v>
      </c>
      <c r="Z407" s="122" t="s">
        <v>1415</v>
      </c>
      <c r="AA407" s="123" t="s">
        <v>3067</v>
      </c>
      <c r="AB407" s="120"/>
      <c r="AD407" s="120" t="s">
        <v>3533</v>
      </c>
      <c r="AE407" s="124" t="s">
        <v>4142</v>
      </c>
      <c r="AF407" s="124" t="s">
        <v>4136</v>
      </c>
      <c r="AG407" s="124" t="s">
        <v>4269</v>
      </c>
    </row>
    <row r="408" spans="1:37" s="124" customFormat="1">
      <c r="A408" s="114" t="s">
        <v>3068</v>
      </c>
      <c r="B408" s="114" t="s">
        <v>2066</v>
      </c>
      <c r="C408" s="114" t="s">
        <v>3047</v>
      </c>
      <c r="D408" s="114" t="s">
        <v>3862</v>
      </c>
      <c r="E408" s="114" t="s">
        <v>1293</v>
      </c>
      <c r="F408" s="279"/>
      <c r="G408" s="114"/>
      <c r="H408" s="114"/>
      <c r="I408" s="114" t="s">
        <v>3346</v>
      </c>
      <c r="J408" s="114" t="s">
        <v>2775</v>
      </c>
      <c r="K408" s="115"/>
      <c r="L408" s="119">
        <v>806</v>
      </c>
      <c r="M408" s="120">
        <v>820</v>
      </c>
      <c r="N408" s="118">
        <f t="shared" ref="N408:N425" si="22">(M408-L408)/(M408+L408+12740)</f>
        <v>9.7452317972991783E-4</v>
      </c>
      <c r="O408" s="119">
        <v>45</v>
      </c>
      <c r="P408" s="120">
        <v>101.15</v>
      </c>
      <c r="Q408" s="117">
        <v>45</v>
      </c>
      <c r="R408" s="117">
        <v>22</v>
      </c>
      <c r="S408" s="119">
        <v>160</v>
      </c>
      <c r="T408" s="121">
        <v>36061</v>
      </c>
      <c r="U408" s="122" t="s">
        <v>887</v>
      </c>
      <c r="V408" s="114" t="s">
        <v>3042</v>
      </c>
      <c r="W408" s="120" t="s">
        <v>2066</v>
      </c>
      <c r="X408" s="120" t="s">
        <v>3411</v>
      </c>
      <c r="Y408" s="120" t="s">
        <v>3043</v>
      </c>
      <c r="Z408" s="122" t="s">
        <v>1416</v>
      </c>
      <c r="AA408" s="123" t="s">
        <v>3069</v>
      </c>
      <c r="AB408" s="120"/>
      <c r="AD408" s="120" t="s">
        <v>3533</v>
      </c>
      <c r="AE408" s="124" t="s">
        <v>4142</v>
      </c>
      <c r="AF408" s="124" t="s">
        <v>4136</v>
      </c>
      <c r="AG408" s="124" t="s">
        <v>4269</v>
      </c>
    </row>
    <row r="409" spans="1:37" s="124" customFormat="1">
      <c r="A409" s="114" t="s">
        <v>3070</v>
      </c>
      <c r="B409" s="114" t="s">
        <v>2066</v>
      </c>
      <c r="C409" s="114" t="s">
        <v>3047</v>
      </c>
      <c r="D409" s="114" t="s">
        <v>3862</v>
      </c>
      <c r="E409" s="114" t="s">
        <v>1293</v>
      </c>
      <c r="F409" s="279"/>
      <c r="G409" s="114"/>
      <c r="H409" s="114"/>
      <c r="I409" s="114" t="s">
        <v>3346</v>
      </c>
      <c r="J409" s="114" t="s">
        <v>2775</v>
      </c>
      <c r="K409" s="115"/>
      <c r="L409" s="119">
        <v>807</v>
      </c>
      <c r="M409" s="120">
        <v>820</v>
      </c>
      <c r="N409" s="118">
        <f t="shared" si="22"/>
        <v>9.0485139555926777E-4</v>
      </c>
      <c r="O409" s="119">
        <v>45</v>
      </c>
      <c r="P409" s="120">
        <v>101.16</v>
      </c>
      <c r="Q409" s="117">
        <v>45</v>
      </c>
      <c r="R409" s="117">
        <v>22</v>
      </c>
      <c r="S409" s="119">
        <v>160</v>
      </c>
      <c r="T409" s="121">
        <v>36061</v>
      </c>
      <c r="U409" s="122" t="s">
        <v>887</v>
      </c>
      <c r="V409" s="114" t="s">
        <v>3042</v>
      </c>
      <c r="W409" s="120" t="s">
        <v>2066</v>
      </c>
      <c r="X409" s="120" t="s">
        <v>3411</v>
      </c>
      <c r="Y409" s="120" t="s">
        <v>3043</v>
      </c>
      <c r="Z409" s="122" t="s">
        <v>3684</v>
      </c>
      <c r="AA409" s="123" t="s">
        <v>3071</v>
      </c>
      <c r="AB409" s="120"/>
      <c r="AD409" s="120" t="s">
        <v>3533</v>
      </c>
      <c r="AE409" s="124" t="s">
        <v>4142</v>
      </c>
      <c r="AF409" s="124" t="s">
        <v>4136</v>
      </c>
      <c r="AG409" s="124" t="s">
        <v>4269</v>
      </c>
    </row>
    <row r="410" spans="1:37" s="124" customFormat="1">
      <c r="A410" s="114" t="s">
        <v>1192</v>
      </c>
      <c r="B410" s="114" t="s">
        <v>2066</v>
      </c>
      <c r="C410" s="114" t="s">
        <v>3047</v>
      </c>
      <c r="D410" s="114" t="s">
        <v>3862</v>
      </c>
      <c r="E410" s="114" t="s">
        <v>1293</v>
      </c>
      <c r="F410" s="279"/>
      <c r="G410" s="114"/>
      <c r="H410" s="114"/>
      <c r="I410" s="114" t="s">
        <v>3346</v>
      </c>
      <c r="J410" s="114" t="s">
        <v>2775</v>
      </c>
      <c r="K410" s="115"/>
      <c r="L410" s="119">
        <v>825</v>
      </c>
      <c r="M410" s="120">
        <v>833</v>
      </c>
      <c r="N410" s="118">
        <f t="shared" si="22"/>
        <v>5.5563272676760662E-4</v>
      </c>
      <c r="O410" s="119">
        <v>45</v>
      </c>
      <c r="P410" s="120">
        <v>101.49</v>
      </c>
      <c r="Q410" s="117">
        <v>45</v>
      </c>
      <c r="R410" s="117">
        <v>22</v>
      </c>
      <c r="S410" s="119">
        <v>160</v>
      </c>
      <c r="T410" s="121">
        <v>36498</v>
      </c>
      <c r="U410" s="122" t="s">
        <v>887</v>
      </c>
      <c r="V410" s="114" t="s">
        <v>3042</v>
      </c>
      <c r="W410" s="120" t="s">
        <v>2066</v>
      </c>
      <c r="X410" s="120" t="s">
        <v>3411</v>
      </c>
      <c r="Y410" s="120" t="s">
        <v>4394</v>
      </c>
      <c r="Z410" s="122" t="s">
        <v>3525</v>
      </c>
      <c r="AA410" s="123" t="s">
        <v>3072</v>
      </c>
      <c r="AB410" s="120"/>
      <c r="AD410" s="120" t="s">
        <v>3533</v>
      </c>
      <c r="AE410" s="124" t="s">
        <v>4142</v>
      </c>
      <c r="AF410" s="124" t="s">
        <v>1586</v>
      </c>
      <c r="AG410" s="124" t="s">
        <v>4269</v>
      </c>
    </row>
    <row r="411" spans="1:37" s="124" customFormat="1">
      <c r="A411" s="114" t="s">
        <v>1193</v>
      </c>
      <c r="B411" s="114" t="s">
        <v>2066</v>
      </c>
      <c r="C411" s="114" t="s">
        <v>3047</v>
      </c>
      <c r="D411" s="114" t="s">
        <v>3862</v>
      </c>
      <c r="E411" s="114" t="s">
        <v>1293</v>
      </c>
      <c r="F411" s="279"/>
      <c r="G411" s="114"/>
      <c r="H411" s="114"/>
      <c r="I411" s="114" t="s">
        <v>3346</v>
      </c>
      <c r="J411" s="114" t="s">
        <v>2775</v>
      </c>
      <c r="K411" s="115"/>
      <c r="L411" s="119">
        <v>825</v>
      </c>
      <c r="M411" s="120">
        <v>833</v>
      </c>
      <c r="N411" s="118">
        <f t="shared" si="22"/>
        <v>5.5563272676760662E-4</v>
      </c>
      <c r="O411" s="119">
        <v>45</v>
      </c>
      <c r="P411" s="120">
        <v>101.49</v>
      </c>
      <c r="Q411" s="117">
        <v>45</v>
      </c>
      <c r="R411" s="117">
        <v>22</v>
      </c>
      <c r="S411" s="119">
        <v>160</v>
      </c>
      <c r="T411" s="121">
        <v>36498</v>
      </c>
      <c r="U411" s="122" t="s">
        <v>887</v>
      </c>
      <c r="V411" s="114" t="s">
        <v>3042</v>
      </c>
      <c r="W411" s="120" t="s">
        <v>2066</v>
      </c>
      <c r="X411" s="120" t="s">
        <v>3411</v>
      </c>
      <c r="Y411" s="120" t="s">
        <v>4394</v>
      </c>
      <c r="Z411" s="122" t="s">
        <v>3526</v>
      </c>
      <c r="AA411" s="123" t="s">
        <v>1189</v>
      </c>
      <c r="AB411" s="120"/>
      <c r="AD411" s="120" t="s">
        <v>3533</v>
      </c>
      <c r="AE411" s="124" t="s">
        <v>4142</v>
      </c>
      <c r="AF411" s="124" t="s">
        <v>1586</v>
      </c>
      <c r="AG411" s="124" t="s">
        <v>4269</v>
      </c>
    </row>
    <row r="412" spans="1:37" s="124" customFormat="1">
      <c r="A412" s="114" t="s">
        <v>1197</v>
      </c>
      <c r="B412" s="114" t="s">
        <v>2066</v>
      </c>
      <c r="C412" s="114" t="s">
        <v>3047</v>
      </c>
      <c r="D412" s="114" t="s">
        <v>3862</v>
      </c>
      <c r="E412" s="114" t="s">
        <v>1293</v>
      </c>
      <c r="F412" s="279"/>
      <c r="G412" s="114"/>
      <c r="H412" s="114"/>
      <c r="I412" s="114" t="s">
        <v>3346</v>
      </c>
      <c r="J412" s="114" t="s">
        <v>2775</v>
      </c>
      <c r="K412" s="115"/>
      <c r="L412" s="119">
        <v>820</v>
      </c>
      <c r="M412" s="120">
        <v>831</v>
      </c>
      <c r="N412" s="118">
        <f t="shared" si="22"/>
        <v>7.6436661802515465E-4</v>
      </c>
      <c r="O412" s="119">
        <v>45</v>
      </c>
      <c r="P412" s="120">
        <v>101.45</v>
      </c>
      <c r="Q412" s="117">
        <v>45</v>
      </c>
      <c r="R412" s="117">
        <v>22</v>
      </c>
      <c r="S412" s="119">
        <v>160</v>
      </c>
      <c r="T412" s="121">
        <v>36498</v>
      </c>
      <c r="U412" s="122" t="s">
        <v>887</v>
      </c>
      <c r="V412" s="114" t="s">
        <v>3042</v>
      </c>
      <c r="W412" s="120" t="s">
        <v>2066</v>
      </c>
      <c r="X412" s="120" t="s">
        <v>3411</v>
      </c>
      <c r="Y412" s="120" t="s">
        <v>4394</v>
      </c>
      <c r="Z412" s="122" t="s">
        <v>1422</v>
      </c>
      <c r="AA412" s="123" t="s">
        <v>1194</v>
      </c>
      <c r="AB412" s="120"/>
      <c r="AD412" s="120" t="s">
        <v>3533</v>
      </c>
      <c r="AE412" s="124" t="s">
        <v>4142</v>
      </c>
      <c r="AF412" s="124" t="s">
        <v>1586</v>
      </c>
      <c r="AG412" s="124" t="s">
        <v>4269</v>
      </c>
    </row>
    <row r="413" spans="1:37" s="124" customFormat="1">
      <c r="A413" s="114" t="s">
        <v>5127</v>
      </c>
      <c r="B413" s="114" t="s">
        <v>2066</v>
      </c>
      <c r="C413" s="114" t="s">
        <v>3047</v>
      </c>
      <c r="D413" s="114" t="s">
        <v>3862</v>
      </c>
      <c r="E413" s="114" t="s">
        <v>1293</v>
      </c>
      <c r="F413" s="279"/>
      <c r="G413" s="114"/>
      <c r="H413" s="114"/>
      <c r="I413" s="114" t="s">
        <v>3346</v>
      </c>
      <c r="J413" s="114" t="s">
        <v>2775</v>
      </c>
      <c r="K413" s="115"/>
      <c r="L413" s="119">
        <v>824</v>
      </c>
      <c r="M413" s="120">
        <v>829</v>
      </c>
      <c r="N413" s="118">
        <f t="shared" si="22"/>
        <v>3.4739109289237826E-4</v>
      </c>
      <c r="O413" s="119">
        <v>45</v>
      </c>
      <c r="P413" s="120">
        <v>101.43</v>
      </c>
      <c r="Q413" s="117">
        <v>45</v>
      </c>
      <c r="R413" s="117">
        <v>22</v>
      </c>
      <c r="S413" s="119">
        <v>160</v>
      </c>
      <c r="T413" s="121">
        <v>36498</v>
      </c>
      <c r="U413" s="122" t="s">
        <v>887</v>
      </c>
      <c r="V413" s="114" t="s">
        <v>3042</v>
      </c>
      <c r="W413" s="120" t="s">
        <v>2066</v>
      </c>
      <c r="X413" s="120" t="s">
        <v>3411</v>
      </c>
      <c r="Y413" s="120" t="s">
        <v>4394</v>
      </c>
      <c r="Z413" s="122" t="s">
        <v>1423</v>
      </c>
      <c r="AA413" s="123" t="s">
        <v>1195</v>
      </c>
      <c r="AB413" s="120"/>
      <c r="AD413" s="120" t="s">
        <v>3533</v>
      </c>
      <c r="AE413" s="124" t="s">
        <v>4142</v>
      </c>
      <c r="AF413" s="124" t="s">
        <v>1586</v>
      </c>
      <c r="AG413" s="124" t="s">
        <v>4269</v>
      </c>
    </row>
    <row r="414" spans="1:37" s="124" customFormat="1">
      <c r="A414" s="114" t="s">
        <v>1310</v>
      </c>
      <c r="B414" s="114" t="s">
        <v>2066</v>
      </c>
      <c r="C414" s="114" t="s">
        <v>3047</v>
      </c>
      <c r="D414" s="114" t="s">
        <v>3862</v>
      </c>
      <c r="E414" s="114" t="s">
        <v>1293</v>
      </c>
      <c r="F414" s="279"/>
      <c r="G414" s="114"/>
      <c r="H414" s="114"/>
      <c r="I414" s="114" t="s">
        <v>3346</v>
      </c>
      <c r="J414" s="114" t="s">
        <v>2775</v>
      </c>
      <c r="K414" s="115"/>
      <c r="L414" s="119">
        <v>824</v>
      </c>
      <c r="M414" s="120">
        <v>829</v>
      </c>
      <c r="N414" s="118">
        <f t="shared" si="22"/>
        <v>3.4739109289237826E-4</v>
      </c>
      <c r="O414" s="119">
        <v>45</v>
      </c>
      <c r="P414" s="120">
        <v>101.43</v>
      </c>
      <c r="Q414" s="117">
        <v>45</v>
      </c>
      <c r="R414" s="117">
        <v>22</v>
      </c>
      <c r="S414" s="119">
        <v>160</v>
      </c>
      <c r="T414" s="121">
        <v>36498</v>
      </c>
      <c r="U414" s="122" t="s">
        <v>887</v>
      </c>
      <c r="V414" s="114" t="s">
        <v>3042</v>
      </c>
      <c r="W414" s="120" t="s">
        <v>2066</v>
      </c>
      <c r="X414" s="120" t="s">
        <v>3411</v>
      </c>
      <c r="Y414" s="120" t="s">
        <v>4394</v>
      </c>
      <c r="Z414" s="122" t="s">
        <v>1424</v>
      </c>
      <c r="AA414" s="123" t="s">
        <v>1196</v>
      </c>
      <c r="AB414" s="120"/>
      <c r="AD414" s="120" t="s">
        <v>3533</v>
      </c>
      <c r="AE414" s="124" t="s">
        <v>4142</v>
      </c>
      <c r="AF414" s="124" t="s">
        <v>1586</v>
      </c>
      <c r="AG414" s="124" t="s">
        <v>4269</v>
      </c>
    </row>
    <row r="415" spans="1:37" s="124" customFormat="1">
      <c r="A415" s="114" t="s">
        <v>1311</v>
      </c>
      <c r="B415" s="114" t="s">
        <v>2066</v>
      </c>
      <c r="C415" s="114" t="s">
        <v>3047</v>
      </c>
      <c r="D415" s="114" t="s">
        <v>3862</v>
      </c>
      <c r="E415" s="114" t="s">
        <v>1293</v>
      </c>
      <c r="F415" s="279"/>
      <c r="G415" s="114"/>
      <c r="H415" s="114"/>
      <c r="I415" s="114" t="s">
        <v>3346</v>
      </c>
      <c r="J415" s="114" t="s">
        <v>2775</v>
      </c>
      <c r="K415" s="115"/>
      <c r="L415" s="119">
        <v>777</v>
      </c>
      <c r="M415" s="120">
        <v>804</v>
      </c>
      <c r="N415" s="118">
        <f t="shared" si="22"/>
        <v>1.8853432022903429E-3</v>
      </c>
      <c r="O415" s="119">
        <v>108</v>
      </c>
      <c r="P415" s="120">
        <v>100.67</v>
      </c>
      <c r="Q415" s="117">
        <v>45</v>
      </c>
      <c r="R415" s="117">
        <v>22</v>
      </c>
      <c r="S415" s="119">
        <v>160</v>
      </c>
      <c r="T415" s="121">
        <v>35836</v>
      </c>
      <c r="U415" s="122" t="s">
        <v>887</v>
      </c>
      <c r="V415" s="114" t="s">
        <v>3042</v>
      </c>
      <c r="W415" s="120" t="s">
        <v>2066</v>
      </c>
      <c r="X415" s="120" t="s">
        <v>1294</v>
      </c>
      <c r="Y415" s="120" t="s">
        <v>3685</v>
      </c>
      <c r="Z415" s="122" t="s">
        <v>3686</v>
      </c>
      <c r="AA415" s="123" t="s">
        <v>1312</v>
      </c>
      <c r="AB415" s="120"/>
      <c r="AD415" s="120" t="s">
        <v>3533</v>
      </c>
      <c r="AE415" s="124" t="s">
        <v>4142</v>
      </c>
      <c r="AF415" s="124" t="s">
        <v>3394</v>
      </c>
      <c r="AG415" s="124" t="s">
        <v>4269</v>
      </c>
    </row>
    <row r="416" spans="1:37" s="124" customFormat="1">
      <c r="A416" s="114" t="s">
        <v>1313</v>
      </c>
      <c r="B416" s="114" t="s">
        <v>2066</v>
      </c>
      <c r="C416" s="114" t="s">
        <v>3047</v>
      </c>
      <c r="D416" s="114" t="s">
        <v>3862</v>
      </c>
      <c r="E416" s="114" t="s">
        <v>1293</v>
      </c>
      <c r="F416" s="279"/>
      <c r="G416" s="114"/>
      <c r="H416" s="114"/>
      <c r="I416" s="114" t="s">
        <v>3346</v>
      </c>
      <c r="J416" s="114" t="s">
        <v>2775</v>
      </c>
      <c r="K416" s="115"/>
      <c r="L416" s="119">
        <v>814</v>
      </c>
      <c r="M416" s="120">
        <v>824</v>
      </c>
      <c r="N416" s="118">
        <f t="shared" si="22"/>
        <v>6.9550702462094867E-4</v>
      </c>
      <c r="O416" s="119">
        <v>45</v>
      </c>
      <c r="P416" s="120">
        <v>101.27</v>
      </c>
      <c r="Q416" s="117">
        <v>45</v>
      </c>
      <c r="R416" s="117">
        <v>22</v>
      </c>
      <c r="S416" s="119">
        <v>160</v>
      </c>
      <c r="T416" s="121">
        <v>35787</v>
      </c>
      <c r="U416" s="122" t="s">
        <v>887</v>
      </c>
      <c r="V416" s="114" t="s">
        <v>3042</v>
      </c>
      <c r="W416" s="120" t="s">
        <v>2066</v>
      </c>
      <c r="X416" s="120" t="s">
        <v>3411</v>
      </c>
      <c r="Y416" s="120" t="s">
        <v>3043</v>
      </c>
      <c r="Z416" s="122" t="s">
        <v>3690</v>
      </c>
      <c r="AA416" s="123" t="s">
        <v>1314</v>
      </c>
      <c r="AB416" s="120"/>
      <c r="AD416" s="120" t="s">
        <v>3533</v>
      </c>
      <c r="AE416" s="124" t="s">
        <v>4142</v>
      </c>
      <c r="AF416" s="124" t="s">
        <v>4058</v>
      </c>
      <c r="AG416" s="124" t="s">
        <v>4269</v>
      </c>
    </row>
    <row r="417" spans="1:35" s="124" customFormat="1">
      <c r="A417" s="114" t="s">
        <v>1315</v>
      </c>
      <c r="B417" s="114" t="s">
        <v>2066</v>
      </c>
      <c r="C417" s="114" t="s">
        <v>3047</v>
      </c>
      <c r="D417" s="114" t="s">
        <v>3862</v>
      </c>
      <c r="E417" s="114" t="s">
        <v>1293</v>
      </c>
      <c r="F417" s="279"/>
      <c r="G417" s="114"/>
      <c r="H417" s="114"/>
      <c r="I417" s="114" t="s">
        <v>3346</v>
      </c>
      <c r="J417" s="114" t="s">
        <v>2775</v>
      </c>
      <c r="K417" s="115"/>
      <c r="L417" s="119">
        <v>813</v>
      </c>
      <c r="M417" s="120">
        <v>824</v>
      </c>
      <c r="N417" s="118">
        <f t="shared" si="22"/>
        <v>7.6511094108645751E-4</v>
      </c>
      <c r="O417" s="119">
        <v>45</v>
      </c>
      <c r="P417" s="120">
        <v>101.26</v>
      </c>
      <c r="Q417" s="117">
        <v>45</v>
      </c>
      <c r="R417" s="117">
        <v>22</v>
      </c>
      <c r="S417" s="119">
        <v>160</v>
      </c>
      <c r="T417" s="121">
        <v>35787</v>
      </c>
      <c r="U417" s="122" t="s">
        <v>887</v>
      </c>
      <c r="V417" s="114" t="s">
        <v>3042</v>
      </c>
      <c r="W417" s="120" t="s">
        <v>2066</v>
      </c>
      <c r="X417" s="120" t="s">
        <v>3411</v>
      </c>
      <c r="Y417" s="120" t="s">
        <v>3043</v>
      </c>
      <c r="Z417" s="122" t="s">
        <v>3046</v>
      </c>
      <c r="AA417" s="123" t="s">
        <v>1316</v>
      </c>
      <c r="AB417" s="120"/>
      <c r="AD417" s="120" t="s">
        <v>3533</v>
      </c>
      <c r="AE417" s="124" t="s">
        <v>4142</v>
      </c>
      <c r="AF417" s="124" t="s">
        <v>4058</v>
      </c>
      <c r="AG417" s="124" t="s">
        <v>4269</v>
      </c>
    </row>
    <row r="418" spans="1:35" s="124" customFormat="1">
      <c r="A418" s="114" t="s">
        <v>1317</v>
      </c>
      <c r="B418" s="114" t="s">
        <v>2066</v>
      </c>
      <c r="C418" s="114" t="s">
        <v>3047</v>
      </c>
      <c r="D418" s="114" t="s">
        <v>3862</v>
      </c>
      <c r="E418" s="114" t="s">
        <v>1293</v>
      </c>
      <c r="F418" s="279"/>
      <c r="G418" s="114"/>
      <c r="H418" s="114"/>
      <c r="I418" s="114" t="s">
        <v>3346</v>
      </c>
      <c r="J418" s="114" t="s">
        <v>2775</v>
      </c>
      <c r="K418" s="115"/>
      <c r="L418" s="119">
        <v>815</v>
      </c>
      <c r="M418" s="120">
        <v>823</v>
      </c>
      <c r="N418" s="118">
        <f t="shared" si="22"/>
        <v>5.5640561969675891E-4</v>
      </c>
      <c r="O418" s="119">
        <v>45</v>
      </c>
      <c r="P418" s="120">
        <v>101.27</v>
      </c>
      <c r="Q418" s="117">
        <v>45</v>
      </c>
      <c r="R418" s="117">
        <v>22</v>
      </c>
      <c r="S418" s="119">
        <v>160</v>
      </c>
      <c r="T418" s="121">
        <v>35787</v>
      </c>
      <c r="U418" s="122" t="s">
        <v>887</v>
      </c>
      <c r="V418" s="114" t="s">
        <v>3042</v>
      </c>
      <c r="W418" s="120" t="s">
        <v>2066</v>
      </c>
      <c r="X418" s="120" t="s">
        <v>3411</v>
      </c>
      <c r="Y418" s="120" t="s">
        <v>3043</v>
      </c>
      <c r="Z418" s="122" t="s">
        <v>3048</v>
      </c>
      <c r="AA418" s="123" t="s">
        <v>1318</v>
      </c>
      <c r="AB418" s="120"/>
      <c r="AD418" s="120" t="s">
        <v>3533</v>
      </c>
      <c r="AE418" s="124" t="s">
        <v>4142</v>
      </c>
      <c r="AF418" s="124" t="s">
        <v>4058</v>
      </c>
      <c r="AG418" s="124" t="s">
        <v>4269</v>
      </c>
    </row>
    <row r="419" spans="1:35" s="124" customFormat="1">
      <c r="A419" s="114" t="s">
        <v>1631</v>
      </c>
      <c r="B419" s="114" t="s">
        <v>2066</v>
      </c>
      <c r="C419" s="114" t="s">
        <v>3047</v>
      </c>
      <c r="D419" s="114" t="s">
        <v>3862</v>
      </c>
      <c r="E419" s="206" t="s">
        <v>1293</v>
      </c>
      <c r="F419" s="296"/>
      <c r="G419" s="206"/>
      <c r="H419" s="206"/>
      <c r="I419" s="114" t="s">
        <v>3346</v>
      </c>
      <c r="J419" s="114" t="s">
        <v>2775</v>
      </c>
      <c r="K419" s="115"/>
      <c r="L419" s="221">
        <v>816</v>
      </c>
      <c r="M419" s="124">
        <v>822</v>
      </c>
      <c r="N419" s="118">
        <f t="shared" si="22"/>
        <v>4.1730421477256921E-4</v>
      </c>
      <c r="O419" s="119">
        <v>45</v>
      </c>
      <c r="P419" s="124">
        <v>101.27</v>
      </c>
      <c r="Q419" s="117">
        <v>45</v>
      </c>
      <c r="R419" s="117">
        <v>22</v>
      </c>
      <c r="S419" s="119">
        <v>160</v>
      </c>
      <c r="T419" s="121">
        <v>35787</v>
      </c>
      <c r="U419" s="122" t="s">
        <v>887</v>
      </c>
      <c r="V419" s="114" t="s">
        <v>3042</v>
      </c>
      <c r="W419" s="120" t="s">
        <v>2066</v>
      </c>
      <c r="X419" s="120" t="s">
        <v>3411</v>
      </c>
      <c r="Y419" s="120" t="s">
        <v>3043</v>
      </c>
      <c r="Z419" s="122" t="s">
        <v>3049</v>
      </c>
      <c r="AA419" s="123" t="s">
        <v>1632</v>
      </c>
      <c r="AB419" s="120"/>
      <c r="AD419" s="120" t="s">
        <v>3533</v>
      </c>
      <c r="AE419" s="124" t="s">
        <v>4142</v>
      </c>
      <c r="AF419" s="124" t="s">
        <v>4058</v>
      </c>
      <c r="AG419" s="124" t="s">
        <v>4269</v>
      </c>
    </row>
    <row r="420" spans="1:35" s="124" customFormat="1">
      <c r="A420" s="114" t="s">
        <v>1633</v>
      </c>
      <c r="B420" s="114" t="s">
        <v>2066</v>
      </c>
      <c r="C420" s="114" t="s">
        <v>3047</v>
      </c>
      <c r="D420" s="114" t="s">
        <v>3862</v>
      </c>
      <c r="E420" s="114" t="s">
        <v>1293</v>
      </c>
      <c r="F420" s="279"/>
      <c r="G420" s="114"/>
      <c r="H420" s="114"/>
      <c r="I420" s="114" t="s">
        <v>3346</v>
      </c>
      <c r="J420" s="114" t="s">
        <v>2775</v>
      </c>
      <c r="K420" s="115"/>
      <c r="L420" s="119">
        <v>816</v>
      </c>
      <c r="M420" s="120">
        <v>822</v>
      </c>
      <c r="N420" s="118">
        <f t="shared" si="22"/>
        <v>4.1730421477256921E-4</v>
      </c>
      <c r="O420" s="119">
        <v>45</v>
      </c>
      <c r="P420" s="120">
        <v>101.27</v>
      </c>
      <c r="Q420" s="222">
        <v>45</v>
      </c>
      <c r="R420" s="222">
        <v>22</v>
      </c>
      <c r="S420" s="119">
        <v>160</v>
      </c>
      <c r="T420" s="223">
        <v>35787</v>
      </c>
      <c r="U420" s="224" t="s">
        <v>887</v>
      </c>
      <c r="V420" s="114" t="s">
        <v>3042</v>
      </c>
      <c r="W420" s="120" t="s">
        <v>2066</v>
      </c>
      <c r="X420" s="120" t="s">
        <v>3411</v>
      </c>
      <c r="Y420" s="120" t="s">
        <v>3043</v>
      </c>
      <c r="Z420" s="122" t="s">
        <v>4143</v>
      </c>
      <c r="AA420" s="123" t="s">
        <v>1634</v>
      </c>
      <c r="AD420" s="120" t="s">
        <v>3533</v>
      </c>
      <c r="AE420" s="124" t="s">
        <v>4142</v>
      </c>
      <c r="AF420" s="124" t="s">
        <v>4058</v>
      </c>
      <c r="AG420" s="124" t="s">
        <v>4269</v>
      </c>
    </row>
    <row r="421" spans="1:35" s="124" customFormat="1">
      <c r="A421" s="114" t="s">
        <v>5547</v>
      </c>
      <c r="B421" s="114" t="s">
        <v>2066</v>
      </c>
      <c r="C421" s="114" t="s">
        <v>5548</v>
      </c>
      <c r="D421" s="114" t="s">
        <v>3862</v>
      </c>
      <c r="E421" s="114" t="s">
        <v>1293</v>
      </c>
      <c r="F421" s="279"/>
      <c r="G421" s="114"/>
      <c r="H421" s="114"/>
      <c r="I421" s="114" t="s">
        <v>3346</v>
      </c>
      <c r="J421" s="114" t="s">
        <v>2775</v>
      </c>
      <c r="K421" s="115"/>
      <c r="L421" s="119">
        <v>660</v>
      </c>
      <c r="M421" s="120">
        <v>673</v>
      </c>
      <c r="N421" s="118">
        <f t="shared" si="22"/>
        <v>9.23754707596106E-4</v>
      </c>
      <c r="O421" s="119">
        <v>48.45</v>
      </c>
      <c r="P421" s="120">
        <v>98.07</v>
      </c>
      <c r="Q421" s="117">
        <v>115</v>
      </c>
      <c r="R421" s="117">
        <v>80</v>
      </c>
      <c r="S421" s="120"/>
      <c r="T421" s="121">
        <v>39618</v>
      </c>
      <c r="U421" s="122"/>
      <c r="V421" s="114" t="s">
        <v>961</v>
      </c>
      <c r="W421" s="120" t="s">
        <v>248</v>
      </c>
      <c r="X421" s="124" t="s">
        <v>3598</v>
      </c>
      <c r="Y421" s="120" t="s">
        <v>2761</v>
      </c>
      <c r="Z421" s="122" t="s">
        <v>3599</v>
      </c>
      <c r="AA421" s="123" t="s">
        <v>3602</v>
      </c>
      <c r="AB421" s="120" t="s">
        <v>2823</v>
      </c>
      <c r="AD421" s="120" t="s">
        <v>161</v>
      </c>
      <c r="AE421" s="120" t="s">
        <v>3605</v>
      </c>
      <c r="AF421" s="124" t="s">
        <v>4886</v>
      </c>
      <c r="AG421" s="124" t="s">
        <v>5545</v>
      </c>
    </row>
    <row r="422" spans="1:35" s="124" customFormat="1">
      <c r="A422" s="114" t="s">
        <v>5549</v>
      </c>
      <c r="B422" s="114" t="s">
        <v>2066</v>
      </c>
      <c r="C422" s="114" t="s">
        <v>3047</v>
      </c>
      <c r="D422" s="114" t="s">
        <v>3862</v>
      </c>
      <c r="E422" s="114" t="s">
        <v>1293</v>
      </c>
      <c r="F422" s="279"/>
      <c r="G422" s="114"/>
      <c r="H422" s="114"/>
      <c r="I422" s="114" t="s">
        <v>3346</v>
      </c>
      <c r="J422" s="114" t="s">
        <v>2775</v>
      </c>
      <c r="K422" s="115"/>
      <c r="L422" s="119">
        <v>661</v>
      </c>
      <c r="M422" s="120">
        <v>672</v>
      </c>
      <c r="N422" s="118">
        <f t="shared" si="22"/>
        <v>7.8163859873516667E-4</v>
      </c>
      <c r="O422" s="119">
        <v>48.44</v>
      </c>
      <c r="P422" s="120">
        <v>98.08</v>
      </c>
      <c r="Q422" s="117">
        <v>115</v>
      </c>
      <c r="R422" s="117">
        <v>80</v>
      </c>
      <c r="S422" s="120"/>
      <c r="T422" s="121">
        <v>39618</v>
      </c>
      <c r="U422" s="122"/>
      <c r="V422" s="114" t="s">
        <v>961</v>
      </c>
      <c r="W422" s="120" t="s">
        <v>248</v>
      </c>
      <c r="X422" s="124" t="s">
        <v>3598</v>
      </c>
      <c r="Y422" s="120" t="s">
        <v>2761</v>
      </c>
      <c r="Z422" s="122" t="s">
        <v>3600</v>
      </c>
      <c r="AA422" s="123" t="s">
        <v>3603</v>
      </c>
      <c r="AB422" s="120" t="s">
        <v>2823</v>
      </c>
      <c r="AD422" s="120" t="s">
        <v>161</v>
      </c>
      <c r="AE422" s="120" t="s">
        <v>3605</v>
      </c>
      <c r="AF422" s="124" t="s">
        <v>4886</v>
      </c>
      <c r="AG422" s="124" t="s">
        <v>5545</v>
      </c>
    </row>
    <row r="423" spans="1:35" s="124" customFormat="1">
      <c r="A423" s="114" t="s">
        <v>1516</v>
      </c>
      <c r="B423" s="114" t="s">
        <v>2066</v>
      </c>
      <c r="C423" s="114" t="s">
        <v>3434</v>
      </c>
      <c r="D423" s="114" t="s">
        <v>3862</v>
      </c>
      <c r="E423" s="114" t="s">
        <v>1293</v>
      </c>
      <c r="F423" s="279"/>
      <c r="G423" s="114"/>
      <c r="H423" s="114"/>
      <c r="I423" s="114" t="s">
        <v>1292</v>
      </c>
      <c r="J423" s="114"/>
      <c r="K423" s="115" t="s">
        <v>599</v>
      </c>
      <c r="L423" s="116">
        <v>35776</v>
      </c>
      <c r="M423" s="117">
        <v>35796</v>
      </c>
      <c r="N423" s="118">
        <f t="shared" si="22"/>
        <v>2.3721415694088623E-4</v>
      </c>
      <c r="O423" s="119">
        <v>0.04</v>
      </c>
      <c r="P423" s="120">
        <v>1436.08</v>
      </c>
      <c r="Q423" s="117">
        <v>3739</v>
      </c>
      <c r="R423" s="116" t="s">
        <v>2457</v>
      </c>
      <c r="S423" s="116">
        <v>9600</v>
      </c>
      <c r="T423" s="121">
        <v>37025</v>
      </c>
      <c r="U423" s="122" t="s">
        <v>4575</v>
      </c>
      <c r="V423" s="114" t="s">
        <v>2688</v>
      </c>
      <c r="W423" s="120" t="s">
        <v>2066</v>
      </c>
      <c r="X423" s="120" t="s">
        <v>2672</v>
      </c>
      <c r="Y423" s="120" t="s">
        <v>4597</v>
      </c>
      <c r="Z423" s="122" t="s">
        <v>2447</v>
      </c>
      <c r="AA423" s="123" t="s">
        <v>1206</v>
      </c>
      <c r="AB423" s="120" t="s">
        <v>1813</v>
      </c>
      <c r="AD423" s="120" t="s">
        <v>667</v>
      </c>
      <c r="AF423" s="124" t="s">
        <v>2446</v>
      </c>
      <c r="AG423" s="124" t="s">
        <v>2445</v>
      </c>
      <c r="AH423" s="124" t="s">
        <v>2458</v>
      </c>
    </row>
    <row r="424" spans="1:35" s="124" customFormat="1">
      <c r="A424" s="114" t="s">
        <v>637</v>
      </c>
      <c r="B424" s="114" t="s">
        <v>2066</v>
      </c>
      <c r="C424" s="114" t="s">
        <v>3561</v>
      </c>
      <c r="D424" s="114" t="s">
        <v>3862</v>
      </c>
      <c r="E424" s="114" t="s">
        <v>3371</v>
      </c>
      <c r="F424" s="279"/>
      <c r="G424" s="114"/>
      <c r="H424" s="114"/>
      <c r="I424" s="114" t="s">
        <v>3346</v>
      </c>
      <c r="J424" s="114" t="s">
        <v>4110</v>
      </c>
      <c r="K424" s="115"/>
      <c r="L424" s="119">
        <v>461</v>
      </c>
      <c r="M424" s="120">
        <v>465</v>
      </c>
      <c r="N424" s="118">
        <f t="shared" si="22"/>
        <v>2.926972047416947E-4</v>
      </c>
      <c r="O424" s="119">
        <v>97.2</v>
      </c>
      <c r="P424" s="120">
        <v>93.85</v>
      </c>
      <c r="Q424" s="117"/>
      <c r="R424" s="117">
        <v>951</v>
      </c>
      <c r="S424" s="119">
        <v>250</v>
      </c>
      <c r="T424" s="121">
        <v>37182</v>
      </c>
      <c r="U424" s="122" t="s">
        <v>538</v>
      </c>
      <c r="V424" s="114" t="s">
        <v>4798</v>
      </c>
      <c r="W424" s="120" t="s">
        <v>2066</v>
      </c>
      <c r="X424" s="120" t="s">
        <v>1294</v>
      </c>
      <c r="Y424" s="120" t="s">
        <v>3694</v>
      </c>
      <c r="Z424" s="122" t="s">
        <v>1459</v>
      </c>
      <c r="AA424" s="123" t="s">
        <v>983</v>
      </c>
      <c r="AB424" s="120" t="s">
        <v>1457</v>
      </c>
      <c r="AD424" s="120" t="s">
        <v>3797</v>
      </c>
      <c r="AE424" s="120" t="s">
        <v>5627</v>
      </c>
      <c r="AF424" s="124" t="s">
        <v>1458</v>
      </c>
      <c r="AG424" s="124" t="s">
        <v>2032</v>
      </c>
      <c r="AH424" s="124" t="s">
        <v>2903</v>
      </c>
      <c r="AI424" s="124" t="s">
        <v>744</v>
      </c>
    </row>
    <row r="425" spans="1:35" s="124" customFormat="1">
      <c r="A425" s="114" t="s">
        <v>5659</v>
      </c>
      <c r="B425" s="114" t="s">
        <v>2066</v>
      </c>
      <c r="C425" s="114" t="s">
        <v>2161</v>
      </c>
      <c r="D425" s="114" t="s">
        <v>3862</v>
      </c>
      <c r="E425" s="114" t="s">
        <v>1293</v>
      </c>
      <c r="F425" s="279"/>
      <c r="G425" s="114"/>
      <c r="H425" s="114"/>
      <c r="I425" s="114" t="s">
        <v>1292</v>
      </c>
      <c r="J425" s="114"/>
      <c r="K425" s="115" t="s">
        <v>5695</v>
      </c>
      <c r="L425" s="116">
        <v>35780</v>
      </c>
      <c r="M425" s="117">
        <v>35794</v>
      </c>
      <c r="N425" s="118">
        <f t="shared" si="22"/>
        <v>1.6604597101311762E-4</v>
      </c>
      <c r="O425" s="119">
        <v>3.9</v>
      </c>
      <c r="P425" s="120">
        <v>1436.12</v>
      </c>
      <c r="Q425" s="117">
        <v>1372</v>
      </c>
      <c r="R425" s="117">
        <v>789</v>
      </c>
      <c r="S425" s="116">
        <v>1400</v>
      </c>
      <c r="T425" s="121">
        <v>33857</v>
      </c>
      <c r="U425" s="122" t="s">
        <v>1929</v>
      </c>
      <c r="V425" s="114" t="s">
        <v>875</v>
      </c>
      <c r="W425" s="120" t="s">
        <v>2066</v>
      </c>
      <c r="X425" s="120" t="s">
        <v>2670</v>
      </c>
      <c r="Y425" s="120" t="s">
        <v>2084</v>
      </c>
      <c r="Z425" s="122" t="s">
        <v>4789</v>
      </c>
      <c r="AA425" s="123" t="s">
        <v>5660</v>
      </c>
      <c r="AB425" s="120" t="s">
        <v>4236</v>
      </c>
      <c r="AD425" s="120" t="s">
        <v>667</v>
      </c>
      <c r="AE425" s="124" t="s">
        <v>2580</v>
      </c>
      <c r="AF425" s="124" t="s">
        <v>3733</v>
      </c>
      <c r="AG425" s="124" t="s">
        <v>4235</v>
      </c>
    </row>
    <row r="426" spans="1:35" s="124" customFormat="1">
      <c r="A426" s="114" t="s">
        <v>3589</v>
      </c>
      <c r="B426" s="114" t="s">
        <v>2066</v>
      </c>
      <c r="C426" s="114" t="s">
        <v>4165</v>
      </c>
      <c r="D426" s="114" t="s">
        <v>3862</v>
      </c>
      <c r="E426" s="114" t="s">
        <v>1293</v>
      </c>
      <c r="F426" s="279"/>
      <c r="G426" s="114"/>
      <c r="H426" s="114"/>
      <c r="I426" s="114" t="s">
        <v>2057</v>
      </c>
      <c r="J426" s="114"/>
      <c r="K426" s="115"/>
      <c r="L426" s="116">
        <v>23783</v>
      </c>
      <c r="M426" s="117">
        <v>47100</v>
      </c>
      <c r="N426" s="118">
        <f t="shared" ref="N426:N433" si="23">(M426-L426)/(M426+L426+12740)</f>
        <v>0.27883477033830406</v>
      </c>
      <c r="O426" s="119">
        <v>63.3</v>
      </c>
      <c r="P426" s="120">
        <v>1418.5</v>
      </c>
      <c r="Q426" s="222">
        <v>3727</v>
      </c>
      <c r="R426" s="222">
        <v>1570</v>
      </c>
      <c r="S426" s="119"/>
      <c r="T426" s="223">
        <v>36707</v>
      </c>
      <c r="U426" s="224" t="s">
        <v>4575</v>
      </c>
      <c r="V426" s="114" t="s">
        <v>3448</v>
      </c>
      <c r="W426" s="120" t="s">
        <v>2066</v>
      </c>
      <c r="X426" s="120" t="s">
        <v>2672</v>
      </c>
      <c r="Y426" s="120" t="s">
        <v>2346</v>
      </c>
      <c r="Z426" s="122" t="s">
        <v>4167</v>
      </c>
      <c r="AA426" s="123" t="s">
        <v>3590</v>
      </c>
      <c r="AB426" s="124" t="s">
        <v>4252</v>
      </c>
      <c r="AD426" s="120" t="s">
        <v>3797</v>
      </c>
      <c r="AE426" s="124" t="s">
        <v>3733</v>
      </c>
      <c r="AF426" s="124" t="s">
        <v>5011</v>
      </c>
      <c r="AG426" s="124" t="s">
        <v>4163</v>
      </c>
      <c r="AH426" s="124" t="s">
        <v>4961</v>
      </c>
    </row>
    <row r="427" spans="1:35" s="124" customFormat="1">
      <c r="A427" s="114" t="s">
        <v>3591</v>
      </c>
      <c r="B427" s="114" t="s">
        <v>2066</v>
      </c>
      <c r="C427" s="114" t="s">
        <v>4165</v>
      </c>
      <c r="D427" s="114" t="s">
        <v>3862</v>
      </c>
      <c r="E427" s="114" t="s">
        <v>1293</v>
      </c>
      <c r="F427" s="279"/>
      <c r="G427" s="114"/>
      <c r="H427" s="114"/>
      <c r="I427" s="114" t="s">
        <v>2057</v>
      </c>
      <c r="J427" s="114"/>
      <c r="K427" s="115"/>
      <c r="L427" s="116">
        <v>12849</v>
      </c>
      <c r="M427" s="117">
        <v>47048</v>
      </c>
      <c r="N427" s="118">
        <f t="shared" si="23"/>
        <v>0.47082065613943308</v>
      </c>
      <c r="O427" s="119">
        <v>63.3</v>
      </c>
      <c r="P427" s="120">
        <v>1148.43</v>
      </c>
      <c r="Q427" s="222">
        <v>3792</v>
      </c>
      <c r="R427" s="222">
        <v>1570</v>
      </c>
      <c r="S427" s="119"/>
      <c r="T427" s="223">
        <v>36774</v>
      </c>
      <c r="U427" s="224" t="s">
        <v>4575</v>
      </c>
      <c r="V427" s="114" t="s">
        <v>3448</v>
      </c>
      <c r="W427" s="120" t="s">
        <v>2066</v>
      </c>
      <c r="X427" s="120" t="s">
        <v>2672</v>
      </c>
      <c r="Y427" s="120" t="s">
        <v>2346</v>
      </c>
      <c r="Z427" s="122" t="s">
        <v>5680</v>
      </c>
      <c r="AA427" s="123" t="s">
        <v>3592</v>
      </c>
      <c r="AB427" s="124" t="s">
        <v>4166</v>
      </c>
      <c r="AD427" s="120" t="s">
        <v>3797</v>
      </c>
      <c r="AE427" s="124" t="s">
        <v>3733</v>
      </c>
      <c r="AF427" s="124" t="s">
        <v>4958</v>
      </c>
      <c r="AG427" s="124" t="s">
        <v>4163</v>
      </c>
    </row>
    <row r="428" spans="1:35" s="124" customFormat="1">
      <c r="A428" s="114" t="s">
        <v>1476</v>
      </c>
      <c r="B428" s="114" t="s">
        <v>2066</v>
      </c>
      <c r="C428" s="114" t="s">
        <v>4165</v>
      </c>
      <c r="D428" s="114" t="s">
        <v>3862</v>
      </c>
      <c r="E428" s="114" t="s">
        <v>1293</v>
      </c>
      <c r="F428" s="279"/>
      <c r="G428" s="114"/>
      <c r="H428" s="114"/>
      <c r="I428" s="114" t="s">
        <v>2057</v>
      </c>
      <c r="J428" s="114"/>
      <c r="K428" s="115"/>
      <c r="L428" s="116">
        <v>6179</v>
      </c>
      <c r="M428" s="117">
        <v>47086</v>
      </c>
      <c r="N428" s="118">
        <f t="shared" si="23"/>
        <v>0.61975607908491781</v>
      </c>
      <c r="O428" s="119">
        <v>63.4</v>
      </c>
      <c r="P428" s="120">
        <v>994.83</v>
      </c>
      <c r="Q428" s="222">
        <v>3727</v>
      </c>
      <c r="R428" s="222">
        <v>1570</v>
      </c>
      <c r="S428" s="119"/>
      <c r="T428" s="223">
        <v>36860</v>
      </c>
      <c r="U428" s="224" t="s">
        <v>4575</v>
      </c>
      <c r="V428" s="114" t="s">
        <v>3448</v>
      </c>
      <c r="W428" s="120" t="s">
        <v>2066</v>
      </c>
      <c r="X428" s="120" t="s">
        <v>2672</v>
      </c>
      <c r="Y428" s="120" t="s">
        <v>2346</v>
      </c>
      <c r="Z428" s="122" t="s">
        <v>4164</v>
      </c>
      <c r="AA428" s="123" t="s">
        <v>1477</v>
      </c>
      <c r="AB428" s="124" t="s">
        <v>4166</v>
      </c>
      <c r="AD428" s="120" t="s">
        <v>3797</v>
      </c>
      <c r="AE428" s="124" t="s">
        <v>3733</v>
      </c>
      <c r="AG428" s="124" t="s">
        <v>3861</v>
      </c>
    </row>
    <row r="429" spans="1:35" s="124" customFormat="1">
      <c r="A429" s="114" t="s">
        <v>3786</v>
      </c>
      <c r="B429" s="114" t="s">
        <v>2066</v>
      </c>
      <c r="C429" s="114" t="s">
        <v>4165</v>
      </c>
      <c r="D429" s="114" t="s">
        <v>3862</v>
      </c>
      <c r="E429" s="114" t="s">
        <v>1293</v>
      </c>
      <c r="F429" s="279"/>
      <c r="G429" s="114"/>
      <c r="H429" s="114"/>
      <c r="I429" s="114" t="s">
        <v>1292</v>
      </c>
      <c r="J429" s="114"/>
      <c r="K429" s="115" t="s">
        <v>3787</v>
      </c>
      <c r="L429" s="116">
        <v>35774</v>
      </c>
      <c r="M429" s="117">
        <v>35798</v>
      </c>
      <c r="N429" s="118">
        <f t="shared" si="23"/>
        <v>2.8465698832906349E-4</v>
      </c>
      <c r="O429" s="119">
        <v>0</v>
      </c>
      <c r="P429" s="120">
        <v>1436</v>
      </c>
      <c r="Q429" s="117">
        <v>5800</v>
      </c>
      <c r="R429" s="117"/>
      <c r="S429" s="116">
        <v>20000</v>
      </c>
      <c r="T429" s="121">
        <v>39994</v>
      </c>
      <c r="U429" s="122" t="s">
        <v>4575</v>
      </c>
      <c r="V429" s="114" t="s">
        <v>3448</v>
      </c>
      <c r="W429" s="120" t="s">
        <v>2066</v>
      </c>
      <c r="X429" s="120" t="s">
        <v>2672</v>
      </c>
      <c r="Y429" s="120" t="s">
        <v>3299</v>
      </c>
      <c r="Z429" s="122" t="s">
        <v>3788</v>
      </c>
      <c r="AA429" s="123" t="s">
        <v>3789</v>
      </c>
      <c r="AB429" s="120" t="s">
        <v>3790</v>
      </c>
      <c r="AD429" s="120" t="s">
        <v>161</v>
      </c>
      <c r="AE429" s="124" t="s">
        <v>3791</v>
      </c>
      <c r="AF429" s="124" t="s">
        <v>3792</v>
      </c>
    </row>
    <row r="430" spans="1:35" s="124" customFormat="1">
      <c r="A430" s="114" t="s">
        <v>3237</v>
      </c>
      <c r="B430" s="114" t="s">
        <v>2066</v>
      </c>
      <c r="C430" s="114" t="s">
        <v>3236</v>
      </c>
      <c r="D430" s="114" t="s">
        <v>3862</v>
      </c>
      <c r="E430" s="114" t="s">
        <v>1293</v>
      </c>
      <c r="F430" s="279"/>
      <c r="G430" s="114"/>
      <c r="H430" s="114"/>
      <c r="I430" s="114" t="s">
        <v>1292</v>
      </c>
      <c r="J430" s="114"/>
      <c r="K430" s="115" t="s">
        <v>4300</v>
      </c>
      <c r="L430" s="116">
        <v>35785</v>
      </c>
      <c r="M430" s="117">
        <v>35787</v>
      </c>
      <c r="N430" s="118">
        <f t="shared" si="23"/>
        <v>2.3721415694088623E-5</v>
      </c>
      <c r="O430" s="119">
        <v>0.06</v>
      </c>
      <c r="P430" s="120">
        <v>1436.1</v>
      </c>
      <c r="Q430" s="117">
        <v>6100</v>
      </c>
      <c r="R430" s="116">
        <v>3655</v>
      </c>
      <c r="S430" s="116"/>
      <c r="T430" s="121">
        <v>39308</v>
      </c>
      <c r="U430" s="122" t="s">
        <v>3147</v>
      </c>
      <c r="V430" s="114" t="s">
        <v>2688</v>
      </c>
      <c r="W430" s="120" t="s">
        <v>2066</v>
      </c>
      <c r="X430" s="120" t="s">
        <v>2670</v>
      </c>
      <c r="Y430" s="120" t="s">
        <v>4912</v>
      </c>
      <c r="Z430" s="122" t="s">
        <v>3234</v>
      </c>
      <c r="AA430" s="123" t="s">
        <v>3235</v>
      </c>
      <c r="AB430" s="226"/>
      <c r="AD430" s="120" t="s">
        <v>667</v>
      </c>
      <c r="AF430" s="124" t="s">
        <v>4806</v>
      </c>
    </row>
    <row r="431" spans="1:35" s="124" customFormat="1" ht="12.75" customHeight="1">
      <c r="A431" s="114" t="s">
        <v>5482</v>
      </c>
      <c r="B431" s="114" t="s">
        <v>2066</v>
      </c>
      <c r="C431" s="114" t="s">
        <v>4893</v>
      </c>
      <c r="D431" s="114" t="s">
        <v>3862</v>
      </c>
      <c r="E431" s="114" t="s">
        <v>1293</v>
      </c>
      <c r="F431" s="279"/>
      <c r="G431" s="114"/>
      <c r="H431" s="114"/>
      <c r="I431" s="114" t="s">
        <v>1292</v>
      </c>
      <c r="J431" s="114"/>
      <c r="K431" s="115" t="s">
        <v>4087</v>
      </c>
      <c r="L431" s="116">
        <v>35785</v>
      </c>
      <c r="M431" s="117">
        <v>35787</v>
      </c>
      <c r="N431" s="118">
        <f t="shared" si="23"/>
        <v>2.3721415694088623E-5</v>
      </c>
      <c r="O431" s="119">
        <v>0.05</v>
      </c>
      <c r="P431" s="120">
        <v>1436.1</v>
      </c>
      <c r="Q431" s="117">
        <v>5993</v>
      </c>
      <c r="R431" s="116">
        <v>3691</v>
      </c>
      <c r="S431" s="116">
        <v>12300</v>
      </c>
      <c r="T431" s="121">
        <v>38468</v>
      </c>
      <c r="U431" s="122" t="s">
        <v>3082</v>
      </c>
      <c r="V431" s="114" t="s">
        <v>2688</v>
      </c>
      <c r="W431" s="120" t="s">
        <v>2066</v>
      </c>
      <c r="X431" s="120" t="s">
        <v>5287</v>
      </c>
      <c r="Y431" s="120" t="s">
        <v>231</v>
      </c>
      <c r="Z431" s="122" t="s">
        <v>3080</v>
      </c>
      <c r="AA431" s="123" t="s">
        <v>3081</v>
      </c>
      <c r="AB431" s="226" t="s">
        <v>5481</v>
      </c>
      <c r="AD431" s="120" t="s">
        <v>667</v>
      </c>
      <c r="AE431" s="124" t="s">
        <v>5480</v>
      </c>
      <c r="AF431" s="124" t="s">
        <v>1551</v>
      </c>
      <c r="AG431" s="124" t="s">
        <v>5483</v>
      </c>
      <c r="AH431" s="124" t="s">
        <v>470</v>
      </c>
    </row>
    <row r="432" spans="1:35" s="124" customFormat="1" ht="12.75" customHeight="1">
      <c r="A432" s="114" t="s">
        <v>1497</v>
      </c>
      <c r="B432" s="114" t="s">
        <v>2066</v>
      </c>
      <c r="C432" s="114" t="s">
        <v>4893</v>
      </c>
      <c r="D432" s="114" t="s">
        <v>3862</v>
      </c>
      <c r="E432" s="114" t="s">
        <v>1293</v>
      </c>
      <c r="F432" s="279"/>
      <c r="G432" s="114"/>
      <c r="H432" s="114"/>
      <c r="I432" s="114" t="s">
        <v>1292</v>
      </c>
      <c r="J432" s="114"/>
      <c r="K432" s="115" t="s">
        <v>4096</v>
      </c>
      <c r="L432" s="116">
        <v>35785</v>
      </c>
      <c r="M432" s="117">
        <v>35787</v>
      </c>
      <c r="N432" s="118">
        <f t="shared" si="23"/>
        <v>2.3721415694088623E-5</v>
      </c>
      <c r="O432" s="119">
        <v>0.04</v>
      </c>
      <c r="P432" s="120">
        <v>1436.1</v>
      </c>
      <c r="Q432" s="117">
        <v>5993</v>
      </c>
      <c r="R432" s="116">
        <v>3691</v>
      </c>
      <c r="S432" s="116">
        <v>12300</v>
      </c>
      <c r="T432" s="121">
        <v>38672</v>
      </c>
      <c r="U432" s="122" t="s">
        <v>3082</v>
      </c>
      <c r="V432" s="114" t="s">
        <v>2688</v>
      </c>
      <c r="W432" s="120" t="s">
        <v>2066</v>
      </c>
      <c r="X432" s="120" t="s">
        <v>2670</v>
      </c>
      <c r="Y432" s="120" t="s">
        <v>4912</v>
      </c>
      <c r="Z432" s="122" t="s">
        <v>1577</v>
      </c>
      <c r="AA432" s="123" t="s">
        <v>1578</v>
      </c>
      <c r="AB432" s="226" t="s">
        <v>5481</v>
      </c>
      <c r="AD432" s="120" t="s">
        <v>667</v>
      </c>
      <c r="AE432" s="124" t="s">
        <v>5480</v>
      </c>
      <c r="AF432" s="124" t="s">
        <v>2120</v>
      </c>
      <c r="AG432" s="124" t="s">
        <v>2121</v>
      </c>
    </row>
    <row r="433" spans="1:34" s="124" customFormat="1">
      <c r="A433" s="206" t="s">
        <v>767</v>
      </c>
      <c r="B433" s="114" t="s">
        <v>2066</v>
      </c>
      <c r="C433" s="114" t="s">
        <v>768</v>
      </c>
      <c r="D433" s="114" t="s">
        <v>3862</v>
      </c>
      <c r="E433" s="114" t="s">
        <v>1293</v>
      </c>
      <c r="F433" s="279"/>
      <c r="G433" s="114"/>
      <c r="H433" s="114"/>
      <c r="I433" s="114" t="s">
        <v>1292</v>
      </c>
      <c r="J433" s="114"/>
      <c r="K433" s="115" t="s">
        <v>769</v>
      </c>
      <c r="L433" s="116">
        <v>35783</v>
      </c>
      <c r="M433" s="117">
        <v>35791</v>
      </c>
      <c r="N433" s="118">
        <f t="shared" si="23"/>
        <v>9.4883412007495794E-5</v>
      </c>
      <c r="O433" s="119">
        <v>5.94</v>
      </c>
      <c r="P433" s="120">
        <v>1436.11</v>
      </c>
      <c r="Q433" s="117">
        <v>6910</v>
      </c>
      <c r="R433" s="117"/>
      <c r="S433" s="120"/>
      <c r="T433" s="121">
        <v>39995</v>
      </c>
      <c r="U433" s="122" t="s">
        <v>4575</v>
      </c>
      <c r="V433" s="114" t="s">
        <v>3448</v>
      </c>
      <c r="W433" s="120" t="s">
        <v>2066</v>
      </c>
      <c r="X433" s="120" t="s">
        <v>2670</v>
      </c>
      <c r="Y433" s="120" t="s">
        <v>4912</v>
      </c>
      <c r="Z433" s="122" t="s">
        <v>770</v>
      </c>
      <c r="AA433" s="123" t="s">
        <v>771</v>
      </c>
      <c r="AB433" s="120" t="s">
        <v>772</v>
      </c>
      <c r="AD433" s="120" t="s">
        <v>161</v>
      </c>
      <c r="AE433" s="120" t="s">
        <v>773</v>
      </c>
      <c r="AF433" s="124" t="s">
        <v>774</v>
      </c>
      <c r="AG433" s="124" t="s">
        <v>762</v>
      </c>
    </row>
    <row r="434" spans="1:34" s="124" customFormat="1">
      <c r="A434" s="114" t="s">
        <v>4082</v>
      </c>
      <c r="B434" s="114" t="s">
        <v>2066</v>
      </c>
      <c r="C434" s="114" t="s">
        <v>4950</v>
      </c>
      <c r="D434" s="114" t="s">
        <v>3862</v>
      </c>
      <c r="E434" s="114" t="s">
        <v>1293</v>
      </c>
      <c r="F434" s="279"/>
      <c r="G434" s="114"/>
      <c r="H434" s="114"/>
      <c r="I434" s="114" t="s">
        <v>1292</v>
      </c>
      <c r="J434" s="114"/>
      <c r="K434" s="115" t="s">
        <v>4083</v>
      </c>
      <c r="L434" s="116">
        <v>35782</v>
      </c>
      <c r="M434" s="117">
        <v>35790</v>
      </c>
      <c r="N434" s="118">
        <f t="shared" ref="N434:N443" si="24">(M434-L434)/(M434+L434+12740)</f>
        <v>9.4885662776354493E-5</v>
      </c>
      <c r="O434" s="119">
        <v>0.01</v>
      </c>
      <c r="P434" s="120">
        <v>1436.1</v>
      </c>
      <c r="Q434" s="222">
        <v>4703</v>
      </c>
      <c r="R434" s="222"/>
      <c r="S434" s="116">
        <v>18000</v>
      </c>
      <c r="T434" s="223">
        <v>38412</v>
      </c>
      <c r="U434" s="224" t="s">
        <v>4575</v>
      </c>
      <c r="V434" s="114" t="s">
        <v>2688</v>
      </c>
      <c r="W434" s="120" t="s">
        <v>2066</v>
      </c>
      <c r="X434" s="120" t="s">
        <v>5287</v>
      </c>
      <c r="Y434" s="120" t="s">
        <v>2221</v>
      </c>
      <c r="Z434" s="122" t="s">
        <v>2993</v>
      </c>
      <c r="AA434" s="123" t="s">
        <v>2994</v>
      </c>
      <c r="AB434" s="120" t="s">
        <v>452</v>
      </c>
      <c r="AD434" s="120" t="s">
        <v>667</v>
      </c>
      <c r="AE434" s="124" t="s">
        <v>2992</v>
      </c>
      <c r="AF434" s="124" t="s">
        <v>3002</v>
      </c>
      <c r="AG434" s="124" t="s">
        <v>453</v>
      </c>
      <c r="AH434" s="124" t="s">
        <v>3438</v>
      </c>
    </row>
    <row r="435" spans="1:34" s="124" customFormat="1">
      <c r="A435" s="114" t="s">
        <v>3741</v>
      </c>
      <c r="B435" s="114" t="s">
        <v>2066</v>
      </c>
      <c r="C435" s="114" t="s">
        <v>4950</v>
      </c>
      <c r="D435" s="114" t="s">
        <v>3862</v>
      </c>
      <c r="E435" s="114" t="s">
        <v>1293</v>
      </c>
      <c r="F435" s="279"/>
      <c r="G435" s="114"/>
      <c r="H435" s="114"/>
      <c r="I435" s="114" t="s">
        <v>1292</v>
      </c>
      <c r="J435" s="114"/>
      <c r="K435" s="115" t="s">
        <v>4291</v>
      </c>
      <c r="L435" s="116">
        <v>35784</v>
      </c>
      <c r="M435" s="117">
        <v>35787</v>
      </c>
      <c r="N435" s="118">
        <f t="shared" si="24"/>
        <v>3.558254557531046E-5</v>
      </c>
      <c r="O435" s="119">
        <v>0.01</v>
      </c>
      <c r="P435" s="120">
        <v>1436.09</v>
      </c>
      <c r="Q435" s="222">
        <v>5193</v>
      </c>
      <c r="R435" s="222"/>
      <c r="S435" s="116">
        <v>18000</v>
      </c>
      <c r="T435" s="223">
        <v>39020</v>
      </c>
      <c r="U435" s="224" t="s">
        <v>4575</v>
      </c>
      <c r="V435" s="114" t="s">
        <v>2688</v>
      </c>
      <c r="W435" s="120" t="s">
        <v>2066</v>
      </c>
      <c r="X435" s="120" t="s">
        <v>5287</v>
      </c>
      <c r="Y435" s="120" t="s">
        <v>2221</v>
      </c>
      <c r="Z435" s="122" t="s">
        <v>2049</v>
      </c>
      <c r="AA435" s="123" t="s">
        <v>2050</v>
      </c>
      <c r="AB435" s="120" t="s">
        <v>3666</v>
      </c>
      <c r="AD435" s="120" t="s">
        <v>667</v>
      </c>
      <c r="AE435" s="139" t="s">
        <v>3667</v>
      </c>
      <c r="AF435" s="124" t="s">
        <v>3668</v>
      </c>
    </row>
    <row r="436" spans="1:34" s="124" customFormat="1">
      <c r="A436" s="114" t="s">
        <v>491</v>
      </c>
      <c r="B436" s="114" t="s">
        <v>2066</v>
      </c>
      <c r="C436" s="114" t="s">
        <v>4950</v>
      </c>
      <c r="D436" s="114" t="s">
        <v>3862</v>
      </c>
      <c r="E436" s="114" t="s">
        <v>1293</v>
      </c>
      <c r="F436" s="279"/>
      <c r="G436" s="114"/>
      <c r="H436" s="114"/>
      <c r="I436" s="114" t="s">
        <v>1292</v>
      </c>
      <c r="J436" s="114"/>
      <c r="K436" s="115" t="s">
        <v>596</v>
      </c>
      <c r="L436" s="116">
        <v>35784</v>
      </c>
      <c r="M436" s="117">
        <v>35789</v>
      </c>
      <c r="N436" s="118">
        <f t="shared" si="24"/>
        <v>5.9302835861610899E-5</v>
      </c>
      <c r="O436" s="119">
        <v>0.08</v>
      </c>
      <c r="P436" s="120">
        <v>1436.13</v>
      </c>
      <c r="Q436" s="222">
        <v>4682</v>
      </c>
      <c r="R436" s="222">
        <v>2500</v>
      </c>
      <c r="S436" s="116">
        <v>18000</v>
      </c>
      <c r="T436" s="223">
        <v>36968</v>
      </c>
      <c r="U436" s="224" t="s">
        <v>4575</v>
      </c>
      <c r="V436" s="114" t="s">
        <v>2688</v>
      </c>
      <c r="W436" s="120" t="s">
        <v>2066</v>
      </c>
      <c r="X436" s="120" t="s">
        <v>5287</v>
      </c>
      <c r="Y436" s="120" t="s">
        <v>2221</v>
      </c>
      <c r="Z436" s="122" t="s">
        <v>4949</v>
      </c>
      <c r="AA436" s="123" t="s">
        <v>492</v>
      </c>
      <c r="AB436" s="120" t="s">
        <v>4797</v>
      </c>
      <c r="AD436" s="120" t="s">
        <v>667</v>
      </c>
      <c r="AE436" s="124" t="s">
        <v>3289</v>
      </c>
      <c r="AF436" s="124" t="s">
        <v>3303</v>
      </c>
      <c r="AG436" s="124" t="s">
        <v>2903</v>
      </c>
    </row>
    <row r="437" spans="1:34" s="124" customFormat="1">
      <c r="A437" s="114" t="s">
        <v>493</v>
      </c>
      <c r="B437" s="114" t="s">
        <v>2066</v>
      </c>
      <c r="C437" s="114" t="s">
        <v>4950</v>
      </c>
      <c r="D437" s="114" t="s">
        <v>3862</v>
      </c>
      <c r="E437" s="114" t="s">
        <v>1293</v>
      </c>
      <c r="F437" s="279"/>
      <c r="G437" s="114"/>
      <c r="H437" s="114"/>
      <c r="I437" s="114" t="s">
        <v>1292</v>
      </c>
      <c r="J437" s="114"/>
      <c r="K437" s="115" t="s">
        <v>598</v>
      </c>
      <c r="L437" s="116">
        <v>35785</v>
      </c>
      <c r="M437" s="117">
        <v>35788</v>
      </c>
      <c r="N437" s="118">
        <f t="shared" si="24"/>
        <v>3.5581701516966544E-5</v>
      </c>
      <c r="O437" s="119">
        <v>0.09</v>
      </c>
      <c r="P437" s="120">
        <v>1436.11</v>
      </c>
      <c r="Q437" s="222">
        <v>4667</v>
      </c>
      <c r="R437" s="222">
        <v>2500</v>
      </c>
      <c r="S437" s="116">
        <v>18000</v>
      </c>
      <c r="T437" s="223">
        <v>37019</v>
      </c>
      <c r="U437" s="224" t="s">
        <v>4575</v>
      </c>
      <c r="V437" s="114" t="s">
        <v>2688</v>
      </c>
      <c r="W437" s="120" t="s">
        <v>2066</v>
      </c>
      <c r="X437" s="120" t="s">
        <v>5287</v>
      </c>
      <c r="Y437" s="120" t="s">
        <v>2221</v>
      </c>
      <c r="Z437" s="122" t="s">
        <v>3290</v>
      </c>
      <c r="AA437" s="123" t="s">
        <v>494</v>
      </c>
      <c r="AB437" s="120" t="s">
        <v>4797</v>
      </c>
      <c r="AD437" s="120" t="s">
        <v>667</v>
      </c>
      <c r="AE437" s="124" t="s">
        <v>1222</v>
      </c>
      <c r="AF437" s="124" t="s">
        <v>2446</v>
      </c>
      <c r="AG437" s="124" t="s">
        <v>2903</v>
      </c>
    </row>
    <row r="438" spans="1:34" s="124" customFormat="1">
      <c r="A438" s="114" t="s">
        <v>5042</v>
      </c>
      <c r="B438" s="114" t="s">
        <v>5046</v>
      </c>
      <c r="C438" s="114" t="s">
        <v>5047</v>
      </c>
      <c r="D438" s="114" t="s">
        <v>3862</v>
      </c>
      <c r="E438" s="114" t="s">
        <v>1293</v>
      </c>
      <c r="F438" s="279"/>
      <c r="G438" s="114"/>
      <c r="H438" s="114"/>
      <c r="I438" s="114" t="s">
        <v>3346</v>
      </c>
      <c r="J438" s="114" t="s">
        <v>4110</v>
      </c>
      <c r="K438" s="115"/>
      <c r="L438" s="116">
        <v>564</v>
      </c>
      <c r="M438" s="117">
        <v>679</v>
      </c>
      <c r="N438" s="118">
        <f t="shared" si="24"/>
        <v>8.2242723306872635E-3</v>
      </c>
      <c r="O438" s="119">
        <v>98.13</v>
      </c>
      <c r="P438" s="120">
        <v>97.54</v>
      </c>
      <c r="Q438" s="117">
        <v>12</v>
      </c>
      <c r="R438" s="117"/>
      <c r="S438" s="116"/>
      <c r="T438" s="121">
        <v>40023</v>
      </c>
      <c r="U438" s="122"/>
      <c r="V438" s="114" t="s">
        <v>885</v>
      </c>
      <c r="W438" s="120" t="s">
        <v>2066</v>
      </c>
      <c r="X438" s="120" t="s">
        <v>2672</v>
      </c>
      <c r="Y438" s="120" t="s">
        <v>4466</v>
      </c>
      <c r="Z438" s="122" t="s">
        <v>5048</v>
      </c>
      <c r="AA438" s="123" t="s">
        <v>5050</v>
      </c>
      <c r="AB438" s="120" t="s">
        <v>5052</v>
      </c>
      <c r="AD438" s="120" t="s">
        <v>161</v>
      </c>
      <c r="AE438" s="124" t="s">
        <v>5053</v>
      </c>
      <c r="AF438" s="124" t="s">
        <v>5054</v>
      </c>
    </row>
    <row r="439" spans="1:34" s="124" customFormat="1">
      <c r="A439" s="114" t="s">
        <v>5043</v>
      </c>
      <c r="B439" s="114" t="s">
        <v>5046</v>
      </c>
      <c r="C439" s="114" t="s">
        <v>5047</v>
      </c>
      <c r="D439" s="114" t="s">
        <v>3862</v>
      </c>
      <c r="E439" s="114" t="s">
        <v>1293</v>
      </c>
      <c r="F439" s="279"/>
      <c r="G439" s="114"/>
      <c r="H439" s="114"/>
      <c r="I439" s="114" t="s">
        <v>3346</v>
      </c>
      <c r="J439" s="114" t="s">
        <v>4110</v>
      </c>
      <c r="K439" s="115"/>
      <c r="L439" s="116">
        <v>605</v>
      </c>
      <c r="M439" s="117">
        <v>677</v>
      </c>
      <c r="N439" s="118">
        <f t="shared" si="24"/>
        <v>5.1347881899871627E-3</v>
      </c>
      <c r="O439" s="119">
        <v>98.13</v>
      </c>
      <c r="P439" s="120">
        <v>97.54</v>
      </c>
      <c r="Q439" s="117">
        <v>12</v>
      </c>
      <c r="R439" s="117"/>
      <c r="S439" s="116"/>
      <c r="T439" s="121">
        <v>40023</v>
      </c>
      <c r="U439" s="122"/>
      <c r="V439" s="114" t="s">
        <v>885</v>
      </c>
      <c r="W439" s="120" t="s">
        <v>2066</v>
      </c>
      <c r="X439" s="120" t="s">
        <v>2672</v>
      </c>
      <c r="Y439" s="120" t="s">
        <v>4466</v>
      </c>
      <c r="Z439" s="122" t="s">
        <v>5049</v>
      </c>
      <c r="AA439" s="123" t="s">
        <v>5051</v>
      </c>
      <c r="AB439" s="120" t="s">
        <v>5052</v>
      </c>
      <c r="AD439" s="120" t="s">
        <v>161</v>
      </c>
      <c r="AE439" s="124" t="s">
        <v>5053</v>
      </c>
      <c r="AF439" s="124" t="s">
        <v>5054</v>
      </c>
    </row>
    <row r="440" spans="1:34" s="124" customFormat="1">
      <c r="A440" s="114" t="s">
        <v>4882</v>
      </c>
      <c r="B440" s="114" t="s">
        <v>5521</v>
      </c>
      <c r="C440" s="114" t="s">
        <v>4528</v>
      </c>
      <c r="D440" s="114" t="s">
        <v>3862</v>
      </c>
      <c r="E440" s="114" t="s">
        <v>1293</v>
      </c>
      <c r="F440" s="279"/>
      <c r="G440" s="114"/>
      <c r="H440" s="114"/>
      <c r="I440" s="114" t="s">
        <v>1292</v>
      </c>
      <c r="J440" s="114"/>
      <c r="K440" s="115" t="s">
        <v>2635</v>
      </c>
      <c r="L440" s="116">
        <v>35763</v>
      </c>
      <c r="M440" s="117">
        <v>35809</v>
      </c>
      <c r="N440" s="118">
        <f t="shared" si="24"/>
        <v>5.4559256096403837E-4</v>
      </c>
      <c r="O440" s="119">
        <v>1.37</v>
      </c>
      <c r="P440" s="120">
        <v>1436.09</v>
      </c>
      <c r="Q440" s="117">
        <v>2850</v>
      </c>
      <c r="R440" s="117">
        <v>1330</v>
      </c>
      <c r="S440" s="116">
        <v>3300</v>
      </c>
      <c r="T440" s="121">
        <v>35175</v>
      </c>
      <c r="U440" s="122" t="s">
        <v>3147</v>
      </c>
      <c r="V440" s="114" t="s">
        <v>4530</v>
      </c>
      <c r="W440" s="120" t="s">
        <v>2258</v>
      </c>
      <c r="X440" s="120" t="s">
        <v>2670</v>
      </c>
      <c r="Y440" s="120" t="s">
        <v>4578</v>
      </c>
      <c r="Z440" s="122" t="s">
        <v>4531</v>
      </c>
      <c r="AA440" s="123">
        <v>23846</v>
      </c>
      <c r="AB440" s="120" t="s">
        <v>4532</v>
      </c>
      <c r="AD440" s="120" t="s">
        <v>667</v>
      </c>
      <c r="AF440" s="139" t="s">
        <v>4938</v>
      </c>
      <c r="AG440" s="124" t="s">
        <v>4529</v>
      </c>
    </row>
    <row r="441" spans="1:34" s="124" customFormat="1">
      <c r="A441" s="114" t="s">
        <v>4883</v>
      </c>
      <c r="B441" s="114" t="s">
        <v>5521</v>
      </c>
      <c r="C441" s="114" t="s">
        <v>4528</v>
      </c>
      <c r="D441" s="114" t="s">
        <v>3862</v>
      </c>
      <c r="E441" s="114" t="s">
        <v>1293</v>
      </c>
      <c r="F441" s="279"/>
      <c r="G441" s="114"/>
      <c r="H441" s="114"/>
      <c r="I441" s="114" t="s">
        <v>1292</v>
      </c>
      <c r="J441" s="114"/>
      <c r="K441" s="115" t="s">
        <v>1111</v>
      </c>
      <c r="L441" s="116">
        <v>35776</v>
      </c>
      <c r="M441" s="117">
        <v>35796</v>
      </c>
      <c r="N441" s="118">
        <f t="shared" si="24"/>
        <v>2.3721415694088623E-4</v>
      </c>
      <c r="O441" s="119">
        <v>4.0199999999999996</v>
      </c>
      <c r="P441" s="120">
        <v>1436.09</v>
      </c>
      <c r="Q441" s="117">
        <v>2850</v>
      </c>
      <c r="R441" s="117">
        <v>1330</v>
      </c>
      <c r="S441" s="116">
        <v>3300</v>
      </c>
      <c r="T441" s="121">
        <v>34796</v>
      </c>
      <c r="U441" s="122" t="s">
        <v>4576</v>
      </c>
      <c r="V441" s="114" t="s">
        <v>3693</v>
      </c>
      <c r="W441" s="120" t="s">
        <v>2066</v>
      </c>
      <c r="X441" s="120" t="s">
        <v>3849</v>
      </c>
      <c r="Y441" s="120" t="s">
        <v>3850</v>
      </c>
      <c r="Z441" s="122" t="s">
        <v>3848</v>
      </c>
      <c r="AA441" s="123">
        <v>23553</v>
      </c>
      <c r="AB441" s="120" t="s">
        <v>4532</v>
      </c>
      <c r="AD441" s="120" t="s">
        <v>667</v>
      </c>
      <c r="AE441" s="139" t="s">
        <v>2370</v>
      </c>
      <c r="AF441" s="124" t="s">
        <v>2027</v>
      </c>
      <c r="AG441" s="124" t="s">
        <v>2080</v>
      </c>
      <c r="AH441" s="124" t="s">
        <v>4529</v>
      </c>
    </row>
    <row r="442" spans="1:34" s="124" customFormat="1">
      <c r="A442" s="114" t="s">
        <v>97</v>
      </c>
      <c r="B442" s="114" t="s">
        <v>4404</v>
      </c>
      <c r="C442" s="114" t="s">
        <v>3435</v>
      </c>
      <c r="D442" s="114" t="s">
        <v>3862</v>
      </c>
      <c r="E442" s="114" t="s">
        <v>1293</v>
      </c>
      <c r="F442" s="279"/>
      <c r="G442" s="114"/>
      <c r="H442" s="114"/>
      <c r="I442" s="114" t="s">
        <v>1292</v>
      </c>
      <c r="J442" s="114"/>
      <c r="K442" s="115" t="s">
        <v>4615</v>
      </c>
      <c r="L442" s="116">
        <v>35781</v>
      </c>
      <c r="M442" s="117">
        <v>35790</v>
      </c>
      <c r="N442" s="118">
        <f t="shared" si="24"/>
        <v>1.0674763672593138E-4</v>
      </c>
      <c r="O442" s="119">
        <v>0.01</v>
      </c>
      <c r="P442" s="120">
        <v>1436.07</v>
      </c>
      <c r="Q442" s="117">
        <v>4060</v>
      </c>
      <c r="R442" s="117">
        <v>2630</v>
      </c>
      <c r="S442" s="116">
        <v>8600</v>
      </c>
      <c r="T442" s="121">
        <v>37895</v>
      </c>
      <c r="U442" s="122" t="s">
        <v>4575</v>
      </c>
      <c r="V442" s="114" t="s">
        <v>2688</v>
      </c>
      <c r="W442" s="120" t="s">
        <v>2066</v>
      </c>
      <c r="X442" s="120" t="s">
        <v>5287</v>
      </c>
      <c r="Y442" s="120" t="s">
        <v>4689</v>
      </c>
      <c r="Z442" s="122" t="s">
        <v>4688</v>
      </c>
      <c r="AA442" s="123">
        <v>27954</v>
      </c>
      <c r="AB442" s="120" t="s">
        <v>4403</v>
      </c>
      <c r="AD442" s="120" t="s">
        <v>667</v>
      </c>
      <c r="AE442" s="124" t="s">
        <v>2903</v>
      </c>
      <c r="AF442" s="124" t="s">
        <v>5596</v>
      </c>
      <c r="AG442" s="124" t="s">
        <v>3450</v>
      </c>
    </row>
    <row r="443" spans="1:34" s="124" customFormat="1">
      <c r="A443" s="114" t="s">
        <v>5687</v>
      </c>
      <c r="B443" s="114" t="s">
        <v>4404</v>
      </c>
      <c r="C443" s="114" t="s">
        <v>5688</v>
      </c>
      <c r="D443" s="114" t="s">
        <v>3862</v>
      </c>
      <c r="E443" s="114" t="s">
        <v>1293</v>
      </c>
      <c r="F443" s="279"/>
      <c r="G443" s="114"/>
      <c r="H443" s="114"/>
      <c r="I443" s="114" t="s">
        <v>1292</v>
      </c>
      <c r="J443" s="114"/>
      <c r="K443" s="115" t="s">
        <v>4310</v>
      </c>
      <c r="L443" s="116">
        <v>35777</v>
      </c>
      <c r="M443" s="117">
        <v>35796</v>
      </c>
      <c r="N443" s="118">
        <f t="shared" si="24"/>
        <v>2.2535077627412143E-4</v>
      </c>
      <c r="O443" s="119">
        <v>0</v>
      </c>
      <c r="P443" s="120">
        <v>1436.1</v>
      </c>
      <c r="Q443" s="117">
        <v>2300</v>
      </c>
      <c r="R443" s="117"/>
      <c r="S443" s="117">
        <v>4700</v>
      </c>
      <c r="T443" s="121">
        <v>39437</v>
      </c>
      <c r="U443" s="122" t="s">
        <v>4575</v>
      </c>
      <c r="V443" s="114" t="s">
        <v>3042</v>
      </c>
      <c r="W443" s="120" t="s">
        <v>2066</v>
      </c>
      <c r="X443" s="120" t="s">
        <v>2670</v>
      </c>
      <c r="Y443" s="120" t="s">
        <v>3847</v>
      </c>
      <c r="Z443" s="122" t="s">
        <v>5689</v>
      </c>
      <c r="AA443" s="123" t="s">
        <v>5690</v>
      </c>
      <c r="AB443" s="120" t="s">
        <v>3354</v>
      </c>
      <c r="AD443" s="120" t="s">
        <v>667</v>
      </c>
      <c r="AE443" s="120" t="s">
        <v>3355</v>
      </c>
      <c r="AF443" s="124" t="s">
        <v>3356</v>
      </c>
    </row>
    <row r="444" spans="1:34" s="124" customFormat="1">
      <c r="A444" s="114" t="s">
        <v>752</v>
      </c>
      <c r="B444" s="114" t="s">
        <v>63</v>
      </c>
      <c r="C444" s="114" t="s">
        <v>2572</v>
      </c>
      <c r="D444" s="114" t="s">
        <v>3862</v>
      </c>
      <c r="E444" s="114" t="s">
        <v>1293</v>
      </c>
      <c r="F444" s="279"/>
      <c r="G444" s="114"/>
      <c r="H444" s="114"/>
      <c r="I444" s="114" t="s">
        <v>1292</v>
      </c>
      <c r="J444" s="114"/>
      <c r="K444" s="115" t="s">
        <v>164</v>
      </c>
      <c r="L444" s="116">
        <v>35777</v>
      </c>
      <c r="M444" s="117">
        <v>35794</v>
      </c>
      <c r="N444" s="118">
        <f>(M444-L444)/(M444+L444+12740)</f>
        <v>2.0163442492675927E-4</v>
      </c>
      <c r="O444" s="119">
        <v>0.01</v>
      </c>
      <c r="P444" s="120">
        <v>1436.08</v>
      </c>
      <c r="Q444" s="117">
        <v>2894</v>
      </c>
      <c r="R444" s="117">
        <v>1730</v>
      </c>
      <c r="S444" s="119" t="s">
        <v>5755</v>
      </c>
      <c r="T444" s="121">
        <v>36429</v>
      </c>
      <c r="U444" s="122" t="s">
        <v>4575</v>
      </c>
      <c r="V444" s="114" t="s">
        <v>873</v>
      </c>
      <c r="W444" s="120" t="s">
        <v>2066</v>
      </c>
      <c r="X444" s="120" t="s">
        <v>2672</v>
      </c>
      <c r="Y444" s="120" t="s">
        <v>4597</v>
      </c>
      <c r="Z444" s="122" t="s">
        <v>2937</v>
      </c>
      <c r="AA444" s="123">
        <v>25924</v>
      </c>
      <c r="AB444" s="120" t="s">
        <v>1234</v>
      </c>
      <c r="AD444" s="120" t="s">
        <v>667</v>
      </c>
      <c r="AE444" s="120" t="s">
        <v>2571</v>
      </c>
      <c r="AF444" s="124" t="s">
        <v>1937</v>
      </c>
      <c r="AG444" s="124" t="s">
        <v>2936</v>
      </c>
      <c r="AH444" s="124" t="s">
        <v>753</v>
      </c>
    </row>
  </sheetData>
  <hyperlinks>
    <hyperlink ref="AE249" r:id="rId1"/>
    <hyperlink ref="AE441" r:id="rId2"/>
    <hyperlink ref="AE435" r:id="rId3"/>
    <hyperlink ref="AE277" r:id="rId4"/>
    <hyperlink ref="AE393" r:id="rId5"/>
    <hyperlink ref="AB31" r:id="rId6" tooltip="Canada" display="http://en.wikipedia.org/wiki/Canada"/>
    <hyperlink ref="AE228" r:id="rId7"/>
  </hyperlinks>
  <pageMargins left="0.7" right="0.7" top="0.78740157499999996" bottom="0.78740157499999996" header="0.3" footer="0.3"/>
  <pageSetup paperSize="9" orientation="portrait" verticalDpi="0"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0070C0"/>
  </sheetPr>
  <dimension ref="A1:AK13"/>
  <sheetViews>
    <sheetView topLeftCell="B1" zoomScaleNormal="100" workbookViewId="0">
      <selection activeCell="B8" sqref="B8"/>
    </sheetView>
  </sheetViews>
  <sheetFormatPr baseColWidth="10" defaultRowHeight="12.75"/>
  <cols>
    <col min="2" max="2" width="23.140625" customWidth="1"/>
    <col min="3" max="3" width="15.85546875" customWidth="1"/>
    <col min="4" max="4" width="16.42578125" bestFit="1" customWidth="1"/>
    <col min="5" max="5" width="23.28515625" bestFit="1" customWidth="1"/>
    <col min="6" max="6" width="9.85546875" style="281" bestFit="1" customWidth="1"/>
    <col min="7" max="7" width="18.42578125" bestFit="1" customWidth="1"/>
    <col min="8" max="8" width="9.85546875" bestFit="1" customWidth="1"/>
  </cols>
  <sheetData>
    <row r="1" spans="1:37" s="2" customFormat="1">
      <c r="A1" s="37" t="s">
        <v>924</v>
      </c>
      <c r="B1" s="37" t="s">
        <v>2528</v>
      </c>
      <c r="C1" s="37" t="s">
        <v>2527</v>
      </c>
      <c r="D1" s="37" t="s">
        <v>2530</v>
      </c>
      <c r="E1" s="37" t="s">
        <v>838</v>
      </c>
      <c r="F1" s="299" t="s">
        <v>6242</v>
      </c>
      <c r="G1" s="37" t="s">
        <v>6243</v>
      </c>
      <c r="H1" s="37" t="s">
        <v>6242</v>
      </c>
      <c r="I1" s="37" t="s">
        <v>2773</v>
      </c>
      <c r="J1" s="37" t="s">
        <v>839</v>
      </c>
      <c r="K1" s="34" t="s">
        <v>4940</v>
      </c>
      <c r="L1" s="40" t="s">
        <v>2765</v>
      </c>
      <c r="M1" s="2" t="s">
        <v>2766</v>
      </c>
      <c r="N1" s="57" t="s">
        <v>4067</v>
      </c>
      <c r="O1" s="2" t="s">
        <v>3217</v>
      </c>
      <c r="P1" s="2" t="s">
        <v>4040</v>
      </c>
      <c r="Q1" s="13" t="s">
        <v>3377</v>
      </c>
      <c r="R1" s="13" t="s">
        <v>840</v>
      </c>
      <c r="S1" s="2" t="s">
        <v>2767</v>
      </c>
      <c r="T1" s="2" t="s">
        <v>4039</v>
      </c>
      <c r="U1" s="2" t="s">
        <v>2529</v>
      </c>
      <c r="V1" s="37" t="s">
        <v>4037</v>
      </c>
      <c r="W1" s="2" t="s">
        <v>249</v>
      </c>
      <c r="X1" s="2" t="s">
        <v>4038</v>
      </c>
      <c r="Y1" s="2" t="s">
        <v>2064</v>
      </c>
      <c r="Z1" s="2" t="s">
        <v>3212</v>
      </c>
      <c r="AA1" s="34" t="s">
        <v>5144</v>
      </c>
      <c r="AB1" s="2" t="s">
        <v>250</v>
      </c>
      <c r="AD1" s="2" t="s">
        <v>5715</v>
      </c>
      <c r="AE1" s="2" t="s">
        <v>2063</v>
      </c>
      <c r="AF1" s="2" t="s">
        <v>2063</v>
      </c>
      <c r="AG1" s="2" t="s">
        <v>2063</v>
      </c>
      <c r="AH1" s="2" t="s">
        <v>2063</v>
      </c>
      <c r="AI1" s="2" t="s">
        <v>2063</v>
      </c>
      <c r="AJ1" s="2" t="s">
        <v>2063</v>
      </c>
    </row>
    <row r="2" spans="1:37" s="113" customFormat="1">
      <c r="A2" s="101" t="s">
        <v>5149</v>
      </c>
      <c r="B2" s="101" t="s">
        <v>1461</v>
      </c>
      <c r="C2" s="102" t="s">
        <v>4506</v>
      </c>
      <c r="D2" s="101" t="s">
        <v>3094</v>
      </c>
      <c r="E2" s="275" t="s">
        <v>3371</v>
      </c>
      <c r="F2" s="278">
        <v>1</v>
      </c>
      <c r="G2" s="101" t="s">
        <v>4467</v>
      </c>
      <c r="H2" s="101"/>
      <c r="I2" s="101" t="s">
        <v>3346</v>
      </c>
      <c r="J2" s="101" t="s">
        <v>4110</v>
      </c>
      <c r="K2" s="103"/>
      <c r="L2" s="104">
        <v>680</v>
      </c>
      <c r="M2" s="105">
        <v>744</v>
      </c>
      <c r="N2" s="106">
        <f t="shared" ref="N2:N13" si="0">(M2-L2)/(M2+L2+12740)</f>
        <v>4.5184975995481505E-3</v>
      </c>
      <c r="O2" s="107">
        <v>98.2</v>
      </c>
      <c r="P2" s="108">
        <v>99.02</v>
      </c>
      <c r="Q2" s="105">
        <v>98</v>
      </c>
      <c r="R2" s="105">
        <v>95</v>
      </c>
      <c r="S2" s="107">
        <v>240</v>
      </c>
      <c r="T2" s="109">
        <v>37588</v>
      </c>
      <c r="U2" s="110" t="s">
        <v>887</v>
      </c>
      <c r="V2" s="101" t="s">
        <v>1462</v>
      </c>
      <c r="W2" s="108" t="s">
        <v>3994</v>
      </c>
      <c r="X2" s="108" t="s">
        <v>2671</v>
      </c>
      <c r="Y2" s="108" t="s">
        <v>5640</v>
      </c>
      <c r="Z2" s="110" t="s">
        <v>1451</v>
      </c>
      <c r="AA2" s="111">
        <v>27559</v>
      </c>
      <c r="AB2" s="108" t="s">
        <v>1528</v>
      </c>
      <c r="AC2" s="112"/>
      <c r="AD2" s="108" t="s">
        <v>3797</v>
      </c>
      <c r="AE2" s="112" t="s">
        <v>4507</v>
      </c>
      <c r="AF2" s="112" t="s">
        <v>1450</v>
      </c>
      <c r="AG2" s="112" t="s">
        <v>1460</v>
      </c>
      <c r="AH2" s="112" t="s">
        <v>5076</v>
      </c>
      <c r="AI2" s="112" t="s">
        <v>2229</v>
      </c>
      <c r="AJ2" s="112" t="s">
        <v>4507</v>
      </c>
      <c r="AK2" s="112"/>
    </row>
    <row r="3" spans="1:37" s="112" customFormat="1" ht="12" customHeight="1">
      <c r="A3" s="101" t="s">
        <v>1320</v>
      </c>
      <c r="B3" s="101" t="s">
        <v>1181</v>
      </c>
      <c r="C3" s="235" t="s">
        <v>2853</v>
      </c>
      <c r="D3" s="101" t="s">
        <v>3094</v>
      </c>
      <c r="E3" s="101" t="s">
        <v>6245</v>
      </c>
      <c r="F3" s="278">
        <v>1</v>
      </c>
      <c r="G3" s="101"/>
      <c r="H3" s="101"/>
      <c r="I3" s="101" t="s">
        <v>3346</v>
      </c>
      <c r="J3" s="101" t="s">
        <v>4110</v>
      </c>
      <c r="K3" s="103"/>
      <c r="L3" s="104">
        <v>682</v>
      </c>
      <c r="M3" s="105">
        <v>704</v>
      </c>
      <c r="N3" s="106">
        <f>(M3-L3)/(M3+L3+12740)</f>
        <v>1.5574118646467508E-3</v>
      </c>
      <c r="O3" s="107">
        <v>98.1</v>
      </c>
      <c r="P3" s="108">
        <v>98.62</v>
      </c>
      <c r="Q3" s="105">
        <v>170</v>
      </c>
      <c r="R3" s="105"/>
      <c r="S3" s="104"/>
      <c r="T3" s="109">
        <v>38652</v>
      </c>
      <c r="U3" s="110" t="s">
        <v>3345</v>
      </c>
      <c r="V3" s="101" t="s">
        <v>1183</v>
      </c>
      <c r="W3" s="108" t="s">
        <v>1938</v>
      </c>
      <c r="X3" s="108" t="s">
        <v>2671</v>
      </c>
      <c r="Y3" s="108" t="s">
        <v>5640</v>
      </c>
      <c r="Z3" s="110" t="s">
        <v>1187</v>
      </c>
      <c r="AA3" s="111" t="s">
        <v>1186</v>
      </c>
      <c r="AB3" s="108" t="s">
        <v>1184</v>
      </c>
      <c r="AD3" s="108" t="s">
        <v>4881</v>
      </c>
      <c r="AE3" s="108" t="s">
        <v>1182</v>
      </c>
      <c r="AF3" s="112" t="s">
        <v>1185</v>
      </c>
      <c r="AG3" s="112" t="s">
        <v>1188</v>
      </c>
      <c r="AH3" s="112" t="s">
        <v>1188</v>
      </c>
      <c r="AI3" s="112" t="s">
        <v>5153</v>
      </c>
    </row>
    <row r="4" spans="1:37" s="112" customFormat="1" ht="12.75" customHeight="1">
      <c r="A4" s="101" t="s">
        <v>3854</v>
      </c>
      <c r="B4" s="101" t="s">
        <v>3871</v>
      </c>
      <c r="C4" s="188" t="s">
        <v>3870</v>
      </c>
      <c r="D4" s="101" t="s">
        <v>3094</v>
      </c>
      <c r="E4" s="101" t="s">
        <v>729</v>
      </c>
      <c r="F4" s="278" t="s">
        <v>6246</v>
      </c>
      <c r="G4" s="101"/>
      <c r="H4" s="101"/>
      <c r="I4" s="101" t="s">
        <v>3346</v>
      </c>
      <c r="J4" s="101" t="s">
        <v>4110</v>
      </c>
      <c r="K4" s="103"/>
      <c r="L4" s="107">
        <v>985</v>
      </c>
      <c r="M4" s="105">
        <v>1014</v>
      </c>
      <c r="N4" s="106">
        <f t="shared" si="0"/>
        <v>1.967569034534229E-3</v>
      </c>
      <c r="O4" s="107">
        <v>99.6</v>
      </c>
      <c r="P4" s="108">
        <v>105.1</v>
      </c>
      <c r="Q4" s="105">
        <v>47</v>
      </c>
      <c r="R4" s="105"/>
      <c r="S4" s="107">
        <v>56</v>
      </c>
      <c r="T4" s="109">
        <v>37235</v>
      </c>
      <c r="U4" s="110" t="s">
        <v>4413</v>
      </c>
      <c r="V4" s="236" t="s">
        <v>5333</v>
      </c>
      <c r="W4" s="108" t="s">
        <v>3871</v>
      </c>
      <c r="X4" s="108" t="s">
        <v>2672</v>
      </c>
      <c r="Y4" s="108" t="s">
        <v>1330</v>
      </c>
      <c r="Z4" s="110" t="s">
        <v>3872</v>
      </c>
      <c r="AA4" s="111" t="s">
        <v>1845</v>
      </c>
      <c r="AB4" s="189" t="s">
        <v>775</v>
      </c>
      <c r="AD4" s="108" t="s">
        <v>3797</v>
      </c>
      <c r="AE4" s="112" t="s">
        <v>2381</v>
      </c>
      <c r="AF4" s="112" t="s">
        <v>3546</v>
      </c>
      <c r="AG4" s="112" t="s">
        <v>2382</v>
      </c>
      <c r="AH4" s="112" t="s">
        <v>5334</v>
      </c>
    </row>
    <row r="5" spans="1:37" s="112" customFormat="1">
      <c r="A5" s="101" t="s">
        <v>3997</v>
      </c>
      <c r="B5" s="101" t="s">
        <v>476</v>
      </c>
      <c r="C5" s="101" t="s">
        <v>475</v>
      </c>
      <c r="D5" s="101" t="s">
        <v>3094</v>
      </c>
      <c r="E5" s="101" t="s">
        <v>3371</v>
      </c>
      <c r="F5" s="278">
        <v>1</v>
      </c>
      <c r="G5" s="101"/>
      <c r="H5" s="101"/>
      <c r="I5" s="101" t="s">
        <v>3346</v>
      </c>
      <c r="J5" s="101" t="s">
        <v>4110</v>
      </c>
      <c r="K5" s="103"/>
      <c r="L5" s="107">
        <v>676</v>
      </c>
      <c r="M5" s="108">
        <v>694</v>
      </c>
      <c r="N5" s="106">
        <f>(M5-L5)/(M5+L5+12740)</f>
        <v>1.2756909992912829E-3</v>
      </c>
      <c r="O5" s="107">
        <v>98.2</v>
      </c>
      <c r="P5" s="108">
        <v>98.45</v>
      </c>
      <c r="Q5" s="105">
        <v>98</v>
      </c>
      <c r="R5" s="105">
        <v>95</v>
      </c>
      <c r="S5" s="107">
        <v>240</v>
      </c>
      <c r="T5" s="109">
        <v>37891</v>
      </c>
      <c r="U5" s="110" t="s">
        <v>887</v>
      </c>
      <c r="V5" s="101" t="s">
        <v>5017</v>
      </c>
      <c r="W5" s="108" t="s">
        <v>3994</v>
      </c>
      <c r="X5" s="108" t="s">
        <v>2671</v>
      </c>
      <c r="Y5" s="108" t="s">
        <v>5640</v>
      </c>
      <c r="Z5" s="110" t="s">
        <v>4633</v>
      </c>
      <c r="AA5" s="111" t="s">
        <v>3137</v>
      </c>
      <c r="AB5" s="108" t="s">
        <v>743</v>
      </c>
      <c r="AD5" s="108" t="s">
        <v>3797</v>
      </c>
      <c r="AE5" s="108" t="s">
        <v>4426</v>
      </c>
      <c r="AF5" s="112" t="s">
        <v>477</v>
      </c>
      <c r="AG5" s="112" t="s">
        <v>2639</v>
      </c>
      <c r="AH5" s="112" t="s">
        <v>4507</v>
      </c>
      <c r="AI5" s="112" t="s">
        <v>4462</v>
      </c>
    </row>
    <row r="6" spans="1:37" s="112" customFormat="1">
      <c r="A6" s="101" t="s">
        <v>3198</v>
      </c>
      <c r="B6" s="101" t="s">
        <v>3436</v>
      </c>
      <c r="C6" s="101" t="s">
        <v>4028</v>
      </c>
      <c r="D6" s="101" t="s">
        <v>3862</v>
      </c>
      <c r="E6" s="101" t="s">
        <v>1293</v>
      </c>
      <c r="F6" s="278" t="s">
        <v>6246</v>
      </c>
      <c r="G6" s="101"/>
      <c r="H6" s="101"/>
      <c r="I6" s="101" t="s">
        <v>1292</v>
      </c>
      <c r="J6" s="101"/>
      <c r="K6" s="103" t="s">
        <v>1885</v>
      </c>
      <c r="L6" s="104">
        <v>35770</v>
      </c>
      <c r="M6" s="105">
        <v>35801</v>
      </c>
      <c r="N6" s="106">
        <f>(M6-L6)/(M6+L6+12740)</f>
        <v>3.6768630427820809E-4</v>
      </c>
      <c r="O6" s="107">
        <v>0.01</v>
      </c>
      <c r="P6" s="108">
        <v>1436.07</v>
      </c>
      <c r="Q6" s="105">
        <v>3255</v>
      </c>
      <c r="R6" s="105">
        <v>1502</v>
      </c>
      <c r="S6" s="104">
        <v>7000</v>
      </c>
      <c r="T6" s="109">
        <v>36032</v>
      </c>
      <c r="U6" s="110" t="s">
        <v>3147</v>
      </c>
      <c r="V6" s="101" t="s">
        <v>4057</v>
      </c>
      <c r="W6" s="108" t="s">
        <v>877</v>
      </c>
      <c r="X6" s="108" t="s">
        <v>2670</v>
      </c>
      <c r="Y6" s="108" t="s">
        <v>4574</v>
      </c>
      <c r="Z6" s="110" t="s">
        <v>2896</v>
      </c>
      <c r="AA6" s="111" t="s">
        <v>2282</v>
      </c>
      <c r="AB6" s="164" t="s">
        <v>3696</v>
      </c>
      <c r="AD6" s="108" t="s">
        <v>667</v>
      </c>
      <c r="AE6" s="108" t="s">
        <v>684</v>
      </c>
      <c r="AF6" s="112" t="s">
        <v>3445</v>
      </c>
      <c r="AG6" s="112" t="s">
        <v>2895</v>
      </c>
    </row>
    <row r="7" spans="1:37" s="112" customFormat="1">
      <c r="A7" s="102" t="s">
        <v>343</v>
      </c>
      <c r="B7" s="101" t="s">
        <v>341</v>
      </c>
      <c r="C7" s="101" t="s">
        <v>342</v>
      </c>
      <c r="D7" s="101" t="s">
        <v>3608</v>
      </c>
      <c r="E7" s="275" t="s">
        <v>3371</v>
      </c>
      <c r="F7" s="278">
        <v>1</v>
      </c>
      <c r="G7" s="101" t="s">
        <v>3746</v>
      </c>
      <c r="H7" s="101"/>
      <c r="I7" s="101" t="s">
        <v>3346</v>
      </c>
      <c r="J7" s="101" t="s">
        <v>4110</v>
      </c>
      <c r="K7" s="237"/>
      <c r="L7" s="238">
        <v>490</v>
      </c>
      <c r="M7" s="238">
        <v>505</v>
      </c>
      <c r="N7" s="239">
        <f t="shared" si="0"/>
        <v>1.0921004732435385E-3</v>
      </c>
      <c r="O7" s="240">
        <v>97.37</v>
      </c>
      <c r="P7" s="240">
        <v>94.56</v>
      </c>
      <c r="Q7" s="238">
        <v>81</v>
      </c>
      <c r="R7" s="241"/>
      <c r="S7" s="101"/>
      <c r="T7" s="242">
        <v>40073</v>
      </c>
      <c r="U7" s="110" t="s">
        <v>3345</v>
      </c>
      <c r="V7" s="102" t="s">
        <v>344</v>
      </c>
      <c r="W7" s="165" t="s">
        <v>341</v>
      </c>
      <c r="X7" s="165" t="s">
        <v>2672</v>
      </c>
      <c r="Y7" s="165" t="s">
        <v>318</v>
      </c>
      <c r="Z7" s="110" t="s">
        <v>345</v>
      </c>
      <c r="AA7" s="111" t="s">
        <v>346</v>
      </c>
      <c r="AB7" s="165" t="s">
        <v>348</v>
      </c>
      <c r="AC7" s="102"/>
      <c r="AD7" s="165" t="s">
        <v>161</v>
      </c>
      <c r="AE7" s="165" t="s">
        <v>347</v>
      </c>
      <c r="AF7" s="112" t="s">
        <v>313</v>
      </c>
      <c r="AG7" s="102"/>
      <c r="AH7" s="102"/>
      <c r="AI7" s="102"/>
      <c r="AJ7" s="102"/>
      <c r="AK7" s="102"/>
    </row>
    <row r="8" spans="1:37" s="112" customFormat="1">
      <c r="A8" s="101" t="s">
        <v>143</v>
      </c>
      <c r="B8" s="101" t="s">
        <v>137</v>
      </c>
      <c r="C8" s="101" t="s">
        <v>139</v>
      </c>
      <c r="D8" s="101" t="s">
        <v>3094</v>
      </c>
      <c r="E8" s="101" t="s">
        <v>1293</v>
      </c>
      <c r="F8" s="278">
        <v>1</v>
      </c>
      <c r="G8" s="101"/>
      <c r="H8" s="101"/>
      <c r="I8" s="101" t="s">
        <v>1292</v>
      </c>
      <c r="J8" s="101"/>
      <c r="K8" s="103" t="s">
        <v>144</v>
      </c>
      <c r="L8" s="104">
        <v>35777</v>
      </c>
      <c r="M8" s="105">
        <v>35796</v>
      </c>
      <c r="N8" s="106">
        <f>(M8-L8)/(M8+L8+12740)</f>
        <v>2.2535077627412143E-4</v>
      </c>
      <c r="O8" s="107">
        <v>0.21</v>
      </c>
      <c r="P8" s="108">
        <v>1436.1</v>
      </c>
      <c r="Q8" s="105">
        <v>5100</v>
      </c>
      <c r="R8" s="105"/>
      <c r="S8" s="108"/>
      <c r="T8" s="109">
        <v>39750</v>
      </c>
      <c r="U8" s="110" t="s">
        <v>4575</v>
      </c>
      <c r="V8" s="101" t="s">
        <v>146</v>
      </c>
      <c r="W8" s="108" t="s">
        <v>1941</v>
      </c>
      <c r="X8" s="108" t="s">
        <v>2673</v>
      </c>
      <c r="Y8" s="108" t="s">
        <v>140</v>
      </c>
      <c r="Z8" s="110" t="s">
        <v>141</v>
      </c>
      <c r="AA8" s="111" t="s">
        <v>138</v>
      </c>
      <c r="AB8" s="108" t="s">
        <v>142</v>
      </c>
      <c r="AD8" s="108" t="s">
        <v>667</v>
      </c>
      <c r="AE8" s="108" t="s">
        <v>145</v>
      </c>
    </row>
    <row r="9" spans="1:37" s="112" customFormat="1">
      <c r="A9" s="101" t="s">
        <v>1655</v>
      </c>
      <c r="B9" s="101" t="s">
        <v>1656</v>
      </c>
      <c r="C9" s="102" t="s">
        <v>1661</v>
      </c>
      <c r="D9" s="101" t="s">
        <v>3094</v>
      </c>
      <c r="E9" s="101" t="s">
        <v>1293</v>
      </c>
      <c r="F9" s="278">
        <v>1</v>
      </c>
      <c r="G9" s="101"/>
      <c r="H9" s="101"/>
      <c r="I9" s="101" t="s">
        <v>1292</v>
      </c>
      <c r="J9" s="101"/>
      <c r="K9" s="103" t="s">
        <v>4319</v>
      </c>
      <c r="L9" s="104">
        <v>35782</v>
      </c>
      <c r="M9" s="105">
        <v>35791</v>
      </c>
      <c r="N9" s="106">
        <f>(M9-L9)/(M9+L9+12740)</f>
        <v>1.0674510455089963E-4</v>
      </c>
      <c r="O9" s="107">
        <v>0.02</v>
      </c>
      <c r="P9" s="108">
        <v>1436.1</v>
      </c>
      <c r="Q9" s="105">
        <v>2600</v>
      </c>
      <c r="R9" s="105"/>
      <c r="S9" s="107"/>
      <c r="T9" s="109">
        <v>39556</v>
      </c>
      <c r="U9" s="110" t="s">
        <v>4575</v>
      </c>
      <c r="V9" s="101" t="s">
        <v>217</v>
      </c>
      <c r="W9" s="108" t="s">
        <v>2066</v>
      </c>
      <c r="X9" s="108" t="s">
        <v>2670</v>
      </c>
      <c r="Y9" s="108" t="s">
        <v>3205</v>
      </c>
      <c r="Z9" s="110" t="s">
        <v>1657</v>
      </c>
      <c r="AA9" s="111" t="s">
        <v>1658</v>
      </c>
      <c r="AB9" s="108" t="s">
        <v>1659</v>
      </c>
      <c r="AD9" s="108" t="s">
        <v>667</v>
      </c>
      <c r="AE9" s="112" t="s">
        <v>1642</v>
      </c>
      <c r="AF9" s="112" t="s">
        <v>1654</v>
      </c>
      <c r="AG9" s="112" t="s">
        <v>1660</v>
      </c>
      <c r="AH9" s="112" t="s">
        <v>1662</v>
      </c>
    </row>
    <row r="10" spans="1:37" s="150" customFormat="1">
      <c r="A10" s="140" t="s">
        <v>3818</v>
      </c>
      <c r="B10" s="140" t="s">
        <v>1591</v>
      </c>
      <c r="C10" s="140" t="s">
        <v>1590</v>
      </c>
      <c r="D10" s="140" t="s">
        <v>4891</v>
      </c>
      <c r="E10" s="140" t="s">
        <v>4467</v>
      </c>
      <c r="F10" s="280"/>
      <c r="G10" s="140"/>
      <c r="H10" s="140"/>
      <c r="I10" s="140" t="s">
        <v>3346</v>
      </c>
      <c r="J10" s="140" t="s">
        <v>4110</v>
      </c>
      <c r="K10" s="141"/>
      <c r="L10" s="151">
        <v>316</v>
      </c>
      <c r="M10" s="145">
        <v>845</v>
      </c>
      <c r="N10" s="144">
        <f t="shared" si="0"/>
        <v>3.8054816200273359E-2</v>
      </c>
      <c r="O10" s="142">
        <v>96.8</v>
      </c>
      <c r="P10" s="143">
        <v>96.28</v>
      </c>
      <c r="Q10" s="145">
        <v>66</v>
      </c>
      <c r="R10" s="145"/>
      <c r="S10" s="151">
        <v>11000</v>
      </c>
      <c r="T10" s="146">
        <v>37802</v>
      </c>
      <c r="U10" s="147" t="s">
        <v>99</v>
      </c>
      <c r="V10" s="140" t="s">
        <v>1592</v>
      </c>
      <c r="W10" s="143" t="s">
        <v>1591</v>
      </c>
      <c r="X10" s="143" t="s">
        <v>2671</v>
      </c>
      <c r="Y10" s="143" t="s">
        <v>5205</v>
      </c>
      <c r="Z10" s="147" t="s">
        <v>2651</v>
      </c>
      <c r="AA10" s="148">
        <v>27841</v>
      </c>
      <c r="AB10" s="143" t="s">
        <v>5196</v>
      </c>
      <c r="AC10" s="149"/>
      <c r="AD10" s="143" t="s">
        <v>3797</v>
      </c>
      <c r="AE10" s="143" t="s">
        <v>2486</v>
      </c>
      <c r="AF10" s="149" t="s">
        <v>4187</v>
      </c>
      <c r="AG10" s="149" t="s">
        <v>1589</v>
      </c>
      <c r="AH10" s="149" t="s">
        <v>2487</v>
      </c>
      <c r="AI10" s="149"/>
      <c r="AJ10" s="149"/>
      <c r="AK10" s="149"/>
    </row>
    <row r="11" spans="1:37" s="124" customFormat="1">
      <c r="A11" s="114" t="s">
        <v>3811</v>
      </c>
      <c r="B11" s="114" t="s">
        <v>5262</v>
      </c>
      <c r="C11" s="114" t="s">
        <v>5261</v>
      </c>
      <c r="D11" s="114" t="s">
        <v>3862</v>
      </c>
      <c r="E11" s="114" t="s">
        <v>1293</v>
      </c>
      <c r="F11" s="279"/>
      <c r="G11" s="114"/>
      <c r="H11" s="114"/>
      <c r="I11" s="114" t="s">
        <v>1292</v>
      </c>
      <c r="J11" s="114"/>
      <c r="K11" s="115" t="s">
        <v>5025</v>
      </c>
      <c r="L11" s="116">
        <v>35769</v>
      </c>
      <c r="M11" s="117">
        <v>35803</v>
      </c>
      <c r="N11" s="118">
        <f t="shared" si="0"/>
        <v>4.0326406679950659E-4</v>
      </c>
      <c r="O11" s="119">
        <v>0.01</v>
      </c>
      <c r="P11" s="120">
        <v>1436.08</v>
      </c>
      <c r="Q11" s="117">
        <v>3300</v>
      </c>
      <c r="R11" s="117"/>
      <c r="S11" s="116">
        <v>7600</v>
      </c>
      <c r="T11" s="121">
        <v>37753</v>
      </c>
      <c r="U11" s="122" t="s">
        <v>4575</v>
      </c>
      <c r="V11" s="114" t="s">
        <v>2925</v>
      </c>
      <c r="W11" s="120" t="s">
        <v>3836</v>
      </c>
      <c r="X11" s="120" t="s">
        <v>3849</v>
      </c>
      <c r="Y11" s="120" t="s">
        <v>5263</v>
      </c>
      <c r="Z11" s="122" t="s">
        <v>5260</v>
      </c>
      <c r="AA11" s="123">
        <v>27811</v>
      </c>
      <c r="AB11" s="120" t="s">
        <v>5264</v>
      </c>
      <c r="AD11" s="120" t="s">
        <v>667</v>
      </c>
      <c r="AE11" s="124" t="s">
        <v>5259</v>
      </c>
      <c r="AF11" s="124" t="s">
        <v>1373</v>
      </c>
      <c r="AG11" s="124" t="s">
        <v>3486</v>
      </c>
      <c r="AH11" s="124" t="s">
        <v>2882</v>
      </c>
    </row>
    <row r="12" spans="1:37" s="124" customFormat="1">
      <c r="A12" s="114" t="s">
        <v>5147</v>
      </c>
      <c r="B12" s="114" t="s">
        <v>4585</v>
      </c>
      <c r="C12" s="114" t="s">
        <v>4054</v>
      </c>
      <c r="D12" s="114" t="s">
        <v>3862</v>
      </c>
      <c r="E12" s="114" t="s">
        <v>1293</v>
      </c>
      <c r="F12" s="279"/>
      <c r="G12" s="114"/>
      <c r="H12" s="114"/>
      <c r="I12" s="114" t="s">
        <v>1292</v>
      </c>
      <c r="J12" s="114"/>
      <c r="K12" s="115" t="s">
        <v>1863</v>
      </c>
      <c r="L12" s="116">
        <v>35769</v>
      </c>
      <c r="M12" s="117">
        <v>35802</v>
      </c>
      <c r="N12" s="118">
        <f t="shared" si="0"/>
        <v>3.9140800132841502E-4</v>
      </c>
      <c r="O12" s="119">
        <v>0.05</v>
      </c>
      <c r="P12" s="120">
        <v>1436.07</v>
      </c>
      <c r="Q12" s="117">
        <v>3775</v>
      </c>
      <c r="R12" s="117">
        <v>1800</v>
      </c>
      <c r="S12" s="116">
        <v>9000</v>
      </c>
      <c r="T12" s="121">
        <v>35661</v>
      </c>
      <c r="U12" s="122" t="s">
        <v>4575</v>
      </c>
      <c r="V12" s="114" t="s">
        <v>3448</v>
      </c>
      <c r="W12" s="120" t="s">
        <v>2066</v>
      </c>
      <c r="X12" s="120" t="s">
        <v>2673</v>
      </c>
      <c r="Y12" s="120" t="s">
        <v>2055</v>
      </c>
      <c r="Z12" s="122" t="s">
        <v>1924</v>
      </c>
      <c r="AA12" s="123">
        <v>24901</v>
      </c>
      <c r="AB12" s="120" t="s">
        <v>1038</v>
      </c>
      <c r="AD12" s="120" t="s">
        <v>667</v>
      </c>
      <c r="AE12" s="124" t="s">
        <v>741</v>
      </c>
      <c r="AF12" s="124" t="s">
        <v>2462</v>
      </c>
      <c r="AH12" s="124" t="s">
        <v>2903</v>
      </c>
    </row>
    <row r="13" spans="1:37" s="149" customFormat="1">
      <c r="A13" s="140" t="s">
        <v>375</v>
      </c>
      <c r="B13" s="140" t="s">
        <v>376</v>
      </c>
      <c r="C13" s="171" t="s">
        <v>378</v>
      </c>
      <c r="D13" s="140" t="s">
        <v>4891</v>
      </c>
      <c r="E13" s="140" t="s">
        <v>729</v>
      </c>
      <c r="F13" s="280"/>
      <c r="G13" s="140"/>
      <c r="H13" s="140"/>
      <c r="I13" s="140" t="s">
        <v>3346</v>
      </c>
      <c r="J13" s="140" t="s">
        <v>4110</v>
      </c>
      <c r="K13" s="141"/>
      <c r="L13" s="142">
        <v>714</v>
      </c>
      <c r="M13" s="142">
        <v>724</v>
      </c>
      <c r="N13" s="144">
        <f t="shared" si="0"/>
        <v>7.0531809846240655E-4</v>
      </c>
      <c r="O13" s="142">
        <v>98.34</v>
      </c>
      <c r="P13" s="142">
        <v>99.17</v>
      </c>
      <c r="Q13" s="145">
        <v>1</v>
      </c>
      <c r="R13" s="145"/>
      <c r="S13" s="151"/>
      <c r="T13" s="146">
        <v>40079</v>
      </c>
      <c r="U13" s="147" t="s">
        <v>380</v>
      </c>
      <c r="V13" s="171" t="s">
        <v>378</v>
      </c>
      <c r="W13" s="143" t="s">
        <v>376</v>
      </c>
      <c r="X13" s="143" t="s">
        <v>4026</v>
      </c>
      <c r="Y13" s="143" t="s">
        <v>360</v>
      </c>
      <c r="Z13" s="147" t="s">
        <v>382</v>
      </c>
      <c r="AA13" s="148" t="s">
        <v>383</v>
      </c>
      <c r="AB13" s="149" t="s">
        <v>377</v>
      </c>
      <c r="AD13" s="143" t="s">
        <v>161</v>
      </c>
      <c r="AE13" s="143" t="s">
        <v>379</v>
      </c>
      <c r="AF13" s="149" t="s">
        <v>381</v>
      </c>
      <c r="AG13" s="149" t="s">
        <v>847</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2</vt:i4>
      </vt:variant>
    </vt:vector>
  </HeadingPairs>
  <TitlesOfParts>
    <vt:vector size="42" baseType="lpstr">
      <vt:lpstr>original sheet USC</vt:lpstr>
      <vt:lpstr>Sheet2</vt:lpstr>
      <vt:lpstr>Sheet3</vt:lpstr>
      <vt:lpstr>sheet USC sorted</vt:lpstr>
      <vt:lpstr>List of states_counting</vt:lpstr>
      <vt:lpstr>List of states_ranking</vt:lpstr>
      <vt:lpstr>MULTI</vt:lpstr>
      <vt:lpstr>ARG</vt:lpstr>
      <vt:lpstr>AUS</vt:lpstr>
      <vt:lpstr>BRA</vt:lpstr>
      <vt:lpstr>CAN</vt:lpstr>
      <vt:lpstr>CHN</vt:lpstr>
      <vt:lpstr>DNK</vt:lpstr>
      <vt:lpstr>EGY</vt:lpstr>
      <vt:lpstr>ESA</vt:lpstr>
      <vt:lpstr>ESP</vt:lpstr>
      <vt:lpstr>FRA</vt:lpstr>
      <vt:lpstr>GBR</vt:lpstr>
      <vt:lpstr>GER</vt:lpstr>
      <vt:lpstr>IND</vt:lpstr>
      <vt:lpstr>IDN</vt:lpstr>
      <vt:lpstr>ISR</vt:lpstr>
      <vt:lpstr>ITA</vt:lpstr>
      <vt:lpstr>JPN</vt:lpstr>
      <vt:lpstr>KOR</vt:lpstr>
      <vt:lpstr>LUX</vt:lpstr>
      <vt:lpstr>MYS</vt:lpstr>
      <vt:lpstr>MEX</vt:lpstr>
      <vt:lpstr>NLD</vt:lpstr>
      <vt:lpstr>NOR</vt:lpstr>
      <vt:lpstr>PAK</vt:lpstr>
      <vt:lpstr>RUS</vt:lpstr>
      <vt:lpstr>SAU</vt:lpstr>
      <vt:lpstr>SWE</vt:lpstr>
      <vt:lpstr>TWN</vt:lpstr>
      <vt:lpstr>THA</vt:lpstr>
      <vt:lpstr>TUR</vt:lpstr>
      <vt:lpstr>UAE</vt:lpstr>
      <vt:lpstr>USA</vt:lpstr>
      <vt:lpstr>1-er</vt:lpstr>
      <vt:lpstr>'original sheet USC'!Drucktitel</vt:lpstr>
      <vt:lpstr>'original sheet USC'!mission</vt:lpstr>
    </vt:vector>
  </TitlesOfParts>
  <Company>Union of Concerned Scientists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dc:creator>
  <cp:lastModifiedBy>Dominik</cp:lastModifiedBy>
  <cp:lastPrinted>2003-08-12T19:51:39Z</cp:lastPrinted>
  <dcterms:created xsi:type="dcterms:W3CDTF">2002-07-14T16:59:15Z</dcterms:created>
  <dcterms:modified xsi:type="dcterms:W3CDTF">2017-11-01T11:22:42Z</dcterms:modified>
</cp:coreProperties>
</file>